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55\"/>
    </mc:Choice>
  </mc:AlternateContent>
  <xr:revisionPtr revIDLastSave="0" documentId="13_ncr:1_{25F2558F-B76B-4649-8886-04F8A0FE28A3}" xr6:coauthVersionLast="47" xr6:coauthVersionMax="47" xr10:uidLastSave="{00000000-0000-0000-0000-000000000000}"/>
  <bookViews>
    <workbookView xWindow="520" yWindow="660" windowWidth="17750" windowHeight="10040" xr2:uid="{00000000-000D-0000-FFFF-FFFF00000000}"/>
  </bookViews>
  <sheets>
    <sheet name="入力手順 " sheetId="43" r:id="rId1"/>
    <sheet name="入力シート" sheetId="1" r:id="rId2"/>
    <sheet name="基本集計表" sheetId="45" r:id="rId3"/>
    <sheet name="グラフ(作成シート）" sheetId="44" r:id="rId4"/>
    <sheet name="グラフ印刷用" sheetId="41" r:id="rId5"/>
  </sheets>
  <definedNames>
    <definedName name="_xlnm._FilterDatabase" localSheetId="1" hidden="1">入力シート!$C$1:$O$1338</definedName>
    <definedName name="_xlnm.Print_Area" localSheetId="4">グラフ印刷用!$A$1:$P$67</definedName>
    <definedName name="_xlnm.Print_Area" localSheetId="1">入力シート!$A$1:$P$64</definedName>
    <definedName name="_xlnm.Print_Area" localSheetId="0">'入力手順 '!$A$1:$F$14</definedName>
    <definedName name="_xlnm.Print_Titles" localSheetId="1">入力シート!$2:$4</definedName>
    <definedName name="標準偏差" localSheetId="0">#REF!</definedName>
    <definedName name="標準偏差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N24" i="1" s="1"/>
  <c r="O24" i="1" s="1"/>
  <c r="I24" i="1"/>
  <c r="J24" i="1" s="1"/>
  <c r="K24" i="1" s="1"/>
  <c r="M23" i="1"/>
  <c r="N23" i="1" s="1"/>
  <c r="O23" i="1" s="1"/>
  <c r="I23" i="1"/>
  <c r="J23" i="1" s="1"/>
  <c r="K23" i="1" s="1"/>
  <c r="M22" i="1"/>
  <c r="N22" i="1" s="1"/>
  <c r="O22" i="1" s="1"/>
  <c r="I22" i="1"/>
  <c r="J22" i="1" s="1"/>
  <c r="K22" i="1" s="1"/>
  <c r="M21" i="1"/>
  <c r="N21" i="1" s="1"/>
  <c r="O21" i="1" s="1"/>
  <c r="I21" i="1"/>
  <c r="J21" i="1" s="1"/>
  <c r="K21" i="1" s="1"/>
  <c r="M20" i="1"/>
  <c r="N20" i="1" s="1"/>
  <c r="O20" i="1" s="1"/>
  <c r="I20" i="1"/>
  <c r="J20" i="1" s="1"/>
  <c r="K20" i="1" s="1"/>
  <c r="M34" i="1"/>
  <c r="N34" i="1" s="1"/>
  <c r="O34" i="1" s="1"/>
  <c r="I34" i="1"/>
  <c r="J34" i="1" s="1"/>
  <c r="K34" i="1" s="1"/>
  <c r="M33" i="1"/>
  <c r="N33" i="1" s="1"/>
  <c r="O33" i="1" s="1"/>
  <c r="I33" i="1"/>
  <c r="J33" i="1" s="1"/>
  <c r="K33" i="1" s="1"/>
  <c r="M32" i="1"/>
  <c r="N32" i="1" s="1"/>
  <c r="O32" i="1" s="1"/>
  <c r="I32" i="1"/>
  <c r="J32" i="1" s="1"/>
  <c r="K32" i="1" s="1"/>
  <c r="M31" i="1"/>
  <c r="N31" i="1" s="1"/>
  <c r="O31" i="1" s="1"/>
  <c r="I31" i="1"/>
  <c r="J31" i="1" s="1"/>
  <c r="K31" i="1" s="1"/>
  <c r="M30" i="1"/>
  <c r="N30" i="1" s="1"/>
  <c r="O30" i="1" s="1"/>
  <c r="I30" i="1"/>
  <c r="J30" i="1" s="1"/>
  <c r="K30" i="1" s="1"/>
  <c r="M29" i="1" l="1"/>
  <c r="N29" i="1" s="1"/>
  <c r="O29" i="1" s="1"/>
  <c r="I29" i="1"/>
  <c r="J29" i="1" s="1"/>
  <c r="K29" i="1" s="1"/>
  <c r="N28" i="1"/>
  <c r="O28" i="1" s="1"/>
  <c r="M28" i="1"/>
  <c r="I28" i="1"/>
  <c r="J28" i="1" s="1"/>
  <c r="K28" i="1" s="1"/>
  <c r="M27" i="1"/>
  <c r="N27" i="1" s="1"/>
  <c r="O27" i="1" s="1"/>
  <c r="I27" i="1"/>
  <c r="J27" i="1" s="1"/>
  <c r="K27" i="1" s="1"/>
  <c r="M26" i="1"/>
  <c r="N26" i="1" s="1"/>
  <c r="O26" i="1" s="1"/>
  <c r="I26" i="1"/>
  <c r="J26" i="1" s="1"/>
  <c r="K26" i="1" s="1"/>
  <c r="M25" i="1"/>
  <c r="N25" i="1" s="1"/>
  <c r="O25" i="1" s="1"/>
  <c r="I25" i="1"/>
  <c r="J25" i="1" s="1"/>
  <c r="K25" i="1" s="1"/>
  <c r="M19" i="1" l="1"/>
  <c r="N19" i="1" s="1"/>
  <c r="O19" i="1" s="1"/>
  <c r="I19" i="1"/>
  <c r="J19" i="1" s="1"/>
  <c r="K19" i="1" s="1"/>
  <c r="M18" i="1"/>
  <c r="N18" i="1" s="1"/>
  <c r="O18" i="1" s="1"/>
  <c r="I18" i="1"/>
  <c r="J18" i="1" s="1"/>
  <c r="K18" i="1" s="1"/>
  <c r="M17" i="1"/>
  <c r="N17" i="1" s="1"/>
  <c r="O17" i="1" s="1"/>
  <c r="I17" i="1"/>
  <c r="J17" i="1" s="1"/>
  <c r="K17" i="1" s="1"/>
  <c r="M16" i="1"/>
  <c r="N16" i="1" s="1"/>
  <c r="O16" i="1" s="1"/>
  <c r="I16" i="1"/>
  <c r="J16" i="1" s="1"/>
  <c r="K16" i="1" s="1"/>
  <c r="M15" i="1"/>
  <c r="N15" i="1" s="1"/>
  <c r="O15" i="1" s="1"/>
  <c r="I15" i="1"/>
  <c r="J15" i="1" s="1"/>
  <c r="K15" i="1" s="1"/>
  <c r="M14" i="1" l="1"/>
  <c r="N14" i="1" s="1"/>
  <c r="O14" i="1" s="1"/>
  <c r="I14" i="1"/>
  <c r="J14" i="1" s="1"/>
  <c r="K14" i="1" s="1"/>
  <c r="N13" i="1"/>
  <c r="O13" i="1" s="1"/>
  <c r="M13" i="1"/>
  <c r="I13" i="1"/>
  <c r="J13" i="1" s="1"/>
  <c r="K13" i="1" s="1"/>
  <c r="M12" i="1"/>
  <c r="N12" i="1" s="1"/>
  <c r="O12" i="1" s="1"/>
  <c r="I12" i="1"/>
  <c r="J12" i="1" s="1"/>
  <c r="K12" i="1" s="1"/>
  <c r="M11" i="1"/>
  <c r="N11" i="1" s="1"/>
  <c r="O11" i="1" s="1"/>
  <c r="I11" i="1"/>
  <c r="J11" i="1" s="1"/>
  <c r="K11" i="1" s="1"/>
  <c r="M10" i="1"/>
  <c r="N10" i="1" s="1"/>
  <c r="O10" i="1" s="1"/>
  <c r="I10" i="1"/>
  <c r="J10" i="1" s="1"/>
  <c r="K10" i="1" s="1"/>
  <c r="M9" i="1" l="1"/>
  <c r="N9" i="1" s="1"/>
  <c r="O9" i="1" s="1"/>
  <c r="I9" i="1"/>
  <c r="J9" i="1" s="1"/>
  <c r="K9" i="1" s="1"/>
  <c r="M8" i="1"/>
  <c r="N8" i="1" s="1"/>
  <c r="O8" i="1" s="1"/>
  <c r="I8" i="1"/>
  <c r="J8" i="1" s="1"/>
  <c r="K8" i="1" s="1"/>
  <c r="M7" i="1"/>
  <c r="N7" i="1" s="1"/>
  <c r="O7" i="1" s="1"/>
  <c r="I7" i="1"/>
  <c r="J7" i="1" s="1"/>
  <c r="K7" i="1" s="1"/>
  <c r="M6" i="1"/>
  <c r="N6" i="1" s="1"/>
  <c r="O6" i="1" s="1"/>
  <c r="I6" i="1"/>
  <c r="J6" i="1" s="1"/>
  <c r="K6" i="1" s="1"/>
  <c r="M5" i="1"/>
  <c r="N5" i="1" s="1"/>
  <c r="O5" i="1" s="1"/>
  <c r="I5" i="1"/>
  <c r="J5" i="1" s="1"/>
  <c r="K5" i="1" s="1"/>
  <c r="M64" i="1" l="1"/>
  <c r="N64" i="1" s="1"/>
  <c r="O64" i="1" s="1"/>
  <c r="I64" i="1"/>
  <c r="J64" i="1" s="1"/>
  <c r="K64" i="1" s="1"/>
  <c r="M63" i="1"/>
  <c r="N63" i="1" s="1"/>
  <c r="O63" i="1" s="1"/>
  <c r="I63" i="1"/>
  <c r="J63" i="1" s="1"/>
  <c r="K63" i="1" s="1"/>
  <c r="M62" i="1"/>
  <c r="N62" i="1" s="1"/>
  <c r="O62" i="1" s="1"/>
  <c r="I62" i="1"/>
  <c r="J62" i="1" s="1"/>
  <c r="K62" i="1" s="1"/>
  <c r="M61" i="1"/>
  <c r="N61" i="1" s="1"/>
  <c r="O61" i="1" s="1"/>
  <c r="I61" i="1"/>
  <c r="J61" i="1" s="1"/>
  <c r="K61" i="1" s="1"/>
  <c r="M60" i="1"/>
  <c r="N60" i="1" s="1"/>
  <c r="O60" i="1" s="1"/>
  <c r="I60" i="1"/>
  <c r="J60" i="1" s="1"/>
  <c r="K60" i="1" s="1"/>
  <c r="M59" i="1" l="1"/>
  <c r="N59" i="1" s="1"/>
  <c r="O59" i="1" s="1"/>
  <c r="I59" i="1"/>
  <c r="J59" i="1" s="1"/>
  <c r="K59" i="1" s="1"/>
  <c r="M58" i="1"/>
  <c r="N58" i="1" s="1"/>
  <c r="O58" i="1" s="1"/>
  <c r="I58" i="1"/>
  <c r="J58" i="1" s="1"/>
  <c r="K58" i="1" s="1"/>
  <c r="M57" i="1"/>
  <c r="N57" i="1" s="1"/>
  <c r="O57" i="1" s="1"/>
  <c r="I57" i="1"/>
  <c r="J57" i="1" s="1"/>
  <c r="K57" i="1" s="1"/>
  <c r="M56" i="1"/>
  <c r="N56" i="1" s="1"/>
  <c r="O56" i="1" s="1"/>
  <c r="I56" i="1"/>
  <c r="J56" i="1" s="1"/>
  <c r="K56" i="1" s="1"/>
  <c r="M55" i="1"/>
  <c r="N55" i="1" s="1"/>
  <c r="O55" i="1" s="1"/>
  <c r="I55" i="1"/>
  <c r="J55" i="1" s="1"/>
  <c r="K55" i="1" s="1"/>
  <c r="M49" i="1" l="1"/>
  <c r="N49" i="1" s="1"/>
  <c r="O49" i="1" s="1"/>
  <c r="I49" i="1"/>
  <c r="J49" i="1" s="1"/>
  <c r="K49" i="1" s="1"/>
  <c r="M48" i="1"/>
  <c r="N48" i="1" s="1"/>
  <c r="O48" i="1" s="1"/>
  <c r="I48" i="1"/>
  <c r="J48" i="1" s="1"/>
  <c r="K48" i="1" s="1"/>
  <c r="M47" i="1"/>
  <c r="N47" i="1" s="1"/>
  <c r="O47" i="1" s="1"/>
  <c r="I47" i="1"/>
  <c r="J47" i="1" s="1"/>
  <c r="K47" i="1" s="1"/>
  <c r="M46" i="1"/>
  <c r="N46" i="1" s="1"/>
  <c r="O46" i="1" s="1"/>
  <c r="I46" i="1"/>
  <c r="J46" i="1" s="1"/>
  <c r="K46" i="1" s="1"/>
  <c r="M45" i="1"/>
  <c r="N45" i="1" s="1"/>
  <c r="O45" i="1" s="1"/>
  <c r="I45" i="1"/>
  <c r="J45" i="1" s="1"/>
  <c r="K45" i="1" s="1"/>
  <c r="M44" i="1" l="1"/>
  <c r="N44" i="1" s="1"/>
  <c r="O44" i="1" s="1"/>
  <c r="I44" i="1"/>
  <c r="J44" i="1" s="1"/>
  <c r="K44" i="1" s="1"/>
  <c r="M43" i="1"/>
  <c r="N43" i="1" s="1"/>
  <c r="O43" i="1" s="1"/>
  <c r="I43" i="1"/>
  <c r="J43" i="1" s="1"/>
  <c r="K43" i="1" s="1"/>
  <c r="M42" i="1"/>
  <c r="N42" i="1" s="1"/>
  <c r="O42" i="1" s="1"/>
  <c r="I42" i="1"/>
  <c r="J42" i="1" s="1"/>
  <c r="K42" i="1" s="1"/>
  <c r="M41" i="1"/>
  <c r="N41" i="1" s="1"/>
  <c r="O41" i="1" s="1"/>
  <c r="I41" i="1"/>
  <c r="J41" i="1" s="1"/>
  <c r="K41" i="1" s="1"/>
  <c r="M40" i="1"/>
  <c r="N40" i="1" s="1"/>
  <c r="O40" i="1" s="1"/>
  <c r="I40" i="1"/>
  <c r="J40" i="1" s="1"/>
  <c r="K40" i="1" s="1"/>
  <c r="I35" i="1" l="1"/>
  <c r="J35" i="1" s="1"/>
  <c r="K35" i="1" s="1"/>
  <c r="M35" i="1"/>
  <c r="N35" i="1" s="1"/>
  <c r="O35" i="1" s="1"/>
  <c r="I36" i="1"/>
  <c r="J36" i="1" s="1"/>
  <c r="K36" i="1" s="1"/>
  <c r="M36" i="1"/>
  <c r="N36" i="1" s="1"/>
  <c r="O36" i="1" s="1"/>
  <c r="I37" i="1"/>
  <c r="J37" i="1" s="1"/>
  <c r="K37" i="1" s="1"/>
  <c r="M37" i="1"/>
  <c r="N37" i="1" s="1"/>
  <c r="O37" i="1" s="1"/>
  <c r="I38" i="1"/>
  <c r="J38" i="1"/>
  <c r="K38" i="1" s="1"/>
  <c r="M38" i="1"/>
  <c r="N38" i="1"/>
  <c r="O38" i="1" s="1"/>
  <c r="I39" i="1"/>
  <c r="J39" i="1" s="1"/>
  <c r="K39" i="1" s="1"/>
  <c r="M39" i="1"/>
  <c r="N39" i="1" s="1"/>
  <c r="O39" i="1" s="1"/>
  <c r="I50" i="1"/>
  <c r="J50" i="1" s="1"/>
  <c r="K50" i="1" s="1"/>
  <c r="M50" i="1"/>
  <c r="N50" i="1" s="1"/>
  <c r="O50" i="1" s="1"/>
  <c r="I51" i="1"/>
  <c r="J51" i="1" s="1"/>
  <c r="K51" i="1" s="1"/>
  <c r="M51" i="1"/>
  <c r="N51" i="1" s="1"/>
  <c r="O51" i="1" s="1"/>
  <c r="I52" i="1"/>
  <c r="J52" i="1" s="1"/>
  <c r="K52" i="1" s="1"/>
  <c r="M52" i="1"/>
  <c r="N52" i="1" s="1"/>
  <c r="O52" i="1" s="1"/>
  <c r="I53" i="1"/>
  <c r="J53" i="1" s="1"/>
  <c r="K53" i="1" s="1"/>
  <c r="M53" i="1"/>
  <c r="N53" i="1" s="1"/>
  <c r="O53" i="1" s="1"/>
  <c r="I54" i="1"/>
  <c r="J54" i="1" s="1"/>
  <c r="K54" i="1" s="1"/>
  <c r="M54" i="1"/>
  <c r="N54" i="1" s="1"/>
  <c r="O54" i="1" s="1"/>
  <c r="D55" i="1"/>
  <c r="D56" i="1"/>
  <c r="D57" i="1"/>
  <c r="D58" i="1"/>
  <c r="D59" i="1"/>
  <c r="D60" i="1"/>
  <c r="D61" i="1"/>
  <c r="D62" i="1"/>
  <c r="D63" i="1"/>
  <c r="D64" i="1"/>
  <c r="D6" i="45" l="1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5" i="45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R5" i="44" l="1"/>
  <c r="I65" i="1" l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E5" i="44" l="1"/>
  <c r="E6" i="44"/>
  <c r="E7" i="44"/>
  <c r="I60" i="45" l="1"/>
  <c r="I61" i="45"/>
  <c r="I62" i="45"/>
  <c r="I63" i="45"/>
  <c r="I64" i="45"/>
  <c r="F60" i="45"/>
  <c r="F61" i="45"/>
  <c r="F62" i="45"/>
  <c r="F63" i="45"/>
  <c r="F64" i="45"/>
  <c r="D5" i="44" l="1"/>
  <c r="MX3" i="45" l="1"/>
  <c r="MY3" i="45"/>
  <c r="MZ3" i="45"/>
  <c r="NA3" i="45"/>
  <c r="NB3" i="45"/>
  <c r="NC3" i="45"/>
  <c r="ND3" i="45"/>
  <c r="NE3" i="45"/>
  <c r="NF3" i="45"/>
  <c r="NG3" i="45"/>
  <c r="NH3" i="45"/>
  <c r="NI3" i="45"/>
  <c r="NJ3" i="45"/>
  <c r="NK3" i="45"/>
  <c r="NL3" i="45"/>
  <c r="NM3" i="45"/>
  <c r="NN3" i="45"/>
  <c r="NO3" i="45"/>
  <c r="NP3" i="45"/>
  <c r="NQ3" i="45"/>
  <c r="NR3" i="45"/>
  <c r="NS3" i="45"/>
  <c r="NT3" i="45"/>
  <c r="NU3" i="45"/>
  <c r="NV3" i="45"/>
  <c r="NW3" i="45"/>
  <c r="NX3" i="45"/>
  <c r="NY3" i="45"/>
  <c r="NZ3" i="45"/>
  <c r="OA3" i="45"/>
  <c r="OB3" i="45"/>
  <c r="OC3" i="45"/>
  <c r="OD3" i="45"/>
  <c r="OE3" i="45"/>
  <c r="OF3" i="45"/>
  <c r="OG3" i="45"/>
  <c r="MX4" i="45"/>
  <c r="MY4" i="45"/>
  <c r="MZ4" i="45"/>
  <c r="NA4" i="45"/>
  <c r="NB4" i="45"/>
  <c r="NC4" i="45"/>
  <c r="ND4" i="45"/>
  <c r="NE4" i="45"/>
  <c r="NF4" i="45"/>
  <c r="NG4" i="45"/>
  <c r="NH4" i="45"/>
  <c r="NI4" i="45"/>
  <c r="NJ4" i="45"/>
  <c r="NK4" i="45"/>
  <c r="NL4" i="45"/>
  <c r="NM4" i="45"/>
  <c r="NN4" i="45"/>
  <c r="NO4" i="45"/>
  <c r="NP4" i="45"/>
  <c r="NQ4" i="45"/>
  <c r="NR4" i="45"/>
  <c r="NS4" i="45"/>
  <c r="NT4" i="45"/>
  <c r="NU4" i="45"/>
  <c r="NV4" i="45"/>
  <c r="NW4" i="45"/>
  <c r="NX4" i="45"/>
  <c r="NY4" i="45"/>
  <c r="NZ4" i="45"/>
  <c r="OA4" i="45"/>
  <c r="OB4" i="45"/>
  <c r="OC4" i="45"/>
  <c r="OD4" i="45"/>
  <c r="OE4" i="45"/>
  <c r="OF4" i="45"/>
  <c r="OG4" i="45"/>
  <c r="MX5" i="45"/>
  <c r="MY5" i="45"/>
  <c r="MZ5" i="45"/>
  <c r="NA5" i="45"/>
  <c r="NB5" i="45"/>
  <c r="NC5" i="45"/>
  <c r="ND5" i="45"/>
  <c r="NE5" i="45"/>
  <c r="NF5" i="45"/>
  <c r="NG5" i="45"/>
  <c r="NH5" i="45"/>
  <c r="NI5" i="45"/>
  <c r="NJ5" i="45"/>
  <c r="NK5" i="45"/>
  <c r="NL5" i="45"/>
  <c r="NM5" i="45"/>
  <c r="NN5" i="45"/>
  <c r="NO5" i="45"/>
  <c r="NP5" i="45"/>
  <c r="NQ5" i="45"/>
  <c r="NR5" i="45"/>
  <c r="NS5" i="45"/>
  <c r="NT5" i="45"/>
  <c r="NU5" i="45"/>
  <c r="NV5" i="45"/>
  <c r="NW5" i="45"/>
  <c r="NX5" i="45"/>
  <c r="NY5" i="45"/>
  <c r="NZ5" i="45"/>
  <c r="OA5" i="45"/>
  <c r="OB5" i="45"/>
  <c r="OC5" i="45"/>
  <c r="OD5" i="45"/>
  <c r="OE5" i="45"/>
  <c r="OF5" i="45"/>
  <c r="OG5" i="45"/>
  <c r="MX6" i="45"/>
  <c r="MY6" i="45"/>
  <c r="MZ6" i="45"/>
  <c r="NA6" i="45"/>
  <c r="NB6" i="45"/>
  <c r="NC6" i="45"/>
  <c r="ND6" i="45"/>
  <c r="NE6" i="45"/>
  <c r="NF6" i="45"/>
  <c r="NG6" i="45"/>
  <c r="NH6" i="45"/>
  <c r="NI6" i="45"/>
  <c r="NJ6" i="45"/>
  <c r="NK6" i="45"/>
  <c r="NL6" i="45"/>
  <c r="NM6" i="45"/>
  <c r="NN6" i="45"/>
  <c r="NO6" i="45"/>
  <c r="NP6" i="45"/>
  <c r="NQ6" i="45"/>
  <c r="NR6" i="45"/>
  <c r="NS6" i="45"/>
  <c r="NT6" i="45"/>
  <c r="NU6" i="45"/>
  <c r="NV6" i="45"/>
  <c r="NW6" i="45"/>
  <c r="NX6" i="45"/>
  <c r="NY6" i="45"/>
  <c r="NZ6" i="45"/>
  <c r="OA6" i="45"/>
  <c r="OB6" i="45"/>
  <c r="OC6" i="45"/>
  <c r="OD6" i="45"/>
  <c r="OE6" i="45"/>
  <c r="OF6" i="45"/>
  <c r="OG6" i="45"/>
  <c r="MX7" i="45"/>
  <c r="MY7" i="45"/>
  <c r="MZ7" i="45"/>
  <c r="NA7" i="45"/>
  <c r="NB7" i="45"/>
  <c r="NC7" i="45"/>
  <c r="ND7" i="45"/>
  <c r="NE7" i="45"/>
  <c r="NF7" i="45"/>
  <c r="NG7" i="45"/>
  <c r="NH7" i="45"/>
  <c r="NI7" i="45"/>
  <c r="NJ7" i="45"/>
  <c r="NK7" i="45"/>
  <c r="NL7" i="45"/>
  <c r="NM7" i="45"/>
  <c r="NN7" i="45"/>
  <c r="NO7" i="45"/>
  <c r="NP7" i="45"/>
  <c r="NQ7" i="45"/>
  <c r="NR7" i="45"/>
  <c r="NS7" i="45"/>
  <c r="NT7" i="45"/>
  <c r="NU7" i="45"/>
  <c r="NV7" i="45"/>
  <c r="NW7" i="45"/>
  <c r="NX7" i="45"/>
  <c r="NY7" i="45"/>
  <c r="NZ7" i="45"/>
  <c r="OA7" i="45"/>
  <c r="OB7" i="45"/>
  <c r="OC7" i="45"/>
  <c r="OD7" i="45"/>
  <c r="OE7" i="45"/>
  <c r="OF7" i="45"/>
  <c r="OG7" i="45"/>
  <c r="MX8" i="45"/>
  <c r="MY8" i="45"/>
  <c r="MZ8" i="45"/>
  <c r="NA8" i="45"/>
  <c r="NB8" i="45"/>
  <c r="NC8" i="45"/>
  <c r="ND8" i="45"/>
  <c r="NE8" i="45"/>
  <c r="NF8" i="45"/>
  <c r="NG8" i="45"/>
  <c r="NH8" i="45"/>
  <c r="NI8" i="45"/>
  <c r="NJ8" i="45"/>
  <c r="NK8" i="45"/>
  <c r="NL8" i="45"/>
  <c r="NM8" i="45"/>
  <c r="NN8" i="45"/>
  <c r="NO8" i="45"/>
  <c r="NP8" i="45"/>
  <c r="NQ8" i="45"/>
  <c r="NR8" i="45"/>
  <c r="NS8" i="45"/>
  <c r="NT8" i="45"/>
  <c r="NU8" i="45"/>
  <c r="NV8" i="45"/>
  <c r="NW8" i="45"/>
  <c r="NX8" i="45"/>
  <c r="NY8" i="45"/>
  <c r="NZ8" i="45"/>
  <c r="OA8" i="45"/>
  <c r="OB8" i="45"/>
  <c r="OC8" i="45"/>
  <c r="OD8" i="45"/>
  <c r="OE8" i="45"/>
  <c r="OF8" i="45"/>
  <c r="OG8" i="45"/>
  <c r="MX9" i="45"/>
  <c r="MY9" i="45"/>
  <c r="MZ9" i="45"/>
  <c r="NA9" i="45"/>
  <c r="NB9" i="45"/>
  <c r="NC9" i="45"/>
  <c r="ND9" i="45"/>
  <c r="NE9" i="45"/>
  <c r="NF9" i="45"/>
  <c r="NG9" i="45"/>
  <c r="NH9" i="45"/>
  <c r="NI9" i="45"/>
  <c r="NJ9" i="45"/>
  <c r="NK9" i="45"/>
  <c r="NL9" i="45"/>
  <c r="NM9" i="45"/>
  <c r="NN9" i="45"/>
  <c r="NO9" i="45"/>
  <c r="NP9" i="45"/>
  <c r="NQ9" i="45"/>
  <c r="NR9" i="45"/>
  <c r="NS9" i="45"/>
  <c r="NT9" i="45"/>
  <c r="NU9" i="45"/>
  <c r="NV9" i="45"/>
  <c r="NW9" i="45"/>
  <c r="NX9" i="45"/>
  <c r="NY9" i="45"/>
  <c r="NZ9" i="45"/>
  <c r="OA9" i="45"/>
  <c r="OB9" i="45"/>
  <c r="OC9" i="45"/>
  <c r="OD9" i="45"/>
  <c r="OE9" i="45"/>
  <c r="OF9" i="45"/>
  <c r="OG9" i="45"/>
  <c r="MX10" i="45"/>
  <c r="MY10" i="45"/>
  <c r="MZ10" i="45"/>
  <c r="NA10" i="45"/>
  <c r="NB10" i="45"/>
  <c r="NC10" i="45"/>
  <c r="ND10" i="45"/>
  <c r="NE10" i="45"/>
  <c r="NF10" i="45"/>
  <c r="NG10" i="45"/>
  <c r="NH10" i="45"/>
  <c r="NI10" i="45"/>
  <c r="NJ10" i="45"/>
  <c r="NK10" i="45"/>
  <c r="NL10" i="45"/>
  <c r="NM10" i="45"/>
  <c r="NN10" i="45"/>
  <c r="NO10" i="45"/>
  <c r="NP10" i="45"/>
  <c r="NQ10" i="45"/>
  <c r="NR10" i="45"/>
  <c r="NS10" i="45"/>
  <c r="NT10" i="45"/>
  <c r="NU10" i="45"/>
  <c r="NV10" i="45"/>
  <c r="NW10" i="45"/>
  <c r="NX10" i="45"/>
  <c r="NY10" i="45"/>
  <c r="NZ10" i="45"/>
  <c r="OA10" i="45"/>
  <c r="OB10" i="45"/>
  <c r="OC10" i="45"/>
  <c r="OD10" i="45"/>
  <c r="OE10" i="45"/>
  <c r="OF10" i="45"/>
  <c r="OG10" i="45"/>
  <c r="MX11" i="45"/>
  <c r="MY11" i="45"/>
  <c r="MZ11" i="45"/>
  <c r="NA11" i="45"/>
  <c r="NB11" i="45"/>
  <c r="NC11" i="45"/>
  <c r="ND11" i="45"/>
  <c r="NE11" i="45"/>
  <c r="NF11" i="45"/>
  <c r="NG11" i="45"/>
  <c r="NH11" i="45"/>
  <c r="NI11" i="45"/>
  <c r="NJ11" i="45"/>
  <c r="NK11" i="45"/>
  <c r="NL11" i="45"/>
  <c r="NM11" i="45"/>
  <c r="NN11" i="45"/>
  <c r="NO11" i="45"/>
  <c r="NP11" i="45"/>
  <c r="NQ11" i="45"/>
  <c r="NR11" i="45"/>
  <c r="NS11" i="45"/>
  <c r="NT11" i="45"/>
  <c r="NU11" i="45"/>
  <c r="NV11" i="45"/>
  <c r="NW11" i="45"/>
  <c r="NX11" i="45"/>
  <c r="NY11" i="45"/>
  <c r="NZ11" i="45"/>
  <c r="OA11" i="45"/>
  <c r="OB11" i="45"/>
  <c r="OC11" i="45"/>
  <c r="OD11" i="45"/>
  <c r="OE11" i="45"/>
  <c r="OF11" i="45"/>
  <c r="OG11" i="45"/>
  <c r="MX12" i="45"/>
  <c r="MY12" i="45"/>
  <c r="MZ12" i="45"/>
  <c r="NA12" i="45"/>
  <c r="NB12" i="45"/>
  <c r="NC12" i="45"/>
  <c r="ND12" i="45"/>
  <c r="NE12" i="45"/>
  <c r="NF12" i="45"/>
  <c r="NG12" i="45"/>
  <c r="NH12" i="45"/>
  <c r="NI12" i="45"/>
  <c r="NJ12" i="45"/>
  <c r="NK12" i="45"/>
  <c r="NL12" i="45"/>
  <c r="NM12" i="45"/>
  <c r="NN12" i="45"/>
  <c r="NO12" i="45"/>
  <c r="NP12" i="45"/>
  <c r="NQ12" i="45"/>
  <c r="NR12" i="45"/>
  <c r="NS12" i="45"/>
  <c r="NT12" i="45"/>
  <c r="NU12" i="45"/>
  <c r="NV12" i="45"/>
  <c r="NW12" i="45"/>
  <c r="NX12" i="45"/>
  <c r="NY12" i="45"/>
  <c r="NZ12" i="45"/>
  <c r="OA12" i="45"/>
  <c r="OB12" i="45"/>
  <c r="OC12" i="45"/>
  <c r="OD12" i="45"/>
  <c r="OE12" i="45"/>
  <c r="OF12" i="45"/>
  <c r="OG12" i="45"/>
  <c r="MX13" i="45"/>
  <c r="MY13" i="45"/>
  <c r="MZ13" i="45"/>
  <c r="NA13" i="45"/>
  <c r="NB13" i="45"/>
  <c r="NC13" i="45"/>
  <c r="ND13" i="45"/>
  <c r="NE13" i="45"/>
  <c r="NF13" i="45"/>
  <c r="NG13" i="45"/>
  <c r="NH13" i="45"/>
  <c r="NI13" i="45"/>
  <c r="NJ13" i="45"/>
  <c r="NK13" i="45"/>
  <c r="NL13" i="45"/>
  <c r="NM13" i="45"/>
  <c r="NN13" i="45"/>
  <c r="NO13" i="45"/>
  <c r="NP13" i="45"/>
  <c r="NQ13" i="45"/>
  <c r="NR13" i="45"/>
  <c r="NS13" i="45"/>
  <c r="NT13" i="45"/>
  <c r="NU13" i="45"/>
  <c r="NV13" i="45"/>
  <c r="NW13" i="45"/>
  <c r="NX13" i="45"/>
  <c r="NY13" i="45"/>
  <c r="NZ13" i="45"/>
  <c r="OA13" i="45"/>
  <c r="OB13" i="45"/>
  <c r="OC13" i="45"/>
  <c r="OD13" i="45"/>
  <c r="OE13" i="45"/>
  <c r="OF13" i="45"/>
  <c r="OG13" i="45"/>
  <c r="MX14" i="45"/>
  <c r="MY14" i="45"/>
  <c r="MZ14" i="45"/>
  <c r="NA14" i="45"/>
  <c r="NB14" i="45"/>
  <c r="NC14" i="45"/>
  <c r="ND14" i="45"/>
  <c r="NE14" i="45"/>
  <c r="NF14" i="45"/>
  <c r="NG14" i="45"/>
  <c r="NH14" i="45"/>
  <c r="NI14" i="45"/>
  <c r="NJ14" i="45"/>
  <c r="NK14" i="45"/>
  <c r="NL14" i="45"/>
  <c r="NM14" i="45"/>
  <c r="NN14" i="45"/>
  <c r="NO14" i="45"/>
  <c r="NP14" i="45"/>
  <c r="NQ14" i="45"/>
  <c r="NR14" i="45"/>
  <c r="NS14" i="45"/>
  <c r="NT14" i="45"/>
  <c r="NU14" i="45"/>
  <c r="NV14" i="45"/>
  <c r="NW14" i="45"/>
  <c r="NX14" i="45"/>
  <c r="NY14" i="45"/>
  <c r="NZ14" i="45"/>
  <c r="OA14" i="45"/>
  <c r="OB14" i="45"/>
  <c r="OC14" i="45"/>
  <c r="OD14" i="45"/>
  <c r="OE14" i="45"/>
  <c r="OF14" i="45"/>
  <c r="OG14" i="45"/>
  <c r="MX15" i="45"/>
  <c r="MY15" i="45"/>
  <c r="MZ15" i="45"/>
  <c r="NA15" i="45"/>
  <c r="NB15" i="45"/>
  <c r="NC15" i="45"/>
  <c r="ND15" i="45"/>
  <c r="NE15" i="45"/>
  <c r="NF15" i="45"/>
  <c r="NG15" i="45"/>
  <c r="NH15" i="45"/>
  <c r="NI15" i="45"/>
  <c r="NJ15" i="45"/>
  <c r="NK15" i="45"/>
  <c r="NL15" i="45"/>
  <c r="NM15" i="45"/>
  <c r="NN15" i="45"/>
  <c r="NO15" i="45"/>
  <c r="NP15" i="45"/>
  <c r="NQ15" i="45"/>
  <c r="NR15" i="45"/>
  <c r="NS15" i="45"/>
  <c r="NT15" i="45"/>
  <c r="NU15" i="45"/>
  <c r="NV15" i="45"/>
  <c r="NW15" i="45"/>
  <c r="NX15" i="45"/>
  <c r="NY15" i="45"/>
  <c r="NZ15" i="45"/>
  <c r="OA15" i="45"/>
  <c r="OB15" i="45"/>
  <c r="OC15" i="45"/>
  <c r="OD15" i="45"/>
  <c r="OE15" i="45"/>
  <c r="OF15" i="45"/>
  <c r="OG15" i="45"/>
  <c r="MX16" i="45"/>
  <c r="MY16" i="45"/>
  <c r="MZ16" i="45"/>
  <c r="NA16" i="45"/>
  <c r="NB16" i="45"/>
  <c r="NC16" i="45"/>
  <c r="ND16" i="45"/>
  <c r="NE16" i="45"/>
  <c r="NF16" i="45"/>
  <c r="NG16" i="45"/>
  <c r="NH16" i="45"/>
  <c r="NI16" i="45"/>
  <c r="NJ16" i="45"/>
  <c r="NK16" i="45"/>
  <c r="NL16" i="45"/>
  <c r="NM16" i="45"/>
  <c r="NN16" i="45"/>
  <c r="NO16" i="45"/>
  <c r="NP16" i="45"/>
  <c r="NQ16" i="45"/>
  <c r="NR16" i="45"/>
  <c r="NS16" i="45"/>
  <c r="NT16" i="45"/>
  <c r="NU16" i="45"/>
  <c r="NV16" i="45"/>
  <c r="NW16" i="45"/>
  <c r="NX16" i="45"/>
  <c r="NY16" i="45"/>
  <c r="NZ16" i="45"/>
  <c r="OA16" i="45"/>
  <c r="OB16" i="45"/>
  <c r="OC16" i="45"/>
  <c r="OD16" i="45"/>
  <c r="OE16" i="45"/>
  <c r="OF16" i="45"/>
  <c r="OG16" i="45"/>
  <c r="MX17" i="45"/>
  <c r="MY17" i="45"/>
  <c r="MZ17" i="45"/>
  <c r="NA17" i="45"/>
  <c r="NB17" i="45"/>
  <c r="NC17" i="45"/>
  <c r="ND17" i="45"/>
  <c r="NE17" i="45"/>
  <c r="NF17" i="45"/>
  <c r="NG17" i="45"/>
  <c r="NH17" i="45"/>
  <c r="NI17" i="45"/>
  <c r="NJ17" i="45"/>
  <c r="NK17" i="45"/>
  <c r="NL17" i="45"/>
  <c r="NM17" i="45"/>
  <c r="NN17" i="45"/>
  <c r="NO17" i="45"/>
  <c r="NP17" i="45"/>
  <c r="NQ17" i="45"/>
  <c r="NR17" i="45"/>
  <c r="NS17" i="45"/>
  <c r="NT17" i="45"/>
  <c r="NU17" i="45"/>
  <c r="NV17" i="45"/>
  <c r="NW17" i="45"/>
  <c r="NX17" i="45"/>
  <c r="NY17" i="45"/>
  <c r="NZ17" i="45"/>
  <c r="OA17" i="45"/>
  <c r="OB17" i="45"/>
  <c r="OC17" i="45"/>
  <c r="OD17" i="45"/>
  <c r="OE17" i="45"/>
  <c r="OF17" i="45"/>
  <c r="OG17" i="45"/>
  <c r="MX18" i="45"/>
  <c r="MY18" i="45"/>
  <c r="MZ18" i="45"/>
  <c r="NA18" i="45"/>
  <c r="NB18" i="45"/>
  <c r="NC18" i="45"/>
  <c r="ND18" i="45"/>
  <c r="NE18" i="45"/>
  <c r="NF18" i="45"/>
  <c r="NG18" i="45"/>
  <c r="NH18" i="45"/>
  <c r="NI18" i="45"/>
  <c r="NJ18" i="45"/>
  <c r="NK18" i="45"/>
  <c r="NL18" i="45"/>
  <c r="NM18" i="45"/>
  <c r="NN18" i="45"/>
  <c r="NO18" i="45"/>
  <c r="NP18" i="45"/>
  <c r="NQ18" i="45"/>
  <c r="NR18" i="45"/>
  <c r="NS18" i="45"/>
  <c r="NT18" i="45"/>
  <c r="NU18" i="45"/>
  <c r="NV18" i="45"/>
  <c r="NW18" i="45"/>
  <c r="NX18" i="45"/>
  <c r="NY18" i="45"/>
  <c r="NZ18" i="45"/>
  <c r="OA18" i="45"/>
  <c r="OB18" i="45"/>
  <c r="OC18" i="45"/>
  <c r="OD18" i="45"/>
  <c r="OE18" i="45"/>
  <c r="OF18" i="45"/>
  <c r="OG18" i="45"/>
  <c r="MX19" i="45"/>
  <c r="MY19" i="45"/>
  <c r="MZ19" i="45"/>
  <c r="NA19" i="45"/>
  <c r="NB19" i="45"/>
  <c r="NC19" i="45"/>
  <c r="ND19" i="45"/>
  <c r="NE19" i="45"/>
  <c r="NF19" i="45"/>
  <c r="NG19" i="45"/>
  <c r="NH19" i="45"/>
  <c r="NI19" i="45"/>
  <c r="NJ19" i="45"/>
  <c r="NK19" i="45"/>
  <c r="NL19" i="45"/>
  <c r="NM19" i="45"/>
  <c r="NN19" i="45"/>
  <c r="NO19" i="45"/>
  <c r="NP19" i="45"/>
  <c r="NQ19" i="45"/>
  <c r="NR19" i="45"/>
  <c r="NS19" i="45"/>
  <c r="NT19" i="45"/>
  <c r="NU19" i="45"/>
  <c r="NV19" i="45"/>
  <c r="NW19" i="45"/>
  <c r="NX19" i="45"/>
  <c r="NY19" i="45"/>
  <c r="NZ19" i="45"/>
  <c r="OA19" i="45"/>
  <c r="OB19" i="45"/>
  <c r="OC19" i="45"/>
  <c r="OD19" i="45"/>
  <c r="OE19" i="45"/>
  <c r="OF19" i="45"/>
  <c r="OG19" i="45"/>
  <c r="MX20" i="45"/>
  <c r="MY20" i="45"/>
  <c r="MZ20" i="45"/>
  <c r="NA20" i="45"/>
  <c r="NB20" i="45"/>
  <c r="NC20" i="45"/>
  <c r="ND20" i="45"/>
  <c r="NE20" i="45"/>
  <c r="NF20" i="45"/>
  <c r="NG20" i="45"/>
  <c r="NH20" i="45"/>
  <c r="NI20" i="45"/>
  <c r="NJ20" i="45"/>
  <c r="NK20" i="45"/>
  <c r="NL20" i="45"/>
  <c r="NM20" i="45"/>
  <c r="NN20" i="45"/>
  <c r="NO20" i="45"/>
  <c r="NP20" i="45"/>
  <c r="NQ20" i="45"/>
  <c r="NR20" i="45"/>
  <c r="NS20" i="45"/>
  <c r="NT20" i="45"/>
  <c r="NU20" i="45"/>
  <c r="NV20" i="45"/>
  <c r="NW20" i="45"/>
  <c r="NX20" i="45"/>
  <c r="NY20" i="45"/>
  <c r="NZ20" i="45"/>
  <c r="OA20" i="45"/>
  <c r="OB20" i="45"/>
  <c r="OC20" i="45"/>
  <c r="OD20" i="45"/>
  <c r="OE20" i="45"/>
  <c r="OF20" i="45"/>
  <c r="OG20" i="45"/>
  <c r="MX21" i="45"/>
  <c r="MY21" i="45"/>
  <c r="MZ21" i="45"/>
  <c r="NA21" i="45"/>
  <c r="NB21" i="45"/>
  <c r="NC21" i="45"/>
  <c r="ND21" i="45"/>
  <c r="NE21" i="45"/>
  <c r="NF21" i="45"/>
  <c r="NG21" i="45"/>
  <c r="NH21" i="45"/>
  <c r="NI21" i="45"/>
  <c r="NJ21" i="45"/>
  <c r="NK21" i="45"/>
  <c r="NL21" i="45"/>
  <c r="NM21" i="45"/>
  <c r="NN21" i="45"/>
  <c r="NO21" i="45"/>
  <c r="NP21" i="45"/>
  <c r="NQ21" i="45"/>
  <c r="NR21" i="45"/>
  <c r="NS21" i="45"/>
  <c r="NT21" i="45"/>
  <c r="NU21" i="45"/>
  <c r="NV21" i="45"/>
  <c r="NW21" i="45"/>
  <c r="NX21" i="45"/>
  <c r="NY21" i="45"/>
  <c r="NZ21" i="45"/>
  <c r="OA21" i="45"/>
  <c r="OB21" i="45"/>
  <c r="OC21" i="45"/>
  <c r="OD21" i="45"/>
  <c r="OE21" i="45"/>
  <c r="OF21" i="45"/>
  <c r="OG21" i="45"/>
  <c r="MX22" i="45"/>
  <c r="MY22" i="45"/>
  <c r="MZ22" i="45"/>
  <c r="NA22" i="45"/>
  <c r="NB22" i="45"/>
  <c r="NC22" i="45"/>
  <c r="ND22" i="45"/>
  <c r="NE22" i="45"/>
  <c r="NF22" i="45"/>
  <c r="NG22" i="45"/>
  <c r="NH22" i="45"/>
  <c r="NI22" i="45"/>
  <c r="NJ22" i="45"/>
  <c r="NK22" i="45"/>
  <c r="NL22" i="45"/>
  <c r="NM22" i="45"/>
  <c r="NN22" i="45"/>
  <c r="NO22" i="45"/>
  <c r="NP22" i="45"/>
  <c r="NQ22" i="45"/>
  <c r="NR22" i="45"/>
  <c r="NS22" i="45"/>
  <c r="NT22" i="45"/>
  <c r="NU22" i="45"/>
  <c r="NV22" i="45"/>
  <c r="NW22" i="45"/>
  <c r="NX22" i="45"/>
  <c r="NY22" i="45"/>
  <c r="NZ22" i="45"/>
  <c r="OA22" i="45"/>
  <c r="OB22" i="45"/>
  <c r="OC22" i="45"/>
  <c r="OD22" i="45"/>
  <c r="OE22" i="45"/>
  <c r="OF22" i="45"/>
  <c r="OG22" i="45"/>
  <c r="MX23" i="45"/>
  <c r="MY23" i="45"/>
  <c r="MZ23" i="45"/>
  <c r="NA23" i="45"/>
  <c r="NB23" i="45"/>
  <c r="NC23" i="45"/>
  <c r="ND23" i="45"/>
  <c r="NE23" i="45"/>
  <c r="NF23" i="45"/>
  <c r="NG23" i="45"/>
  <c r="NH23" i="45"/>
  <c r="NI23" i="45"/>
  <c r="NJ23" i="45"/>
  <c r="NK23" i="45"/>
  <c r="NL23" i="45"/>
  <c r="NM23" i="45"/>
  <c r="NN23" i="45"/>
  <c r="NO23" i="45"/>
  <c r="NP23" i="45"/>
  <c r="NQ23" i="45"/>
  <c r="NR23" i="45"/>
  <c r="NS23" i="45"/>
  <c r="NT23" i="45"/>
  <c r="NU23" i="45"/>
  <c r="NV23" i="45"/>
  <c r="NW23" i="45"/>
  <c r="NX23" i="45"/>
  <c r="NY23" i="45"/>
  <c r="NZ23" i="45"/>
  <c r="OA23" i="45"/>
  <c r="OB23" i="45"/>
  <c r="OC23" i="45"/>
  <c r="OD23" i="45"/>
  <c r="OE23" i="45"/>
  <c r="OF23" i="45"/>
  <c r="OG23" i="45"/>
  <c r="MX24" i="45"/>
  <c r="MY24" i="45"/>
  <c r="MZ24" i="45"/>
  <c r="NA24" i="45"/>
  <c r="NB24" i="45"/>
  <c r="NC24" i="45"/>
  <c r="ND24" i="45"/>
  <c r="NE24" i="45"/>
  <c r="NF24" i="45"/>
  <c r="NG24" i="45"/>
  <c r="NH24" i="45"/>
  <c r="NI24" i="45"/>
  <c r="NJ24" i="45"/>
  <c r="NK24" i="45"/>
  <c r="NL24" i="45"/>
  <c r="NM24" i="45"/>
  <c r="NN24" i="45"/>
  <c r="NO24" i="45"/>
  <c r="NP24" i="45"/>
  <c r="NQ24" i="45"/>
  <c r="NR24" i="45"/>
  <c r="NS24" i="45"/>
  <c r="NT24" i="45"/>
  <c r="NU24" i="45"/>
  <c r="NV24" i="45"/>
  <c r="NW24" i="45"/>
  <c r="NX24" i="45"/>
  <c r="NY24" i="45"/>
  <c r="NZ24" i="45"/>
  <c r="OA24" i="45"/>
  <c r="OB24" i="45"/>
  <c r="OC24" i="45"/>
  <c r="OD24" i="45"/>
  <c r="OE24" i="45"/>
  <c r="OF24" i="45"/>
  <c r="OG24" i="45"/>
  <c r="MX25" i="45"/>
  <c r="MY25" i="45"/>
  <c r="MZ25" i="45"/>
  <c r="NA25" i="45"/>
  <c r="NB25" i="45"/>
  <c r="NC25" i="45"/>
  <c r="ND25" i="45"/>
  <c r="NE25" i="45"/>
  <c r="NF25" i="45"/>
  <c r="NG25" i="45"/>
  <c r="NH25" i="45"/>
  <c r="NI25" i="45"/>
  <c r="NJ25" i="45"/>
  <c r="NK25" i="45"/>
  <c r="NL25" i="45"/>
  <c r="NM25" i="45"/>
  <c r="NN25" i="45"/>
  <c r="NO25" i="45"/>
  <c r="NP25" i="45"/>
  <c r="NQ25" i="45"/>
  <c r="NR25" i="45"/>
  <c r="NS25" i="45"/>
  <c r="NT25" i="45"/>
  <c r="NU25" i="45"/>
  <c r="NV25" i="45"/>
  <c r="NW25" i="45"/>
  <c r="NX25" i="45"/>
  <c r="NY25" i="45"/>
  <c r="NZ25" i="45"/>
  <c r="OA25" i="45"/>
  <c r="OB25" i="45"/>
  <c r="OC25" i="45"/>
  <c r="OD25" i="45"/>
  <c r="OE25" i="45"/>
  <c r="OF25" i="45"/>
  <c r="OG25" i="45"/>
  <c r="MX26" i="45"/>
  <c r="MY26" i="45"/>
  <c r="MZ26" i="45"/>
  <c r="NA26" i="45"/>
  <c r="NB26" i="45"/>
  <c r="NC26" i="45"/>
  <c r="ND26" i="45"/>
  <c r="NE26" i="45"/>
  <c r="NF26" i="45"/>
  <c r="NG26" i="45"/>
  <c r="NH26" i="45"/>
  <c r="NI26" i="45"/>
  <c r="NJ26" i="45"/>
  <c r="NK26" i="45"/>
  <c r="NL26" i="45"/>
  <c r="NM26" i="45"/>
  <c r="NN26" i="45"/>
  <c r="NO26" i="45"/>
  <c r="NP26" i="45"/>
  <c r="NQ26" i="45"/>
  <c r="NR26" i="45"/>
  <c r="NS26" i="45"/>
  <c r="NT26" i="45"/>
  <c r="NU26" i="45"/>
  <c r="NV26" i="45"/>
  <c r="NW26" i="45"/>
  <c r="NX26" i="45"/>
  <c r="NY26" i="45"/>
  <c r="NZ26" i="45"/>
  <c r="OA26" i="45"/>
  <c r="OB26" i="45"/>
  <c r="OC26" i="45"/>
  <c r="OD26" i="45"/>
  <c r="OE26" i="45"/>
  <c r="OF26" i="45"/>
  <c r="OG26" i="45"/>
  <c r="MX27" i="45"/>
  <c r="MY27" i="45"/>
  <c r="MZ27" i="45"/>
  <c r="NA27" i="45"/>
  <c r="NB27" i="45"/>
  <c r="NC27" i="45"/>
  <c r="ND27" i="45"/>
  <c r="NE27" i="45"/>
  <c r="NF27" i="45"/>
  <c r="NG27" i="45"/>
  <c r="NH27" i="45"/>
  <c r="NI27" i="45"/>
  <c r="NJ27" i="45"/>
  <c r="NK27" i="45"/>
  <c r="NL27" i="45"/>
  <c r="NM27" i="45"/>
  <c r="NN27" i="45"/>
  <c r="NO27" i="45"/>
  <c r="NP27" i="45"/>
  <c r="NQ27" i="45"/>
  <c r="NR27" i="45"/>
  <c r="NS27" i="45"/>
  <c r="NT27" i="45"/>
  <c r="NU27" i="45"/>
  <c r="NV27" i="45"/>
  <c r="NW27" i="45"/>
  <c r="NX27" i="45"/>
  <c r="NY27" i="45"/>
  <c r="NZ27" i="45"/>
  <c r="OA27" i="45"/>
  <c r="OB27" i="45"/>
  <c r="OC27" i="45"/>
  <c r="OD27" i="45"/>
  <c r="OE27" i="45"/>
  <c r="OF27" i="45"/>
  <c r="OG27" i="45"/>
  <c r="MX28" i="45"/>
  <c r="MY28" i="45"/>
  <c r="MZ28" i="45"/>
  <c r="NA28" i="45"/>
  <c r="NB28" i="45"/>
  <c r="NC28" i="45"/>
  <c r="ND28" i="45"/>
  <c r="NE28" i="45"/>
  <c r="NF28" i="45"/>
  <c r="NG28" i="45"/>
  <c r="NH28" i="45"/>
  <c r="NI28" i="45"/>
  <c r="NJ28" i="45"/>
  <c r="NK28" i="45"/>
  <c r="NL28" i="45"/>
  <c r="NM28" i="45"/>
  <c r="NN28" i="45"/>
  <c r="NO28" i="45"/>
  <c r="NP28" i="45"/>
  <c r="NQ28" i="45"/>
  <c r="NR28" i="45"/>
  <c r="NS28" i="45"/>
  <c r="NT28" i="45"/>
  <c r="NU28" i="45"/>
  <c r="NV28" i="45"/>
  <c r="NW28" i="45"/>
  <c r="NX28" i="45"/>
  <c r="NY28" i="45"/>
  <c r="NZ28" i="45"/>
  <c r="OA28" i="45"/>
  <c r="OB28" i="45"/>
  <c r="OC28" i="45"/>
  <c r="OD28" i="45"/>
  <c r="OE28" i="45"/>
  <c r="OF28" i="45"/>
  <c r="OG28" i="45"/>
  <c r="MX29" i="45"/>
  <c r="MY29" i="45"/>
  <c r="MZ29" i="45"/>
  <c r="NA29" i="45"/>
  <c r="NB29" i="45"/>
  <c r="NC29" i="45"/>
  <c r="ND29" i="45"/>
  <c r="NE29" i="45"/>
  <c r="NF29" i="45"/>
  <c r="NG29" i="45"/>
  <c r="NH29" i="45"/>
  <c r="NI29" i="45"/>
  <c r="NJ29" i="45"/>
  <c r="NK29" i="45"/>
  <c r="NL29" i="45"/>
  <c r="NM29" i="45"/>
  <c r="NN29" i="45"/>
  <c r="NO29" i="45"/>
  <c r="NP29" i="45"/>
  <c r="NQ29" i="45"/>
  <c r="NR29" i="45"/>
  <c r="NS29" i="45"/>
  <c r="NT29" i="45"/>
  <c r="NU29" i="45"/>
  <c r="NV29" i="45"/>
  <c r="NW29" i="45"/>
  <c r="NX29" i="45"/>
  <c r="NY29" i="45"/>
  <c r="NZ29" i="45"/>
  <c r="OA29" i="45"/>
  <c r="OB29" i="45"/>
  <c r="OC29" i="45"/>
  <c r="OD29" i="45"/>
  <c r="OE29" i="45"/>
  <c r="OF29" i="45"/>
  <c r="OG29" i="45"/>
  <c r="MX30" i="45"/>
  <c r="MY30" i="45"/>
  <c r="MZ30" i="45"/>
  <c r="NA30" i="45"/>
  <c r="NB30" i="45"/>
  <c r="NC30" i="45"/>
  <c r="ND30" i="45"/>
  <c r="NE30" i="45"/>
  <c r="NF30" i="45"/>
  <c r="NG30" i="45"/>
  <c r="NH30" i="45"/>
  <c r="NI30" i="45"/>
  <c r="NJ30" i="45"/>
  <c r="NK30" i="45"/>
  <c r="NL30" i="45"/>
  <c r="NM30" i="45"/>
  <c r="NN30" i="45"/>
  <c r="NO30" i="45"/>
  <c r="NP30" i="45"/>
  <c r="NQ30" i="45"/>
  <c r="NR30" i="45"/>
  <c r="NS30" i="45"/>
  <c r="NT30" i="45"/>
  <c r="NU30" i="45"/>
  <c r="NV30" i="45"/>
  <c r="NW30" i="45"/>
  <c r="NX30" i="45"/>
  <c r="NY30" i="45"/>
  <c r="NZ30" i="45"/>
  <c r="OA30" i="45"/>
  <c r="OB30" i="45"/>
  <c r="OC30" i="45"/>
  <c r="OD30" i="45"/>
  <c r="OE30" i="45"/>
  <c r="OF30" i="45"/>
  <c r="OG30" i="45"/>
  <c r="MX31" i="45"/>
  <c r="MY31" i="45"/>
  <c r="MZ31" i="45"/>
  <c r="NA31" i="45"/>
  <c r="NB31" i="45"/>
  <c r="NC31" i="45"/>
  <c r="ND31" i="45"/>
  <c r="NE31" i="45"/>
  <c r="NF31" i="45"/>
  <c r="NG31" i="45"/>
  <c r="NH31" i="45"/>
  <c r="NI31" i="45"/>
  <c r="NJ31" i="45"/>
  <c r="NK31" i="45"/>
  <c r="NL31" i="45"/>
  <c r="NM31" i="45"/>
  <c r="NN31" i="45"/>
  <c r="NO31" i="45"/>
  <c r="NP31" i="45"/>
  <c r="NQ31" i="45"/>
  <c r="NR31" i="45"/>
  <c r="NS31" i="45"/>
  <c r="NT31" i="45"/>
  <c r="NU31" i="45"/>
  <c r="NV31" i="45"/>
  <c r="NW31" i="45"/>
  <c r="NX31" i="45"/>
  <c r="NY31" i="45"/>
  <c r="NZ31" i="45"/>
  <c r="OA31" i="45"/>
  <c r="OB31" i="45"/>
  <c r="OC31" i="45"/>
  <c r="OD31" i="45"/>
  <c r="OE31" i="45"/>
  <c r="OF31" i="45"/>
  <c r="OG31" i="45"/>
  <c r="MX32" i="45"/>
  <c r="MY32" i="45"/>
  <c r="MZ32" i="45"/>
  <c r="NA32" i="45"/>
  <c r="NB32" i="45"/>
  <c r="NC32" i="45"/>
  <c r="ND32" i="45"/>
  <c r="NE32" i="45"/>
  <c r="NF32" i="45"/>
  <c r="NG32" i="45"/>
  <c r="NH32" i="45"/>
  <c r="NI32" i="45"/>
  <c r="NJ32" i="45"/>
  <c r="NK32" i="45"/>
  <c r="NL32" i="45"/>
  <c r="NM32" i="45"/>
  <c r="NN32" i="45"/>
  <c r="NO32" i="45"/>
  <c r="NP32" i="45"/>
  <c r="NQ32" i="45"/>
  <c r="NR32" i="45"/>
  <c r="NS32" i="45"/>
  <c r="NT32" i="45"/>
  <c r="NU32" i="45"/>
  <c r="NV32" i="45"/>
  <c r="NW32" i="45"/>
  <c r="NX32" i="45"/>
  <c r="NY32" i="45"/>
  <c r="NZ32" i="45"/>
  <c r="OA32" i="45"/>
  <c r="OB32" i="45"/>
  <c r="OC32" i="45"/>
  <c r="OD32" i="45"/>
  <c r="OE32" i="45"/>
  <c r="OF32" i="45"/>
  <c r="OG32" i="45"/>
  <c r="MX33" i="45"/>
  <c r="MY33" i="45"/>
  <c r="MZ33" i="45"/>
  <c r="NA33" i="45"/>
  <c r="NB33" i="45"/>
  <c r="NC33" i="45"/>
  <c r="ND33" i="45"/>
  <c r="NE33" i="45"/>
  <c r="NF33" i="45"/>
  <c r="NG33" i="45"/>
  <c r="NH33" i="45"/>
  <c r="NI33" i="45"/>
  <c r="NJ33" i="45"/>
  <c r="NK33" i="45"/>
  <c r="NL33" i="45"/>
  <c r="NM33" i="45"/>
  <c r="NN33" i="45"/>
  <c r="NO33" i="45"/>
  <c r="NP33" i="45"/>
  <c r="NQ33" i="45"/>
  <c r="NR33" i="45"/>
  <c r="NS33" i="45"/>
  <c r="NT33" i="45"/>
  <c r="NU33" i="45"/>
  <c r="NV33" i="45"/>
  <c r="NW33" i="45"/>
  <c r="NX33" i="45"/>
  <c r="NY33" i="45"/>
  <c r="NZ33" i="45"/>
  <c r="OA33" i="45"/>
  <c r="OB33" i="45"/>
  <c r="OC33" i="45"/>
  <c r="OD33" i="45"/>
  <c r="OE33" i="45"/>
  <c r="OF33" i="45"/>
  <c r="OG33" i="45"/>
  <c r="MX34" i="45"/>
  <c r="MY34" i="45"/>
  <c r="MZ34" i="45"/>
  <c r="NA34" i="45"/>
  <c r="NB34" i="45"/>
  <c r="NC34" i="45"/>
  <c r="ND34" i="45"/>
  <c r="NE34" i="45"/>
  <c r="NF34" i="45"/>
  <c r="NG34" i="45"/>
  <c r="NH34" i="45"/>
  <c r="NI34" i="45"/>
  <c r="NJ34" i="45"/>
  <c r="NK34" i="45"/>
  <c r="NL34" i="45"/>
  <c r="NM34" i="45"/>
  <c r="NN34" i="45"/>
  <c r="NO34" i="45"/>
  <c r="NP34" i="45"/>
  <c r="NQ34" i="45"/>
  <c r="NR34" i="45"/>
  <c r="NS34" i="45"/>
  <c r="NT34" i="45"/>
  <c r="NU34" i="45"/>
  <c r="NV34" i="45"/>
  <c r="NW34" i="45"/>
  <c r="NX34" i="45"/>
  <c r="NY34" i="45"/>
  <c r="NZ34" i="45"/>
  <c r="OA34" i="45"/>
  <c r="OB34" i="45"/>
  <c r="OC34" i="45"/>
  <c r="OD34" i="45"/>
  <c r="OE34" i="45"/>
  <c r="OF34" i="45"/>
  <c r="OG34" i="45"/>
  <c r="MX35" i="45"/>
  <c r="MY35" i="45"/>
  <c r="MZ35" i="45"/>
  <c r="NA35" i="45"/>
  <c r="NB35" i="45"/>
  <c r="NC35" i="45"/>
  <c r="ND35" i="45"/>
  <c r="NE35" i="45"/>
  <c r="NF35" i="45"/>
  <c r="NG35" i="45"/>
  <c r="NH35" i="45"/>
  <c r="NI35" i="45"/>
  <c r="NJ35" i="45"/>
  <c r="NK35" i="45"/>
  <c r="NL35" i="45"/>
  <c r="NM35" i="45"/>
  <c r="NN35" i="45"/>
  <c r="NO35" i="45"/>
  <c r="NP35" i="45"/>
  <c r="NQ35" i="45"/>
  <c r="NR35" i="45"/>
  <c r="NS35" i="45"/>
  <c r="NT35" i="45"/>
  <c r="NU35" i="45"/>
  <c r="NV35" i="45"/>
  <c r="NW35" i="45"/>
  <c r="NX35" i="45"/>
  <c r="NY35" i="45"/>
  <c r="NZ35" i="45"/>
  <c r="OA35" i="45"/>
  <c r="OB35" i="45"/>
  <c r="OC35" i="45"/>
  <c r="OD35" i="45"/>
  <c r="OE35" i="45"/>
  <c r="OF35" i="45"/>
  <c r="OG35" i="45"/>
  <c r="MX36" i="45"/>
  <c r="MY36" i="45"/>
  <c r="MZ36" i="45"/>
  <c r="NA36" i="45"/>
  <c r="NB36" i="45"/>
  <c r="NC36" i="45"/>
  <c r="ND36" i="45"/>
  <c r="NE36" i="45"/>
  <c r="NF36" i="45"/>
  <c r="NG36" i="45"/>
  <c r="NH36" i="45"/>
  <c r="NI36" i="45"/>
  <c r="NJ36" i="45"/>
  <c r="NK36" i="45"/>
  <c r="NL36" i="45"/>
  <c r="NM36" i="45"/>
  <c r="NN36" i="45"/>
  <c r="NO36" i="45"/>
  <c r="NP36" i="45"/>
  <c r="NQ36" i="45"/>
  <c r="NR36" i="45"/>
  <c r="NS36" i="45"/>
  <c r="NT36" i="45"/>
  <c r="NU36" i="45"/>
  <c r="NV36" i="45"/>
  <c r="NW36" i="45"/>
  <c r="NX36" i="45"/>
  <c r="NY36" i="45"/>
  <c r="NZ36" i="45"/>
  <c r="OA36" i="45"/>
  <c r="OB36" i="45"/>
  <c r="OC36" i="45"/>
  <c r="OD36" i="45"/>
  <c r="OE36" i="45"/>
  <c r="OF36" i="45"/>
  <c r="OG36" i="45"/>
  <c r="MX37" i="45"/>
  <c r="MY37" i="45"/>
  <c r="MZ37" i="45"/>
  <c r="NA37" i="45"/>
  <c r="NB37" i="45"/>
  <c r="NC37" i="45"/>
  <c r="ND37" i="45"/>
  <c r="NE37" i="45"/>
  <c r="NF37" i="45"/>
  <c r="NG37" i="45"/>
  <c r="NH37" i="45"/>
  <c r="NI37" i="45"/>
  <c r="NJ37" i="45"/>
  <c r="NK37" i="45"/>
  <c r="NL37" i="45"/>
  <c r="NM37" i="45"/>
  <c r="NN37" i="45"/>
  <c r="NO37" i="45"/>
  <c r="NP37" i="45"/>
  <c r="NQ37" i="45"/>
  <c r="NR37" i="45"/>
  <c r="NS37" i="45"/>
  <c r="NT37" i="45"/>
  <c r="NU37" i="45"/>
  <c r="NV37" i="45"/>
  <c r="NW37" i="45"/>
  <c r="NX37" i="45"/>
  <c r="NY37" i="45"/>
  <c r="NZ37" i="45"/>
  <c r="OA37" i="45"/>
  <c r="OB37" i="45"/>
  <c r="OC37" i="45"/>
  <c r="OD37" i="45"/>
  <c r="OE37" i="45"/>
  <c r="OF37" i="45"/>
  <c r="OG37" i="45"/>
  <c r="MX38" i="45"/>
  <c r="MY38" i="45"/>
  <c r="MZ38" i="45"/>
  <c r="NA38" i="45"/>
  <c r="NB38" i="45"/>
  <c r="NC38" i="45"/>
  <c r="ND38" i="45"/>
  <c r="NE38" i="45"/>
  <c r="NF38" i="45"/>
  <c r="NG38" i="45"/>
  <c r="NH38" i="45"/>
  <c r="NI38" i="45"/>
  <c r="NJ38" i="45"/>
  <c r="NK38" i="45"/>
  <c r="NL38" i="45"/>
  <c r="NM38" i="45"/>
  <c r="NN38" i="45"/>
  <c r="NO38" i="45"/>
  <c r="NP38" i="45"/>
  <c r="NQ38" i="45"/>
  <c r="NR38" i="45"/>
  <c r="NS38" i="45"/>
  <c r="NT38" i="45"/>
  <c r="NU38" i="45"/>
  <c r="NV38" i="45"/>
  <c r="NW38" i="45"/>
  <c r="NX38" i="45"/>
  <c r="NY38" i="45"/>
  <c r="NZ38" i="45"/>
  <c r="OA38" i="45"/>
  <c r="OB38" i="45"/>
  <c r="OC38" i="45"/>
  <c r="OD38" i="45"/>
  <c r="OE38" i="45"/>
  <c r="OF38" i="45"/>
  <c r="OG38" i="45"/>
  <c r="MX39" i="45"/>
  <c r="MY39" i="45"/>
  <c r="MZ39" i="45"/>
  <c r="NA39" i="45"/>
  <c r="NB39" i="45"/>
  <c r="NC39" i="45"/>
  <c r="ND39" i="45"/>
  <c r="NE39" i="45"/>
  <c r="NF39" i="45"/>
  <c r="NG39" i="45"/>
  <c r="NH39" i="45"/>
  <c r="NI39" i="45"/>
  <c r="NJ39" i="45"/>
  <c r="NK39" i="45"/>
  <c r="NL39" i="45"/>
  <c r="NM39" i="45"/>
  <c r="NN39" i="45"/>
  <c r="NO39" i="45"/>
  <c r="NP39" i="45"/>
  <c r="NQ39" i="45"/>
  <c r="NR39" i="45"/>
  <c r="NS39" i="45"/>
  <c r="NT39" i="45"/>
  <c r="NU39" i="45"/>
  <c r="NV39" i="45"/>
  <c r="NW39" i="45"/>
  <c r="NX39" i="45"/>
  <c r="NY39" i="45"/>
  <c r="NZ39" i="45"/>
  <c r="OA39" i="45"/>
  <c r="OB39" i="45"/>
  <c r="OC39" i="45"/>
  <c r="OD39" i="45"/>
  <c r="OE39" i="45"/>
  <c r="OF39" i="45"/>
  <c r="OG39" i="45"/>
  <c r="MX40" i="45"/>
  <c r="MY40" i="45"/>
  <c r="MZ40" i="45"/>
  <c r="NA40" i="45"/>
  <c r="NB40" i="45"/>
  <c r="NC40" i="45"/>
  <c r="ND40" i="45"/>
  <c r="NE40" i="45"/>
  <c r="NF40" i="45"/>
  <c r="NG40" i="45"/>
  <c r="NH40" i="45"/>
  <c r="NI40" i="45"/>
  <c r="NJ40" i="45"/>
  <c r="NK40" i="45"/>
  <c r="NL40" i="45"/>
  <c r="NM40" i="45"/>
  <c r="NN40" i="45"/>
  <c r="NO40" i="45"/>
  <c r="NP40" i="45"/>
  <c r="NQ40" i="45"/>
  <c r="NR40" i="45"/>
  <c r="NS40" i="45"/>
  <c r="NT40" i="45"/>
  <c r="NU40" i="45"/>
  <c r="NV40" i="45"/>
  <c r="NW40" i="45"/>
  <c r="NX40" i="45"/>
  <c r="NY40" i="45"/>
  <c r="NZ40" i="45"/>
  <c r="OA40" i="45"/>
  <c r="OB40" i="45"/>
  <c r="OC40" i="45"/>
  <c r="OD40" i="45"/>
  <c r="OE40" i="45"/>
  <c r="OF40" i="45"/>
  <c r="OG40" i="45"/>
  <c r="MX41" i="45"/>
  <c r="MY41" i="45"/>
  <c r="MZ41" i="45"/>
  <c r="NA41" i="45"/>
  <c r="NB41" i="45"/>
  <c r="NC41" i="45"/>
  <c r="ND41" i="45"/>
  <c r="NE41" i="45"/>
  <c r="NF41" i="45"/>
  <c r="NG41" i="45"/>
  <c r="NH41" i="45"/>
  <c r="NI41" i="45"/>
  <c r="NJ41" i="45"/>
  <c r="NK41" i="45"/>
  <c r="NL41" i="45"/>
  <c r="NM41" i="45"/>
  <c r="NN41" i="45"/>
  <c r="NO41" i="45"/>
  <c r="NP41" i="45"/>
  <c r="NQ41" i="45"/>
  <c r="NR41" i="45"/>
  <c r="NS41" i="45"/>
  <c r="NT41" i="45"/>
  <c r="NU41" i="45"/>
  <c r="NV41" i="45"/>
  <c r="NW41" i="45"/>
  <c r="NX41" i="45"/>
  <c r="NY41" i="45"/>
  <c r="NZ41" i="45"/>
  <c r="OA41" i="45"/>
  <c r="OB41" i="45"/>
  <c r="OC41" i="45"/>
  <c r="OD41" i="45"/>
  <c r="OE41" i="45"/>
  <c r="OF41" i="45"/>
  <c r="OG41" i="45"/>
  <c r="MX42" i="45"/>
  <c r="MY42" i="45"/>
  <c r="MZ42" i="45"/>
  <c r="NA42" i="45"/>
  <c r="NB42" i="45"/>
  <c r="NC42" i="45"/>
  <c r="ND42" i="45"/>
  <c r="NE42" i="45"/>
  <c r="NF42" i="45"/>
  <c r="NG42" i="45"/>
  <c r="NH42" i="45"/>
  <c r="NI42" i="45"/>
  <c r="NJ42" i="45"/>
  <c r="NK42" i="45"/>
  <c r="NL42" i="45"/>
  <c r="NM42" i="45"/>
  <c r="NN42" i="45"/>
  <c r="NO42" i="45"/>
  <c r="NP42" i="45"/>
  <c r="NQ42" i="45"/>
  <c r="NR42" i="45"/>
  <c r="NS42" i="45"/>
  <c r="NT42" i="45"/>
  <c r="NU42" i="45"/>
  <c r="NV42" i="45"/>
  <c r="NW42" i="45"/>
  <c r="NX42" i="45"/>
  <c r="NY42" i="45"/>
  <c r="NZ42" i="45"/>
  <c r="OA42" i="45"/>
  <c r="OB42" i="45"/>
  <c r="OC42" i="45"/>
  <c r="OD42" i="45"/>
  <c r="OE42" i="45"/>
  <c r="OF42" i="45"/>
  <c r="OG42" i="45"/>
  <c r="MX43" i="45"/>
  <c r="MY43" i="45"/>
  <c r="MZ43" i="45"/>
  <c r="NA43" i="45"/>
  <c r="NB43" i="45"/>
  <c r="NC43" i="45"/>
  <c r="ND43" i="45"/>
  <c r="NE43" i="45"/>
  <c r="NF43" i="45"/>
  <c r="NG43" i="45"/>
  <c r="NH43" i="45"/>
  <c r="NI43" i="45"/>
  <c r="NJ43" i="45"/>
  <c r="NK43" i="45"/>
  <c r="NL43" i="45"/>
  <c r="NM43" i="45"/>
  <c r="NN43" i="45"/>
  <c r="NO43" i="45"/>
  <c r="NP43" i="45"/>
  <c r="NQ43" i="45"/>
  <c r="NR43" i="45"/>
  <c r="NS43" i="45"/>
  <c r="NT43" i="45"/>
  <c r="NU43" i="45"/>
  <c r="NV43" i="45"/>
  <c r="NW43" i="45"/>
  <c r="NX43" i="45"/>
  <c r="NY43" i="45"/>
  <c r="NZ43" i="45"/>
  <c r="OA43" i="45"/>
  <c r="OB43" i="45"/>
  <c r="OC43" i="45"/>
  <c r="OD43" i="45"/>
  <c r="OE43" i="45"/>
  <c r="OF43" i="45"/>
  <c r="OG43" i="45"/>
  <c r="MX44" i="45"/>
  <c r="MY44" i="45"/>
  <c r="MZ44" i="45"/>
  <c r="NA44" i="45"/>
  <c r="NB44" i="45"/>
  <c r="NC44" i="45"/>
  <c r="ND44" i="45"/>
  <c r="NE44" i="45"/>
  <c r="NF44" i="45"/>
  <c r="NG44" i="45"/>
  <c r="NH44" i="45"/>
  <c r="NI44" i="45"/>
  <c r="NJ44" i="45"/>
  <c r="NK44" i="45"/>
  <c r="NL44" i="45"/>
  <c r="NM44" i="45"/>
  <c r="NN44" i="45"/>
  <c r="NO44" i="45"/>
  <c r="NP44" i="45"/>
  <c r="NQ44" i="45"/>
  <c r="NR44" i="45"/>
  <c r="NS44" i="45"/>
  <c r="NT44" i="45"/>
  <c r="NU44" i="45"/>
  <c r="NV44" i="45"/>
  <c r="NW44" i="45"/>
  <c r="NX44" i="45"/>
  <c r="NY44" i="45"/>
  <c r="NZ44" i="45"/>
  <c r="OA44" i="45"/>
  <c r="OB44" i="45"/>
  <c r="OC44" i="45"/>
  <c r="OD44" i="45"/>
  <c r="OE44" i="45"/>
  <c r="OF44" i="45"/>
  <c r="OG44" i="45"/>
  <c r="MX45" i="45"/>
  <c r="MY45" i="45"/>
  <c r="MZ45" i="45"/>
  <c r="NA45" i="45"/>
  <c r="NB45" i="45"/>
  <c r="NC45" i="45"/>
  <c r="ND45" i="45"/>
  <c r="NE45" i="45"/>
  <c r="NF45" i="45"/>
  <c r="NG45" i="45"/>
  <c r="NH45" i="45"/>
  <c r="NI45" i="45"/>
  <c r="NJ45" i="45"/>
  <c r="NK45" i="45"/>
  <c r="NL45" i="45"/>
  <c r="NM45" i="45"/>
  <c r="NN45" i="45"/>
  <c r="NO45" i="45"/>
  <c r="NP45" i="45"/>
  <c r="NQ45" i="45"/>
  <c r="NR45" i="45"/>
  <c r="NS45" i="45"/>
  <c r="NT45" i="45"/>
  <c r="NU45" i="45"/>
  <c r="NV45" i="45"/>
  <c r="NW45" i="45"/>
  <c r="NX45" i="45"/>
  <c r="NY45" i="45"/>
  <c r="NZ45" i="45"/>
  <c r="OA45" i="45"/>
  <c r="OB45" i="45"/>
  <c r="OC45" i="45"/>
  <c r="OD45" i="45"/>
  <c r="OE45" i="45"/>
  <c r="OF45" i="45"/>
  <c r="OG45" i="45"/>
  <c r="MX46" i="45"/>
  <c r="MY46" i="45"/>
  <c r="MZ46" i="45"/>
  <c r="NA46" i="45"/>
  <c r="NB46" i="45"/>
  <c r="NC46" i="45"/>
  <c r="ND46" i="45"/>
  <c r="NE46" i="45"/>
  <c r="NF46" i="45"/>
  <c r="NG46" i="45"/>
  <c r="NH46" i="45"/>
  <c r="NI46" i="45"/>
  <c r="NJ46" i="45"/>
  <c r="NK46" i="45"/>
  <c r="NL46" i="45"/>
  <c r="NM46" i="45"/>
  <c r="NN46" i="45"/>
  <c r="NO46" i="45"/>
  <c r="NP46" i="45"/>
  <c r="NQ46" i="45"/>
  <c r="NR46" i="45"/>
  <c r="NS46" i="45"/>
  <c r="NT46" i="45"/>
  <c r="NU46" i="45"/>
  <c r="NV46" i="45"/>
  <c r="NW46" i="45"/>
  <c r="NX46" i="45"/>
  <c r="NY46" i="45"/>
  <c r="NZ46" i="45"/>
  <c r="OA46" i="45"/>
  <c r="OB46" i="45"/>
  <c r="OC46" i="45"/>
  <c r="OD46" i="45"/>
  <c r="OE46" i="45"/>
  <c r="OF46" i="45"/>
  <c r="OG46" i="45"/>
  <c r="MX47" i="45"/>
  <c r="MY47" i="45"/>
  <c r="MZ47" i="45"/>
  <c r="NA47" i="45"/>
  <c r="NB47" i="45"/>
  <c r="NC47" i="45"/>
  <c r="ND47" i="45"/>
  <c r="NE47" i="45"/>
  <c r="NF47" i="45"/>
  <c r="NG47" i="45"/>
  <c r="NH47" i="45"/>
  <c r="NI47" i="45"/>
  <c r="NJ47" i="45"/>
  <c r="NK47" i="45"/>
  <c r="NL47" i="45"/>
  <c r="NM47" i="45"/>
  <c r="NN47" i="45"/>
  <c r="NO47" i="45"/>
  <c r="NP47" i="45"/>
  <c r="NQ47" i="45"/>
  <c r="NR47" i="45"/>
  <c r="NS47" i="45"/>
  <c r="NT47" i="45"/>
  <c r="NU47" i="45"/>
  <c r="NV47" i="45"/>
  <c r="NW47" i="45"/>
  <c r="NX47" i="45"/>
  <c r="NY47" i="45"/>
  <c r="NZ47" i="45"/>
  <c r="OA47" i="45"/>
  <c r="OB47" i="45"/>
  <c r="OC47" i="45"/>
  <c r="OD47" i="45"/>
  <c r="OE47" i="45"/>
  <c r="OF47" i="45"/>
  <c r="OG47" i="45"/>
  <c r="MX48" i="45"/>
  <c r="MY48" i="45"/>
  <c r="MZ48" i="45"/>
  <c r="NA48" i="45"/>
  <c r="NB48" i="45"/>
  <c r="NC48" i="45"/>
  <c r="ND48" i="45"/>
  <c r="NE48" i="45"/>
  <c r="NF48" i="45"/>
  <c r="NG48" i="45"/>
  <c r="NH48" i="45"/>
  <c r="NI48" i="45"/>
  <c r="NJ48" i="45"/>
  <c r="NK48" i="45"/>
  <c r="NL48" i="45"/>
  <c r="NM48" i="45"/>
  <c r="NN48" i="45"/>
  <c r="NO48" i="45"/>
  <c r="NP48" i="45"/>
  <c r="NQ48" i="45"/>
  <c r="NR48" i="45"/>
  <c r="NS48" i="45"/>
  <c r="NT48" i="45"/>
  <c r="NU48" i="45"/>
  <c r="NV48" i="45"/>
  <c r="NW48" i="45"/>
  <c r="NX48" i="45"/>
  <c r="NY48" i="45"/>
  <c r="NZ48" i="45"/>
  <c r="OA48" i="45"/>
  <c r="OB48" i="45"/>
  <c r="OC48" i="45"/>
  <c r="OD48" i="45"/>
  <c r="OE48" i="45"/>
  <c r="OF48" i="45"/>
  <c r="OG48" i="45"/>
  <c r="MX49" i="45"/>
  <c r="MY49" i="45"/>
  <c r="MZ49" i="45"/>
  <c r="NA49" i="45"/>
  <c r="NB49" i="45"/>
  <c r="NC49" i="45"/>
  <c r="ND49" i="45"/>
  <c r="NE49" i="45"/>
  <c r="NF49" i="45"/>
  <c r="NG49" i="45"/>
  <c r="NH49" i="45"/>
  <c r="NI49" i="45"/>
  <c r="NJ49" i="45"/>
  <c r="NK49" i="45"/>
  <c r="NL49" i="45"/>
  <c r="NM49" i="45"/>
  <c r="NN49" i="45"/>
  <c r="NO49" i="45"/>
  <c r="NP49" i="45"/>
  <c r="NQ49" i="45"/>
  <c r="NR49" i="45"/>
  <c r="NS49" i="45"/>
  <c r="NT49" i="45"/>
  <c r="NU49" i="45"/>
  <c r="NV49" i="45"/>
  <c r="NW49" i="45"/>
  <c r="NX49" i="45"/>
  <c r="NY49" i="45"/>
  <c r="NZ49" i="45"/>
  <c r="OA49" i="45"/>
  <c r="OB49" i="45"/>
  <c r="OC49" i="45"/>
  <c r="OD49" i="45"/>
  <c r="OE49" i="45"/>
  <c r="OF49" i="45"/>
  <c r="OG49" i="45"/>
  <c r="MX50" i="45"/>
  <c r="MY50" i="45"/>
  <c r="MZ50" i="45"/>
  <c r="NA50" i="45"/>
  <c r="NB50" i="45"/>
  <c r="NC50" i="45"/>
  <c r="ND50" i="45"/>
  <c r="NE50" i="45"/>
  <c r="NF50" i="45"/>
  <c r="NG50" i="45"/>
  <c r="NH50" i="45"/>
  <c r="NI50" i="45"/>
  <c r="NJ50" i="45"/>
  <c r="NK50" i="45"/>
  <c r="NL50" i="45"/>
  <c r="NM50" i="45"/>
  <c r="NN50" i="45"/>
  <c r="NO50" i="45"/>
  <c r="NP50" i="45"/>
  <c r="NQ50" i="45"/>
  <c r="NR50" i="45"/>
  <c r="NS50" i="45"/>
  <c r="NT50" i="45"/>
  <c r="NU50" i="45"/>
  <c r="NV50" i="45"/>
  <c r="NW50" i="45"/>
  <c r="NX50" i="45"/>
  <c r="NY50" i="45"/>
  <c r="NZ50" i="45"/>
  <c r="OA50" i="45"/>
  <c r="OB50" i="45"/>
  <c r="OC50" i="45"/>
  <c r="OD50" i="45"/>
  <c r="OE50" i="45"/>
  <c r="OF50" i="45"/>
  <c r="OG50" i="45"/>
  <c r="MX51" i="45"/>
  <c r="MY51" i="45"/>
  <c r="MZ51" i="45"/>
  <c r="NA51" i="45"/>
  <c r="NB51" i="45"/>
  <c r="NC51" i="45"/>
  <c r="ND51" i="45"/>
  <c r="NE51" i="45"/>
  <c r="NF51" i="45"/>
  <c r="NG51" i="45"/>
  <c r="NH51" i="45"/>
  <c r="NI51" i="45"/>
  <c r="NJ51" i="45"/>
  <c r="NK51" i="45"/>
  <c r="NL51" i="45"/>
  <c r="NM51" i="45"/>
  <c r="NN51" i="45"/>
  <c r="NO51" i="45"/>
  <c r="NP51" i="45"/>
  <c r="NQ51" i="45"/>
  <c r="NR51" i="45"/>
  <c r="NS51" i="45"/>
  <c r="NT51" i="45"/>
  <c r="NU51" i="45"/>
  <c r="NV51" i="45"/>
  <c r="NW51" i="45"/>
  <c r="NX51" i="45"/>
  <c r="NY51" i="45"/>
  <c r="NZ51" i="45"/>
  <c r="OA51" i="45"/>
  <c r="OB51" i="45"/>
  <c r="OC51" i="45"/>
  <c r="OD51" i="45"/>
  <c r="OE51" i="45"/>
  <c r="OF51" i="45"/>
  <c r="OG51" i="45"/>
  <c r="MX52" i="45"/>
  <c r="MY52" i="45"/>
  <c r="MZ52" i="45"/>
  <c r="NA52" i="45"/>
  <c r="NB52" i="45"/>
  <c r="NC52" i="45"/>
  <c r="ND52" i="45"/>
  <c r="NE52" i="45"/>
  <c r="NF52" i="45"/>
  <c r="NG52" i="45"/>
  <c r="NH52" i="45"/>
  <c r="NI52" i="45"/>
  <c r="NJ52" i="45"/>
  <c r="NK52" i="45"/>
  <c r="NL52" i="45"/>
  <c r="NM52" i="45"/>
  <c r="NN52" i="45"/>
  <c r="NO52" i="45"/>
  <c r="NP52" i="45"/>
  <c r="NQ52" i="45"/>
  <c r="NR52" i="45"/>
  <c r="NS52" i="45"/>
  <c r="NT52" i="45"/>
  <c r="NU52" i="45"/>
  <c r="NV52" i="45"/>
  <c r="NW52" i="45"/>
  <c r="NX52" i="45"/>
  <c r="NY52" i="45"/>
  <c r="NZ52" i="45"/>
  <c r="OA52" i="45"/>
  <c r="OB52" i="45"/>
  <c r="OC52" i="45"/>
  <c r="OD52" i="45"/>
  <c r="OE52" i="45"/>
  <c r="OF52" i="45"/>
  <c r="OG52" i="45"/>
  <c r="MX53" i="45"/>
  <c r="MY53" i="45"/>
  <c r="MZ53" i="45"/>
  <c r="NA53" i="45"/>
  <c r="NB53" i="45"/>
  <c r="NC53" i="45"/>
  <c r="ND53" i="45"/>
  <c r="NE53" i="45"/>
  <c r="NF53" i="45"/>
  <c r="NG53" i="45"/>
  <c r="NH53" i="45"/>
  <c r="NI53" i="45"/>
  <c r="NJ53" i="45"/>
  <c r="NK53" i="45"/>
  <c r="NL53" i="45"/>
  <c r="NM53" i="45"/>
  <c r="NN53" i="45"/>
  <c r="NO53" i="45"/>
  <c r="NP53" i="45"/>
  <c r="NQ53" i="45"/>
  <c r="NR53" i="45"/>
  <c r="NS53" i="45"/>
  <c r="NT53" i="45"/>
  <c r="NU53" i="45"/>
  <c r="NV53" i="45"/>
  <c r="NW53" i="45"/>
  <c r="NX53" i="45"/>
  <c r="NY53" i="45"/>
  <c r="NZ53" i="45"/>
  <c r="OA53" i="45"/>
  <c r="OB53" i="45"/>
  <c r="OC53" i="45"/>
  <c r="OD53" i="45"/>
  <c r="OE53" i="45"/>
  <c r="OF53" i="45"/>
  <c r="OG53" i="45"/>
  <c r="OG2" i="45"/>
  <c r="OF2" i="45"/>
  <c r="OE2" i="45"/>
  <c r="OD2" i="45"/>
  <c r="OC2" i="45"/>
  <c r="OB2" i="45"/>
  <c r="OA2" i="45"/>
  <c r="NZ2" i="45"/>
  <c r="NY2" i="45"/>
  <c r="NX2" i="45"/>
  <c r="NW2" i="45"/>
  <c r="NV2" i="45"/>
  <c r="NU2" i="45"/>
  <c r="NT2" i="45"/>
  <c r="NS2" i="45"/>
  <c r="NR2" i="45"/>
  <c r="NQ2" i="45"/>
  <c r="NP2" i="45"/>
  <c r="NO2" i="45"/>
  <c r="NN2" i="45"/>
  <c r="NM2" i="45"/>
  <c r="NL2" i="45"/>
  <c r="NK2" i="45"/>
  <c r="NJ2" i="45"/>
  <c r="NI2" i="45"/>
  <c r="NH2" i="45"/>
  <c r="NG2" i="45"/>
  <c r="NF2" i="45"/>
  <c r="NE2" i="45"/>
  <c r="ND2" i="45"/>
  <c r="NC2" i="45"/>
  <c r="NB2" i="45"/>
  <c r="NA2" i="45"/>
  <c r="MZ2" i="45"/>
  <c r="MY2" i="45"/>
  <c r="MX2" i="45"/>
  <c r="KK53" i="45"/>
  <c r="KK3" i="45"/>
  <c r="KK4" i="45"/>
  <c r="KK5" i="45"/>
  <c r="KK6" i="45"/>
  <c r="KK7" i="45"/>
  <c r="KK8" i="45"/>
  <c r="KK9" i="45"/>
  <c r="KK10" i="45"/>
  <c r="KK11" i="45"/>
  <c r="KK12" i="45"/>
  <c r="KK13" i="45"/>
  <c r="KK14" i="45"/>
  <c r="KK15" i="45"/>
  <c r="KK16" i="45"/>
  <c r="KK17" i="45"/>
  <c r="KK18" i="45"/>
  <c r="KK19" i="45"/>
  <c r="KK20" i="45"/>
  <c r="KK21" i="45"/>
  <c r="KK22" i="45"/>
  <c r="KK23" i="45"/>
  <c r="KK24" i="45"/>
  <c r="KK25" i="45"/>
  <c r="KK26" i="45"/>
  <c r="KK27" i="45"/>
  <c r="KK28" i="45"/>
  <c r="KK29" i="45"/>
  <c r="KK30" i="45"/>
  <c r="KK31" i="45"/>
  <c r="KK32" i="45"/>
  <c r="KK33" i="45"/>
  <c r="KK34" i="45"/>
  <c r="KK35" i="45"/>
  <c r="KK36" i="45"/>
  <c r="KK37" i="45"/>
  <c r="KK38" i="45"/>
  <c r="KK39" i="45"/>
  <c r="KK40" i="45"/>
  <c r="KK41" i="45"/>
  <c r="KK42" i="45"/>
  <c r="KK43" i="45"/>
  <c r="KK44" i="45"/>
  <c r="KK45" i="45"/>
  <c r="KK46" i="45"/>
  <c r="KK47" i="45"/>
  <c r="KK48" i="45"/>
  <c r="KK49" i="45"/>
  <c r="KK50" i="45"/>
  <c r="KK51" i="45"/>
  <c r="KK52" i="45"/>
  <c r="KK2" i="45" l="1"/>
  <c r="AY265" i="45" l="1"/>
  <c r="AZ265" i="45"/>
  <c r="BA265" i="45"/>
  <c r="BB265" i="45"/>
  <c r="BC265" i="45"/>
  <c r="BD265" i="45"/>
  <c r="BE265" i="45"/>
  <c r="BF265" i="45"/>
  <c r="BG265" i="45"/>
  <c r="BH265" i="45"/>
  <c r="BI265" i="45"/>
  <c r="BJ265" i="45"/>
  <c r="BK265" i="45"/>
  <c r="BL265" i="45"/>
  <c r="BM265" i="45"/>
  <c r="BN265" i="45"/>
  <c r="BO265" i="45"/>
  <c r="BP265" i="45"/>
  <c r="BQ265" i="45"/>
  <c r="BR265" i="45"/>
  <c r="BS265" i="45"/>
  <c r="BT265" i="45"/>
  <c r="BU265" i="45"/>
  <c r="BV265" i="45"/>
  <c r="BW265" i="45"/>
  <c r="BX265" i="45"/>
  <c r="BY265" i="45"/>
  <c r="BZ265" i="45"/>
  <c r="CA265" i="45"/>
  <c r="CB265" i="45"/>
  <c r="CC265" i="45"/>
  <c r="CD265" i="45"/>
  <c r="CE265" i="45"/>
  <c r="CF265" i="45"/>
  <c r="CG265" i="45"/>
  <c r="CH265" i="45"/>
  <c r="CI265" i="45"/>
  <c r="CJ265" i="45"/>
  <c r="CK265" i="45"/>
  <c r="CL265" i="45"/>
  <c r="CM265" i="45"/>
  <c r="CN265" i="45"/>
  <c r="CO265" i="45"/>
  <c r="CP265" i="45"/>
  <c r="CQ265" i="45"/>
  <c r="CR265" i="45"/>
  <c r="CS265" i="45"/>
  <c r="AY266" i="45"/>
  <c r="AZ266" i="45"/>
  <c r="BA266" i="45"/>
  <c r="BB266" i="45"/>
  <c r="BC266" i="45"/>
  <c r="BD266" i="45"/>
  <c r="BE266" i="45"/>
  <c r="BF266" i="45"/>
  <c r="BG266" i="45"/>
  <c r="BH266" i="45"/>
  <c r="BI266" i="45"/>
  <c r="BJ266" i="45"/>
  <c r="BK266" i="45"/>
  <c r="BL266" i="45"/>
  <c r="BM266" i="45"/>
  <c r="BN266" i="45"/>
  <c r="BO266" i="45"/>
  <c r="BP266" i="45"/>
  <c r="BQ266" i="45"/>
  <c r="BR266" i="45"/>
  <c r="BS266" i="45"/>
  <c r="BT266" i="45"/>
  <c r="BU266" i="45"/>
  <c r="BV266" i="45"/>
  <c r="BW266" i="45"/>
  <c r="BX266" i="45"/>
  <c r="BY266" i="45"/>
  <c r="BZ266" i="45"/>
  <c r="CA266" i="45"/>
  <c r="CB266" i="45"/>
  <c r="CC266" i="45"/>
  <c r="CD266" i="45"/>
  <c r="CE266" i="45"/>
  <c r="CF266" i="45"/>
  <c r="CG266" i="45"/>
  <c r="CH266" i="45"/>
  <c r="CI266" i="45"/>
  <c r="CJ266" i="45"/>
  <c r="CK266" i="45"/>
  <c r="CL266" i="45"/>
  <c r="CM266" i="45"/>
  <c r="CN266" i="45"/>
  <c r="CO266" i="45"/>
  <c r="CP266" i="45"/>
  <c r="CQ266" i="45"/>
  <c r="CR266" i="45"/>
  <c r="CS266" i="45"/>
  <c r="AY267" i="45"/>
  <c r="AZ267" i="45"/>
  <c r="BA267" i="45"/>
  <c r="BB267" i="45"/>
  <c r="BC267" i="45"/>
  <c r="BD267" i="45"/>
  <c r="BE267" i="45"/>
  <c r="BF267" i="45"/>
  <c r="BG267" i="45"/>
  <c r="BH267" i="45"/>
  <c r="BI267" i="45"/>
  <c r="BJ267" i="45"/>
  <c r="BK267" i="45"/>
  <c r="BL267" i="45"/>
  <c r="BM267" i="45"/>
  <c r="BN267" i="45"/>
  <c r="BO267" i="45"/>
  <c r="BP267" i="45"/>
  <c r="BQ267" i="45"/>
  <c r="BR267" i="45"/>
  <c r="BS267" i="45"/>
  <c r="BT267" i="45"/>
  <c r="BU267" i="45"/>
  <c r="BV267" i="45"/>
  <c r="BW267" i="45"/>
  <c r="BX267" i="45"/>
  <c r="BY267" i="45"/>
  <c r="BZ267" i="45"/>
  <c r="CA267" i="45"/>
  <c r="CB267" i="45"/>
  <c r="CC267" i="45"/>
  <c r="CD267" i="45"/>
  <c r="CE267" i="45"/>
  <c r="CF267" i="45"/>
  <c r="CG267" i="45"/>
  <c r="CH267" i="45"/>
  <c r="CI267" i="45"/>
  <c r="CJ267" i="45"/>
  <c r="CK267" i="45"/>
  <c r="CL267" i="45"/>
  <c r="CM267" i="45"/>
  <c r="CN267" i="45"/>
  <c r="CO267" i="45"/>
  <c r="CP267" i="45"/>
  <c r="CQ267" i="45"/>
  <c r="CR267" i="45"/>
  <c r="CS267" i="45"/>
  <c r="AY268" i="45"/>
  <c r="AZ268" i="45"/>
  <c r="BA268" i="45"/>
  <c r="BB268" i="45"/>
  <c r="BC268" i="45"/>
  <c r="BD268" i="45"/>
  <c r="BE268" i="45"/>
  <c r="BF268" i="45"/>
  <c r="BG268" i="45"/>
  <c r="BH268" i="45"/>
  <c r="BI268" i="45"/>
  <c r="BJ268" i="45"/>
  <c r="BK268" i="45"/>
  <c r="BL268" i="45"/>
  <c r="BM268" i="45"/>
  <c r="BN268" i="45"/>
  <c r="BO268" i="45"/>
  <c r="BP268" i="45"/>
  <c r="BQ268" i="45"/>
  <c r="BR268" i="45"/>
  <c r="BS268" i="45"/>
  <c r="BT268" i="45"/>
  <c r="BU268" i="45"/>
  <c r="BV268" i="45"/>
  <c r="BW268" i="45"/>
  <c r="BX268" i="45"/>
  <c r="BY268" i="45"/>
  <c r="BZ268" i="45"/>
  <c r="CA268" i="45"/>
  <c r="CB268" i="45"/>
  <c r="CC268" i="45"/>
  <c r="CD268" i="45"/>
  <c r="CE268" i="45"/>
  <c r="CF268" i="45"/>
  <c r="CG268" i="45"/>
  <c r="CH268" i="45"/>
  <c r="CI268" i="45"/>
  <c r="CJ268" i="45"/>
  <c r="CK268" i="45"/>
  <c r="CL268" i="45"/>
  <c r="CM268" i="45"/>
  <c r="CN268" i="45"/>
  <c r="CO268" i="45"/>
  <c r="CP268" i="45"/>
  <c r="CQ268" i="45"/>
  <c r="CR268" i="45"/>
  <c r="CS268" i="45"/>
  <c r="AY269" i="45"/>
  <c r="AZ269" i="45"/>
  <c r="BA269" i="45"/>
  <c r="BB269" i="45"/>
  <c r="BC269" i="45"/>
  <c r="BD269" i="45"/>
  <c r="BE269" i="45"/>
  <c r="BF269" i="45"/>
  <c r="BG269" i="45"/>
  <c r="BH269" i="45"/>
  <c r="BI269" i="45"/>
  <c r="BJ269" i="45"/>
  <c r="BK269" i="45"/>
  <c r="BL269" i="45"/>
  <c r="BM269" i="45"/>
  <c r="BN269" i="45"/>
  <c r="BO269" i="45"/>
  <c r="BP269" i="45"/>
  <c r="BQ269" i="45"/>
  <c r="BR269" i="45"/>
  <c r="BS269" i="45"/>
  <c r="BT269" i="45"/>
  <c r="BU269" i="45"/>
  <c r="BV269" i="45"/>
  <c r="BW269" i="45"/>
  <c r="BX269" i="45"/>
  <c r="BY269" i="45"/>
  <c r="BZ269" i="45"/>
  <c r="CA269" i="45"/>
  <c r="CB269" i="45"/>
  <c r="CC269" i="45"/>
  <c r="CD269" i="45"/>
  <c r="CE269" i="45"/>
  <c r="CF269" i="45"/>
  <c r="CG269" i="45"/>
  <c r="CH269" i="45"/>
  <c r="CI269" i="45"/>
  <c r="CJ269" i="45"/>
  <c r="CK269" i="45"/>
  <c r="CL269" i="45"/>
  <c r="CM269" i="45"/>
  <c r="CN269" i="45"/>
  <c r="CO269" i="45"/>
  <c r="CP269" i="45"/>
  <c r="CQ269" i="45"/>
  <c r="CR269" i="45"/>
  <c r="CS269" i="45"/>
  <c r="AY270" i="45"/>
  <c r="AZ270" i="45"/>
  <c r="BA270" i="45"/>
  <c r="BB270" i="45"/>
  <c r="BC270" i="45"/>
  <c r="BD270" i="45"/>
  <c r="BE270" i="45"/>
  <c r="BF270" i="45"/>
  <c r="BG270" i="45"/>
  <c r="BH270" i="45"/>
  <c r="BI270" i="45"/>
  <c r="BJ270" i="45"/>
  <c r="BK270" i="45"/>
  <c r="BL270" i="45"/>
  <c r="BM270" i="45"/>
  <c r="BN270" i="45"/>
  <c r="BO270" i="45"/>
  <c r="BP270" i="45"/>
  <c r="BQ270" i="45"/>
  <c r="BR270" i="45"/>
  <c r="BS270" i="45"/>
  <c r="BT270" i="45"/>
  <c r="BU270" i="45"/>
  <c r="BV270" i="45"/>
  <c r="BW270" i="45"/>
  <c r="BX270" i="45"/>
  <c r="BY270" i="45"/>
  <c r="BZ270" i="45"/>
  <c r="CA270" i="45"/>
  <c r="CB270" i="45"/>
  <c r="CC270" i="45"/>
  <c r="CD270" i="45"/>
  <c r="CE270" i="45"/>
  <c r="CF270" i="45"/>
  <c r="CG270" i="45"/>
  <c r="CH270" i="45"/>
  <c r="CI270" i="45"/>
  <c r="CJ270" i="45"/>
  <c r="CK270" i="45"/>
  <c r="CL270" i="45"/>
  <c r="CM270" i="45"/>
  <c r="CN270" i="45"/>
  <c r="CO270" i="45"/>
  <c r="CP270" i="45"/>
  <c r="CQ270" i="45"/>
  <c r="CR270" i="45"/>
  <c r="CS270" i="45"/>
  <c r="AY271" i="45"/>
  <c r="AZ271" i="45"/>
  <c r="BA271" i="45"/>
  <c r="BB271" i="45"/>
  <c r="BC271" i="45"/>
  <c r="BD271" i="45"/>
  <c r="BE271" i="45"/>
  <c r="BF271" i="45"/>
  <c r="BG271" i="45"/>
  <c r="BH271" i="45"/>
  <c r="BI271" i="45"/>
  <c r="BJ271" i="45"/>
  <c r="BK271" i="45"/>
  <c r="BL271" i="45"/>
  <c r="BM271" i="45"/>
  <c r="BN271" i="45"/>
  <c r="BO271" i="45"/>
  <c r="BP271" i="45"/>
  <c r="BQ271" i="45"/>
  <c r="BR271" i="45"/>
  <c r="BS271" i="45"/>
  <c r="BT271" i="45"/>
  <c r="BU271" i="45"/>
  <c r="BV271" i="45"/>
  <c r="BW271" i="45"/>
  <c r="BX271" i="45"/>
  <c r="BY271" i="45"/>
  <c r="BZ271" i="45"/>
  <c r="CA271" i="45"/>
  <c r="CB271" i="45"/>
  <c r="CC271" i="45"/>
  <c r="CD271" i="45"/>
  <c r="CE271" i="45"/>
  <c r="CF271" i="45"/>
  <c r="CG271" i="45"/>
  <c r="CH271" i="45"/>
  <c r="CI271" i="45"/>
  <c r="CJ271" i="45"/>
  <c r="CK271" i="45"/>
  <c r="CL271" i="45"/>
  <c r="CM271" i="45"/>
  <c r="CN271" i="45"/>
  <c r="CO271" i="45"/>
  <c r="CP271" i="45"/>
  <c r="CQ271" i="45"/>
  <c r="CR271" i="45"/>
  <c r="CS271" i="45"/>
  <c r="AY272" i="45"/>
  <c r="AZ272" i="45"/>
  <c r="BA272" i="45"/>
  <c r="BB272" i="45"/>
  <c r="BC272" i="45"/>
  <c r="BD272" i="45"/>
  <c r="BE272" i="45"/>
  <c r="BF272" i="45"/>
  <c r="BG272" i="45"/>
  <c r="BH272" i="45"/>
  <c r="BI272" i="45"/>
  <c r="BJ272" i="45"/>
  <c r="BK272" i="45"/>
  <c r="BL272" i="45"/>
  <c r="BM272" i="45"/>
  <c r="BN272" i="45"/>
  <c r="BO272" i="45"/>
  <c r="BP272" i="45"/>
  <c r="BQ272" i="45"/>
  <c r="BR272" i="45"/>
  <c r="BS272" i="45"/>
  <c r="BT272" i="45"/>
  <c r="BU272" i="45"/>
  <c r="BV272" i="45"/>
  <c r="BW272" i="45"/>
  <c r="BX272" i="45"/>
  <c r="BY272" i="45"/>
  <c r="BZ272" i="45"/>
  <c r="CA272" i="45"/>
  <c r="CB272" i="45"/>
  <c r="CC272" i="45"/>
  <c r="CD272" i="45"/>
  <c r="CE272" i="45"/>
  <c r="CF272" i="45"/>
  <c r="CG272" i="45"/>
  <c r="CH272" i="45"/>
  <c r="CI272" i="45"/>
  <c r="CJ272" i="45"/>
  <c r="CK272" i="45"/>
  <c r="CL272" i="45"/>
  <c r="CM272" i="45"/>
  <c r="CN272" i="45"/>
  <c r="CO272" i="45"/>
  <c r="CP272" i="45"/>
  <c r="CQ272" i="45"/>
  <c r="CR272" i="45"/>
  <c r="CS272" i="45"/>
  <c r="AY273" i="45"/>
  <c r="AZ273" i="45"/>
  <c r="BA273" i="45"/>
  <c r="BB273" i="45"/>
  <c r="BC273" i="45"/>
  <c r="BD273" i="45"/>
  <c r="BE273" i="45"/>
  <c r="BF273" i="45"/>
  <c r="BG273" i="45"/>
  <c r="BH273" i="45"/>
  <c r="BI273" i="45"/>
  <c r="BJ273" i="45"/>
  <c r="BK273" i="45"/>
  <c r="BL273" i="45"/>
  <c r="BM273" i="45"/>
  <c r="BN273" i="45"/>
  <c r="BO273" i="45"/>
  <c r="BP273" i="45"/>
  <c r="BQ273" i="45"/>
  <c r="BR273" i="45"/>
  <c r="BS273" i="45"/>
  <c r="BT273" i="45"/>
  <c r="BU273" i="45"/>
  <c r="BV273" i="45"/>
  <c r="BW273" i="45"/>
  <c r="BX273" i="45"/>
  <c r="BY273" i="45"/>
  <c r="BZ273" i="45"/>
  <c r="CA273" i="45"/>
  <c r="CB273" i="45"/>
  <c r="CC273" i="45"/>
  <c r="CD273" i="45"/>
  <c r="CE273" i="45"/>
  <c r="CF273" i="45"/>
  <c r="CG273" i="45"/>
  <c r="CH273" i="45"/>
  <c r="CI273" i="45"/>
  <c r="CJ273" i="45"/>
  <c r="CK273" i="45"/>
  <c r="CL273" i="45"/>
  <c r="CM273" i="45"/>
  <c r="CN273" i="45"/>
  <c r="CO273" i="45"/>
  <c r="CP273" i="45"/>
  <c r="CQ273" i="45"/>
  <c r="CR273" i="45"/>
  <c r="CS273" i="45"/>
  <c r="AY274" i="45"/>
  <c r="AZ274" i="45"/>
  <c r="BA274" i="45"/>
  <c r="BB274" i="45"/>
  <c r="BC274" i="45"/>
  <c r="BD274" i="45"/>
  <c r="BE274" i="45"/>
  <c r="BF274" i="45"/>
  <c r="BG274" i="45"/>
  <c r="BH274" i="45"/>
  <c r="BI274" i="45"/>
  <c r="BJ274" i="45"/>
  <c r="BK274" i="45"/>
  <c r="BL274" i="45"/>
  <c r="BM274" i="45"/>
  <c r="BN274" i="45"/>
  <c r="BO274" i="45"/>
  <c r="BP274" i="45"/>
  <c r="BQ274" i="45"/>
  <c r="BR274" i="45"/>
  <c r="BS274" i="45"/>
  <c r="BT274" i="45"/>
  <c r="BU274" i="45"/>
  <c r="BV274" i="45"/>
  <c r="BW274" i="45"/>
  <c r="BX274" i="45"/>
  <c r="BY274" i="45"/>
  <c r="BZ274" i="45"/>
  <c r="CA274" i="45"/>
  <c r="CB274" i="45"/>
  <c r="CC274" i="45"/>
  <c r="CD274" i="45"/>
  <c r="CE274" i="45"/>
  <c r="CF274" i="45"/>
  <c r="CG274" i="45"/>
  <c r="CH274" i="45"/>
  <c r="CI274" i="45"/>
  <c r="CJ274" i="45"/>
  <c r="CK274" i="45"/>
  <c r="CL274" i="45"/>
  <c r="CM274" i="45"/>
  <c r="CN274" i="45"/>
  <c r="CO274" i="45"/>
  <c r="CP274" i="45"/>
  <c r="CQ274" i="45"/>
  <c r="CR274" i="45"/>
  <c r="CS274" i="45"/>
  <c r="AY275" i="45"/>
  <c r="AZ275" i="45"/>
  <c r="BA275" i="45"/>
  <c r="BB275" i="45"/>
  <c r="BC275" i="45"/>
  <c r="BD275" i="45"/>
  <c r="BE275" i="45"/>
  <c r="BF275" i="45"/>
  <c r="BG275" i="45"/>
  <c r="BH275" i="45"/>
  <c r="BI275" i="45"/>
  <c r="BJ275" i="45"/>
  <c r="BK275" i="45"/>
  <c r="BL275" i="45"/>
  <c r="BM275" i="45"/>
  <c r="BN275" i="45"/>
  <c r="BO275" i="45"/>
  <c r="BP275" i="45"/>
  <c r="BQ275" i="45"/>
  <c r="BR275" i="45"/>
  <c r="BS275" i="45"/>
  <c r="BT275" i="45"/>
  <c r="BU275" i="45"/>
  <c r="BV275" i="45"/>
  <c r="BW275" i="45"/>
  <c r="BX275" i="45"/>
  <c r="BY275" i="45"/>
  <c r="BZ275" i="45"/>
  <c r="CA275" i="45"/>
  <c r="CB275" i="45"/>
  <c r="CC275" i="45"/>
  <c r="CD275" i="45"/>
  <c r="CE275" i="45"/>
  <c r="CF275" i="45"/>
  <c r="CG275" i="45"/>
  <c r="CH275" i="45"/>
  <c r="CI275" i="45"/>
  <c r="CJ275" i="45"/>
  <c r="CK275" i="45"/>
  <c r="CL275" i="45"/>
  <c r="CM275" i="45"/>
  <c r="CN275" i="45"/>
  <c r="CO275" i="45"/>
  <c r="CP275" i="45"/>
  <c r="CQ275" i="45"/>
  <c r="CR275" i="45"/>
  <c r="CS275" i="45"/>
  <c r="AY276" i="45"/>
  <c r="AZ276" i="45"/>
  <c r="BA276" i="45"/>
  <c r="BB276" i="45"/>
  <c r="BC276" i="45"/>
  <c r="BD276" i="45"/>
  <c r="BE276" i="45"/>
  <c r="BF276" i="45"/>
  <c r="BG276" i="45"/>
  <c r="BH276" i="45"/>
  <c r="BI276" i="45"/>
  <c r="BJ276" i="45"/>
  <c r="BK276" i="45"/>
  <c r="BL276" i="45"/>
  <c r="BM276" i="45"/>
  <c r="BN276" i="45"/>
  <c r="BO276" i="45"/>
  <c r="BP276" i="45"/>
  <c r="BQ276" i="45"/>
  <c r="BR276" i="45"/>
  <c r="BS276" i="45"/>
  <c r="BT276" i="45"/>
  <c r="BU276" i="45"/>
  <c r="BV276" i="45"/>
  <c r="BW276" i="45"/>
  <c r="BX276" i="45"/>
  <c r="BY276" i="45"/>
  <c r="BZ276" i="45"/>
  <c r="CA276" i="45"/>
  <c r="CB276" i="45"/>
  <c r="CC276" i="45"/>
  <c r="CD276" i="45"/>
  <c r="CE276" i="45"/>
  <c r="CF276" i="45"/>
  <c r="CG276" i="45"/>
  <c r="CH276" i="45"/>
  <c r="CI276" i="45"/>
  <c r="CJ276" i="45"/>
  <c r="CK276" i="45"/>
  <c r="CL276" i="45"/>
  <c r="CM276" i="45"/>
  <c r="CN276" i="45"/>
  <c r="CO276" i="45"/>
  <c r="CP276" i="45"/>
  <c r="CQ276" i="45"/>
  <c r="CR276" i="45"/>
  <c r="CS276" i="45"/>
  <c r="AY277" i="45"/>
  <c r="AZ277" i="45"/>
  <c r="BA277" i="45"/>
  <c r="BB277" i="45"/>
  <c r="BC277" i="45"/>
  <c r="BD277" i="45"/>
  <c r="BE277" i="45"/>
  <c r="BF277" i="45"/>
  <c r="BG277" i="45"/>
  <c r="BH277" i="45"/>
  <c r="BI277" i="45"/>
  <c r="BJ277" i="45"/>
  <c r="BK277" i="45"/>
  <c r="BL277" i="45"/>
  <c r="BM277" i="45"/>
  <c r="BN277" i="45"/>
  <c r="BO277" i="45"/>
  <c r="BP277" i="45"/>
  <c r="BQ277" i="45"/>
  <c r="BR277" i="45"/>
  <c r="BS277" i="45"/>
  <c r="BT277" i="45"/>
  <c r="BU277" i="45"/>
  <c r="BV277" i="45"/>
  <c r="BW277" i="45"/>
  <c r="BX277" i="45"/>
  <c r="BY277" i="45"/>
  <c r="BZ277" i="45"/>
  <c r="CA277" i="45"/>
  <c r="CB277" i="45"/>
  <c r="CC277" i="45"/>
  <c r="CD277" i="45"/>
  <c r="CE277" i="45"/>
  <c r="CF277" i="45"/>
  <c r="CG277" i="45"/>
  <c r="CH277" i="45"/>
  <c r="CI277" i="45"/>
  <c r="CJ277" i="45"/>
  <c r="CK277" i="45"/>
  <c r="CL277" i="45"/>
  <c r="CM277" i="45"/>
  <c r="CN277" i="45"/>
  <c r="CO277" i="45"/>
  <c r="CP277" i="45"/>
  <c r="CQ277" i="45"/>
  <c r="CR277" i="45"/>
  <c r="CS277" i="45"/>
  <c r="AY278" i="45"/>
  <c r="AZ278" i="45"/>
  <c r="BA278" i="45"/>
  <c r="BB278" i="45"/>
  <c r="BC278" i="45"/>
  <c r="BD278" i="45"/>
  <c r="BE278" i="45"/>
  <c r="BF278" i="45"/>
  <c r="BG278" i="45"/>
  <c r="BH278" i="45"/>
  <c r="BI278" i="45"/>
  <c r="BJ278" i="45"/>
  <c r="BK278" i="45"/>
  <c r="BL278" i="45"/>
  <c r="BM278" i="45"/>
  <c r="BN278" i="45"/>
  <c r="BO278" i="45"/>
  <c r="BP278" i="45"/>
  <c r="BQ278" i="45"/>
  <c r="BR278" i="45"/>
  <c r="BS278" i="45"/>
  <c r="BT278" i="45"/>
  <c r="BU278" i="45"/>
  <c r="BV278" i="45"/>
  <c r="BW278" i="45"/>
  <c r="BX278" i="45"/>
  <c r="BY278" i="45"/>
  <c r="BZ278" i="45"/>
  <c r="CA278" i="45"/>
  <c r="CB278" i="45"/>
  <c r="CC278" i="45"/>
  <c r="CD278" i="45"/>
  <c r="CE278" i="45"/>
  <c r="CF278" i="45"/>
  <c r="CG278" i="45"/>
  <c r="CH278" i="45"/>
  <c r="CI278" i="45"/>
  <c r="CJ278" i="45"/>
  <c r="CK278" i="45"/>
  <c r="CL278" i="45"/>
  <c r="CM278" i="45"/>
  <c r="CN278" i="45"/>
  <c r="CO278" i="45"/>
  <c r="CP278" i="45"/>
  <c r="CQ278" i="45"/>
  <c r="CR278" i="45"/>
  <c r="CS278" i="45"/>
  <c r="AY279" i="45"/>
  <c r="AZ279" i="45"/>
  <c r="BA279" i="45"/>
  <c r="BB279" i="45"/>
  <c r="BC279" i="45"/>
  <c r="BD279" i="45"/>
  <c r="BE279" i="45"/>
  <c r="BF279" i="45"/>
  <c r="BG279" i="45"/>
  <c r="BH279" i="45"/>
  <c r="BI279" i="45"/>
  <c r="BJ279" i="45"/>
  <c r="BK279" i="45"/>
  <c r="BL279" i="45"/>
  <c r="BM279" i="45"/>
  <c r="BN279" i="45"/>
  <c r="BO279" i="45"/>
  <c r="BP279" i="45"/>
  <c r="BQ279" i="45"/>
  <c r="BR279" i="45"/>
  <c r="BS279" i="45"/>
  <c r="BT279" i="45"/>
  <c r="BU279" i="45"/>
  <c r="BV279" i="45"/>
  <c r="BW279" i="45"/>
  <c r="BX279" i="45"/>
  <c r="BY279" i="45"/>
  <c r="BZ279" i="45"/>
  <c r="CA279" i="45"/>
  <c r="CB279" i="45"/>
  <c r="CC279" i="45"/>
  <c r="CD279" i="45"/>
  <c r="CE279" i="45"/>
  <c r="CF279" i="45"/>
  <c r="CG279" i="45"/>
  <c r="CH279" i="45"/>
  <c r="CI279" i="45"/>
  <c r="CJ279" i="45"/>
  <c r="CK279" i="45"/>
  <c r="CL279" i="45"/>
  <c r="CM279" i="45"/>
  <c r="CN279" i="45"/>
  <c r="CO279" i="45"/>
  <c r="CP279" i="45"/>
  <c r="CQ279" i="45"/>
  <c r="CR279" i="45"/>
  <c r="CS279" i="45"/>
  <c r="AY280" i="45"/>
  <c r="AZ280" i="45"/>
  <c r="BA280" i="45"/>
  <c r="BB280" i="45"/>
  <c r="BC280" i="45"/>
  <c r="BD280" i="45"/>
  <c r="BE280" i="45"/>
  <c r="BF280" i="45"/>
  <c r="BG280" i="45"/>
  <c r="BH280" i="45"/>
  <c r="BI280" i="45"/>
  <c r="BJ280" i="45"/>
  <c r="BK280" i="45"/>
  <c r="BL280" i="45"/>
  <c r="BM280" i="45"/>
  <c r="BN280" i="45"/>
  <c r="BO280" i="45"/>
  <c r="BP280" i="45"/>
  <c r="BQ280" i="45"/>
  <c r="BR280" i="45"/>
  <c r="BS280" i="45"/>
  <c r="BT280" i="45"/>
  <c r="BU280" i="45"/>
  <c r="BV280" i="45"/>
  <c r="BW280" i="45"/>
  <c r="BX280" i="45"/>
  <c r="BY280" i="45"/>
  <c r="BZ280" i="45"/>
  <c r="CA280" i="45"/>
  <c r="CB280" i="45"/>
  <c r="CC280" i="45"/>
  <c r="CD280" i="45"/>
  <c r="CE280" i="45"/>
  <c r="CF280" i="45"/>
  <c r="CG280" i="45"/>
  <c r="CH280" i="45"/>
  <c r="CI280" i="45"/>
  <c r="CJ280" i="45"/>
  <c r="CK280" i="45"/>
  <c r="CL280" i="45"/>
  <c r="CM280" i="45"/>
  <c r="CN280" i="45"/>
  <c r="CO280" i="45"/>
  <c r="CP280" i="45"/>
  <c r="CQ280" i="45"/>
  <c r="CR280" i="45"/>
  <c r="CS280" i="45"/>
  <c r="AY281" i="45"/>
  <c r="AZ281" i="45"/>
  <c r="BA281" i="45"/>
  <c r="BB281" i="45"/>
  <c r="BC281" i="45"/>
  <c r="BD281" i="45"/>
  <c r="BE281" i="45"/>
  <c r="BF281" i="45"/>
  <c r="BG281" i="45"/>
  <c r="BH281" i="45"/>
  <c r="BI281" i="45"/>
  <c r="BJ281" i="45"/>
  <c r="BK281" i="45"/>
  <c r="BL281" i="45"/>
  <c r="BM281" i="45"/>
  <c r="BN281" i="45"/>
  <c r="BO281" i="45"/>
  <c r="BP281" i="45"/>
  <c r="BQ281" i="45"/>
  <c r="BR281" i="45"/>
  <c r="BS281" i="45"/>
  <c r="BT281" i="45"/>
  <c r="BU281" i="45"/>
  <c r="BV281" i="45"/>
  <c r="BW281" i="45"/>
  <c r="BX281" i="45"/>
  <c r="BY281" i="45"/>
  <c r="BZ281" i="45"/>
  <c r="CA281" i="45"/>
  <c r="CB281" i="45"/>
  <c r="CC281" i="45"/>
  <c r="CD281" i="45"/>
  <c r="CE281" i="45"/>
  <c r="CF281" i="45"/>
  <c r="CG281" i="45"/>
  <c r="CH281" i="45"/>
  <c r="CI281" i="45"/>
  <c r="CJ281" i="45"/>
  <c r="CK281" i="45"/>
  <c r="CL281" i="45"/>
  <c r="CM281" i="45"/>
  <c r="CN281" i="45"/>
  <c r="CO281" i="45"/>
  <c r="CP281" i="45"/>
  <c r="CQ281" i="45"/>
  <c r="CR281" i="45"/>
  <c r="CS281" i="45"/>
  <c r="AY282" i="45"/>
  <c r="AZ282" i="45"/>
  <c r="BA282" i="45"/>
  <c r="BB282" i="45"/>
  <c r="BC282" i="45"/>
  <c r="BD282" i="45"/>
  <c r="BE282" i="45"/>
  <c r="BF282" i="45"/>
  <c r="BG282" i="45"/>
  <c r="BH282" i="45"/>
  <c r="BI282" i="45"/>
  <c r="BJ282" i="45"/>
  <c r="BK282" i="45"/>
  <c r="BL282" i="45"/>
  <c r="BM282" i="45"/>
  <c r="BN282" i="45"/>
  <c r="BO282" i="45"/>
  <c r="BP282" i="45"/>
  <c r="BQ282" i="45"/>
  <c r="BR282" i="45"/>
  <c r="BS282" i="45"/>
  <c r="BT282" i="45"/>
  <c r="BU282" i="45"/>
  <c r="BV282" i="45"/>
  <c r="BW282" i="45"/>
  <c r="BX282" i="45"/>
  <c r="BY282" i="45"/>
  <c r="BZ282" i="45"/>
  <c r="CA282" i="45"/>
  <c r="CB282" i="45"/>
  <c r="CC282" i="45"/>
  <c r="CD282" i="45"/>
  <c r="CE282" i="45"/>
  <c r="CF282" i="45"/>
  <c r="CG282" i="45"/>
  <c r="CH282" i="45"/>
  <c r="CI282" i="45"/>
  <c r="CJ282" i="45"/>
  <c r="CK282" i="45"/>
  <c r="CL282" i="45"/>
  <c r="CM282" i="45"/>
  <c r="CN282" i="45"/>
  <c r="CO282" i="45"/>
  <c r="CP282" i="45"/>
  <c r="CQ282" i="45"/>
  <c r="CR282" i="45"/>
  <c r="CS282" i="45"/>
  <c r="AY283" i="45"/>
  <c r="AZ283" i="45"/>
  <c r="BA283" i="45"/>
  <c r="BB283" i="45"/>
  <c r="BC283" i="45"/>
  <c r="BD283" i="45"/>
  <c r="BE283" i="45"/>
  <c r="BF283" i="45"/>
  <c r="BG283" i="45"/>
  <c r="BH283" i="45"/>
  <c r="BI283" i="45"/>
  <c r="BJ283" i="45"/>
  <c r="BK283" i="45"/>
  <c r="BL283" i="45"/>
  <c r="BM283" i="45"/>
  <c r="BN283" i="45"/>
  <c r="BO283" i="45"/>
  <c r="BP283" i="45"/>
  <c r="BQ283" i="45"/>
  <c r="BR283" i="45"/>
  <c r="BS283" i="45"/>
  <c r="BT283" i="45"/>
  <c r="BU283" i="45"/>
  <c r="BV283" i="45"/>
  <c r="BW283" i="45"/>
  <c r="BX283" i="45"/>
  <c r="BY283" i="45"/>
  <c r="BZ283" i="45"/>
  <c r="CA283" i="45"/>
  <c r="CB283" i="45"/>
  <c r="CC283" i="45"/>
  <c r="CD283" i="45"/>
  <c r="CE283" i="45"/>
  <c r="CF283" i="45"/>
  <c r="CG283" i="45"/>
  <c r="CH283" i="45"/>
  <c r="CI283" i="45"/>
  <c r="CJ283" i="45"/>
  <c r="CK283" i="45"/>
  <c r="CL283" i="45"/>
  <c r="CM283" i="45"/>
  <c r="CN283" i="45"/>
  <c r="CO283" i="45"/>
  <c r="CP283" i="45"/>
  <c r="CQ283" i="45"/>
  <c r="CR283" i="45"/>
  <c r="CS283" i="45"/>
  <c r="AY284" i="45"/>
  <c r="AZ284" i="45"/>
  <c r="BA284" i="45"/>
  <c r="BB284" i="45"/>
  <c r="BC284" i="45"/>
  <c r="BD284" i="45"/>
  <c r="BE284" i="45"/>
  <c r="BF284" i="45"/>
  <c r="BG284" i="45"/>
  <c r="BH284" i="45"/>
  <c r="BI284" i="45"/>
  <c r="BJ284" i="45"/>
  <c r="BK284" i="45"/>
  <c r="BL284" i="45"/>
  <c r="BM284" i="45"/>
  <c r="BN284" i="45"/>
  <c r="BO284" i="45"/>
  <c r="BP284" i="45"/>
  <c r="BQ284" i="45"/>
  <c r="BR284" i="45"/>
  <c r="BS284" i="45"/>
  <c r="BT284" i="45"/>
  <c r="BU284" i="45"/>
  <c r="BV284" i="45"/>
  <c r="BW284" i="45"/>
  <c r="BX284" i="45"/>
  <c r="BY284" i="45"/>
  <c r="BZ284" i="45"/>
  <c r="CA284" i="45"/>
  <c r="CB284" i="45"/>
  <c r="CC284" i="45"/>
  <c r="CD284" i="45"/>
  <c r="CE284" i="45"/>
  <c r="CF284" i="45"/>
  <c r="CG284" i="45"/>
  <c r="CH284" i="45"/>
  <c r="CI284" i="45"/>
  <c r="CJ284" i="45"/>
  <c r="CK284" i="45"/>
  <c r="CL284" i="45"/>
  <c r="CM284" i="45"/>
  <c r="CN284" i="45"/>
  <c r="CO284" i="45"/>
  <c r="CP284" i="45"/>
  <c r="CQ284" i="45"/>
  <c r="CR284" i="45"/>
  <c r="CS284" i="45"/>
  <c r="AY285" i="45"/>
  <c r="AZ285" i="45"/>
  <c r="BA285" i="45"/>
  <c r="BB285" i="45"/>
  <c r="BC285" i="45"/>
  <c r="BD285" i="45"/>
  <c r="BE285" i="45"/>
  <c r="BF285" i="45"/>
  <c r="BG285" i="45"/>
  <c r="BH285" i="45"/>
  <c r="BI285" i="45"/>
  <c r="BJ285" i="45"/>
  <c r="BK285" i="45"/>
  <c r="BL285" i="45"/>
  <c r="BM285" i="45"/>
  <c r="BN285" i="45"/>
  <c r="BO285" i="45"/>
  <c r="BP285" i="45"/>
  <c r="BQ285" i="45"/>
  <c r="BR285" i="45"/>
  <c r="BS285" i="45"/>
  <c r="BT285" i="45"/>
  <c r="BU285" i="45"/>
  <c r="BV285" i="45"/>
  <c r="BW285" i="45"/>
  <c r="BX285" i="45"/>
  <c r="BY285" i="45"/>
  <c r="BZ285" i="45"/>
  <c r="CA285" i="45"/>
  <c r="CB285" i="45"/>
  <c r="CC285" i="45"/>
  <c r="CD285" i="45"/>
  <c r="CE285" i="45"/>
  <c r="CF285" i="45"/>
  <c r="CG285" i="45"/>
  <c r="CH285" i="45"/>
  <c r="CI285" i="45"/>
  <c r="CJ285" i="45"/>
  <c r="CK285" i="45"/>
  <c r="CL285" i="45"/>
  <c r="CM285" i="45"/>
  <c r="CN285" i="45"/>
  <c r="CO285" i="45"/>
  <c r="CP285" i="45"/>
  <c r="CQ285" i="45"/>
  <c r="CR285" i="45"/>
  <c r="CS285" i="45"/>
  <c r="AY286" i="45"/>
  <c r="AZ286" i="45"/>
  <c r="BA286" i="45"/>
  <c r="BB286" i="45"/>
  <c r="BC286" i="45"/>
  <c r="BD286" i="45"/>
  <c r="BE286" i="45"/>
  <c r="BF286" i="45"/>
  <c r="BG286" i="45"/>
  <c r="BH286" i="45"/>
  <c r="BI286" i="45"/>
  <c r="BJ286" i="45"/>
  <c r="BK286" i="45"/>
  <c r="BL286" i="45"/>
  <c r="BM286" i="45"/>
  <c r="BN286" i="45"/>
  <c r="BO286" i="45"/>
  <c r="BP286" i="45"/>
  <c r="BQ286" i="45"/>
  <c r="BR286" i="45"/>
  <c r="BS286" i="45"/>
  <c r="BT286" i="45"/>
  <c r="BU286" i="45"/>
  <c r="BV286" i="45"/>
  <c r="BW286" i="45"/>
  <c r="BX286" i="45"/>
  <c r="BY286" i="45"/>
  <c r="BZ286" i="45"/>
  <c r="CA286" i="45"/>
  <c r="CB286" i="45"/>
  <c r="CC286" i="45"/>
  <c r="CD286" i="45"/>
  <c r="CE286" i="45"/>
  <c r="CF286" i="45"/>
  <c r="CG286" i="45"/>
  <c r="CH286" i="45"/>
  <c r="CI286" i="45"/>
  <c r="CJ286" i="45"/>
  <c r="CK286" i="45"/>
  <c r="CL286" i="45"/>
  <c r="CM286" i="45"/>
  <c r="CN286" i="45"/>
  <c r="CO286" i="45"/>
  <c r="CP286" i="45"/>
  <c r="CQ286" i="45"/>
  <c r="CR286" i="45"/>
  <c r="CS286" i="45"/>
  <c r="AY287" i="45"/>
  <c r="AZ287" i="45"/>
  <c r="BA287" i="45"/>
  <c r="BB287" i="45"/>
  <c r="BC287" i="45"/>
  <c r="BD287" i="45"/>
  <c r="BE287" i="45"/>
  <c r="BF287" i="45"/>
  <c r="BG287" i="45"/>
  <c r="BH287" i="45"/>
  <c r="BI287" i="45"/>
  <c r="BJ287" i="45"/>
  <c r="BK287" i="45"/>
  <c r="BL287" i="45"/>
  <c r="BM287" i="45"/>
  <c r="BN287" i="45"/>
  <c r="BO287" i="45"/>
  <c r="BP287" i="45"/>
  <c r="BQ287" i="45"/>
  <c r="BR287" i="45"/>
  <c r="BS287" i="45"/>
  <c r="BT287" i="45"/>
  <c r="BU287" i="45"/>
  <c r="BV287" i="45"/>
  <c r="BW287" i="45"/>
  <c r="BX287" i="45"/>
  <c r="BY287" i="45"/>
  <c r="BZ287" i="45"/>
  <c r="CA287" i="45"/>
  <c r="CB287" i="45"/>
  <c r="CC287" i="45"/>
  <c r="CD287" i="45"/>
  <c r="CE287" i="45"/>
  <c r="CF287" i="45"/>
  <c r="CG287" i="45"/>
  <c r="CH287" i="45"/>
  <c r="CI287" i="45"/>
  <c r="CJ287" i="45"/>
  <c r="CK287" i="45"/>
  <c r="CL287" i="45"/>
  <c r="CM287" i="45"/>
  <c r="CN287" i="45"/>
  <c r="CO287" i="45"/>
  <c r="CP287" i="45"/>
  <c r="CQ287" i="45"/>
  <c r="CR287" i="45"/>
  <c r="CS287" i="45"/>
  <c r="AY288" i="45"/>
  <c r="AZ288" i="45"/>
  <c r="BA288" i="45"/>
  <c r="BB288" i="45"/>
  <c r="BC288" i="45"/>
  <c r="BD288" i="45"/>
  <c r="BE288" i="45"/>
  <c r="BF288" i="45"/>
  <c r="BG288" i="45"/>
  <c r="BH288" i="45"/>
  <c r="BI288" i="45"/>
  <c r="BJ288" i="45"/>
  <c r="BK288" i="45"/>
  <c r="BL288" i="45"/>
  <c r="BM288" i="45"/>
  <c r="BN288" i="45"/>
  <c r="BO288" i="45"/>
  <c r="BP288" i="45"/>
  <c r="BQ288" i="45"/>
  <c r="BR288" i="45"/>
  <c r="BS288" i="45"/>
  <c r="BT288" i="45"/>
  <c r="BU288" i="45"/>
  <c r="BV288" i="45"/>
  <c r="BW288" i="45"/>
  <c r="BX288" i="45"/>
  <c r="BY288" i="45"/>
  <c r="BZ288" i="45"/>
  <c r="CA288" i="45"/>
  <c r="CB288" i="45"/>
  <c r="CC288" i="45"/>
  <c r="CD288" i="45"/>
  <c r="CE288" i="45"/>
  <c r="CF288" i="45"/>
  <c r="CG288" i="45"/>
  <c r="CH288" i="45"/>
  <c r="CI288" i="45"/>
  <c r="CJ288" i="45"/>
  <c r="CK288" i="45"/>
  <c r="CL288" i="45"/>
  <c r="CM288" i="45"/>
  <c r="CN288" i="45"/>
  <c r="CO288" i="45"/>
  <c r="CP288" i="45"/>
  <c r="CQ288" i="45"/>
  <c r="CR288" i="45"/>
  <c r="CS288" i="45"/>
  <c r="AY289" i="45"/>
  <c r="AZ289" i="45"/>
  <c r="BA289" i="45"/>
  <c r="BB289" i="45"/>
  <c r="BC289" i="45"/>
  <c r="BD289" i="45"/>
  <c r="BE289" i="45"/>
  <c r="BF289" i="45"/>
  <c r="BG289" i="45"/>
  <c r="BH289" i="45"/>
  <c r="BI289" i="45"/>
  <c r="BJ289" i="45"/>
  <c r="BK289" i="45"/>
  <c r="BL289" i="45"/>
  <c r="BM289" i="45"/>
  <c r="BN289" i="45"/>
  <c r="BO289" i="45"/>
  <c r="BP289" i="45"/>
  <c r="BQ289" i="45"/>
  <c r="BR289" i="45"/>
  <c r="BS289" i="45"/>
  <c r="BT289" i="45"/>
  <c r="BU289" i="45"/>
  <c r="BV289" i="45"/>
  <c r="BW289" i="45"/>
  <c r="BX289" i="45"/>
  <c r="BY289" i="45"/>
  <c r="BZ289" i="45"/>
  <c r="CA289" i="45"/>
  <c r="CB289" i="45"/>
  <c r="CC289" i="45"/>
  <c r="CD289" i="45"/>
  <c r="CE289" i="45"/>
  <c r="CF289" i="45"/>
  <c r="CG289" i="45"/>
  <c r="CH289" i="45"/>
  <c r="CI289" i="45"/>
  <c r="CJ289" i="45"/>
  <c r="CK289" i="45"/>
  <c r="CL289" i="45"/>
  <c r="CM289" i="45"/>
  <c r="CN289" i="45"/>
  <c r="CO289" i="45"/>
  <c r="CP289" i="45"/>
  <c r="CQ289" i="45"/>
  <c r="CR289" i="45"/>
  <c r="CS289" i="45"/>
  <c r="AY290" i="45"/>
  <c r="AZ290" i="45"/>
  <c r="BA290" i="45"/>
  <c r="BB290" i="45"/>
  <c r="BC290" i="45"/>
  <c r="BD290" i="45"/>
  <c r="BE290" i="45"/>
  <c r="BF290" i="45"/>
  <c r="BG290" i="45"/>
  <c r="BH290" i="45"/>
  <c r="BI290" i="45"/>
  <c r="BJ290" i="45"/>
  <c r="BK290" i="45"/>
  <c r="BL290" i="45"/>
  <c r="BM290" i="45"/>
  <c r="BN290" i="45"/>
  <c r="BO290" i="45"/>
  <c r="BP290" i="45"/>
  <c r="BQ290" i="45"/>
  <c r="BR290" i="45"/>
  <c r="BS290" i="45"/>
  <c r="BT290" i="45"/>
  <c r="BU290" i="45"/>
  <c r="BV290" i="45"/>
  <c r="BW290" i="45"/>
  <c r="BX290" i="45"/>
  <c r="BY290" i="45"/>
  <c r="BZ290" i="45"/>
  <c r="CA290" i="45"/>
  <c r="CB290" i="45"/>
  <c r="CC290" i="45"/>
  <c r="CD290" i="45"/>
  <c r="CE290" i="45"/>
  <c r="CF290" i="45"/>
  <c r="CG290" i="45"/>
  <c r="CH290" i="45"/>
  <c r="CI290" i="45"/>
  <c r="CJ290" i="45"/>
  <c r="CK290" i="45"/>
  <c r="CL290" i="45"/>
  <c r="CM290" i="45"/>
  <c r="CN290" i="45"/>
  <c r="CO290" i="45"/>
  <c r="CP290" i="45"/>
  <c r="CQ290" i="45"/>
  <c r="CR290" i="45"/>
  <c r="CS290" i="45"/>
  <c r="AY291" i="45"/>
  <c r="AZ291" i="45"/>
  <c r="BA291" i="45"/>
  <c r="BB291" i="45"/>
  <c r="BC291" i="45"/>
  <c r="BD291" i="45"/>
  <c r="BE291" i="45"/>
  <c r="BF291" i="45"/>
  <c r="BG291" i="45"/>
  <c r="BH291" i="45"/>
  <c r="BI291" i="45"/>
  <c r="BJ291" i="45"/>
  <c r="BK291" i="45"/>
  <c r="BL291" i="45"/>
  <c r="BM291" i="45"/>
  <c r="BN291" i="45"/>
  <c r="BO291" i="45"/>
  <c r="BP291" i="45"/>
  <c r="BQ291" i="45"/>
  <c r="BR291" i="45"/>
  <c r="BS291" i="45"/>
  <c r="BT291" i="45"/>
  <c r="BU291" i="45"/>
  <c r="BV291" i="45"/>
  <c r="BW291" i="45"/>
  <c r="BX291" i="45"/>
  <c r="BY291" i="45"/>
  <c r="BZ291" i="45"/>
  <c r="CA291" i="45"/>
  <c r="CB291" i="45"/>
  <c r="CC291" i="45"/>
  <c r="CD291" i="45"/>
  <c r="CE291" i="45"/>
  <c r="CF291" i="45"/>
  <c r="CG291" i="45"/>
  <c r="CH291" i="45"/>
  <c r="CI291" i="45"/>
  <c r="CJ291" i="45"/>
  <c r="CK291" i="45"/>
  <c r="CL291" i="45"/>
  <c r="CM291" i="45"/>
  <c r="CN291" i="45"/>
  <c r="CO291" i="45"/>
  <c r="CP291" i="45"/>
  <c r="CQ291" i="45"/>
  <c r="CR291" i="45"/>
  <c r="CS291" i="45"/>
  <c r="AY292" i="45"/>
  <c r="AZ292" i="45"/>
  <c r="BA292" i="45"/>
  <c r="BB292" i="45"/>
  <c r="BC292" i="45"/>
  <c r="BD292" i="45"/>
  <c r="BE292" i="45"/>
  <c r="BF292" i="45"/>
  <c r="BG292" i="45"/>
  <c r="BH292" i="45"/>
  <c r="BI292" i="45"/>
  <c r="BJ292" i="45"/>
  <c r="BK292" i="45"/>
  <c r="BL292" i="45"/>
  <c r="BM292" i="45"/>
  <c r="BN292" i="45"/>
  <c r="BO292" i="45"/>
  <c r="BP292" i="45"/>
  <c r="BQ292" i="45"/>
  <c r="BR292" i="45"/>
  <c r="BS292" i="45"/>
  <c r="BT292" i="45"/>
  <c r="BU292" i="45"/>
  <c r="BV292" i="45"/>
  <c r="BW292" i="45"/>
  <c r="BX292" i="45"/>
  <c r="BY292" i="45"/>
  <c r="BZ292" i="45"/>
  <c r="CA292" i="45"/>
  <c r="CB292" i="45"/>
  <c r="CC292" i="45"/>
  <c r="CD292" i="45"/>
  <c r="CE292" i="45"/>
  <c r="CF292" i="45"/>
  <c r="CG292" i="45"/>
  <c r="CH292" i="45"/>
  <c r="CI292" i="45"/>
  <c r="CJ292" i="45"/>
  <c r="CK292" i="45"/>
  <c r="CL292" i="45"/>
  <c r="CM292" i="45"/>
  <c r="CN292" i="45"/>
  <c r="CO292" i="45"/>
  <c r="CP292" i="45"/>
  <c r="CQ292" i="45"/>
  <c r="CR292" i="45"/>
  <c r="CS292" i="45"/>
  <c r="AY293" i="45"/>
  <c r="AZ293" i="45"/>
  <c r="BA293" i="45"/>
  <c r="BB293" i="45"/>
  <c r="BC293" i="45"/>
  <c r="BD293" i="45"/>
  <c r="BE293" i="45"/>
  <c r="BF293" i="45"/>
  <c r="BG293" i="45"/>
  <c r="BH293" i="45"/>
  <c r="BI293" i="45"/>
  <c r="BJ293" i="45"/>
  <c r="BK293" i="45"/>
  <c r="BL293" i="45"/>
  <c r="BM293" i="45"/>
  <c r="BN293" i="45"/>
  <c r="BO293" i="45"/>
  <c r="BP293" i="45"/>
  <c r="BQ293" i="45"/>
  <c r="BR293" i="45"/>
  <c r="BS293" i="45"/>
  <c r="BT293" i="45"/>
  <c r="BU293" i="45"/>
  <c r="BV293" i="45"/>
  <c r="BW293" i="45"/>
  <c r="BX293" i="45"/>
  <c r="BY293" i="45"/>
  <c r="BZ293" i="45"/>
  <c r="CA293" i="45"/>
  <c r="CB293" i="45"/>
  <c r="CC293" i="45"/>
  <c r="CD293" i="45"/>
  <c r="CE293" i="45"/>
  <c r="CF293" i="45"/>
  <c r="CG293" i="45"/>
  <c r="CH293" i="45"/>
  <c r="CI293" i="45"/>
  <c r="CJ293" i="45"/>
  <c r="CK293" i="45"/>
  <c r="CL293" i="45"/>
  <c r="CM293" i="45"/>
  <c r="CN293" i="45"/>
  <c r="CO293" i="45"/>
  <c r="CP293" i="45"/>
  <c r="CQ293" i="45"/>
  <c r="CR293" i="45"/>
  <c r="CS293" i="45"/>
  <c r="AY294" i="45"/>
  <c r="AZ294" i="45"/>
  <c r="BA294" i="45"/>
  <c r="BB294" i="45"/>
  <c r="BC294" i="45"/>
  <c r="BD294" i="45"/>
  <c r="BE294" i="45"/>
  <c r="BF294" i="45"/>
  <c r="BG294" i="45"/>
  <c r="BH294" i="45"/>
  <c r="BI294" i="45"/>
  <c r="BJ294" i="45"/>
  <c r="BK294" i="45"/>
  <c r="BL294" i="45"/>
  <c r="BM294" i="45"/>
  <c r="BN294" i="45"/>
  <c r="BO294" i="45"/>
  <c r="BP294" i="45"/>
  <c r="BQ294" i="45"/>
  <c r="BR294" i="45"/>
  <c r="BS294" i="45"/>
  <c r="BT294" i="45"/>
  <c r="BU294" i="45"/>
  <c r="BV294" i="45"/>
  <c r="BW294" i="45"/>
  <c r="BX294" i="45"/>
  <c r="BY294" i="45"/>
  <c r="BZ294" i="45"/>
  <c r="CA294" i="45"/>
  <c r="CB294" i="45"/>
  <c r="CC294" i="45"/>
  <c r="CD294" i="45"/>
  <c r="CE294" i="45"/>
  <c r="CF294" i="45"/>
  <c r="CG294" i="45"/>
  <c r="CH294" i="45"/>
  <c r="CI294" i="45"/>
  <c r="CJ294" i="45"/>
  <c r="CK294" i="45"/>
  <c r="CL294" i="45"/>
  <c r="CM294" i="45"/>
  <c r="CN294" i="45"/>
  <c r="CO294" i="45"/>
  <c r="CP294" i="45"/>
  <c r="CQ294" i="45"/>
  <c r="CR294" i="45"/>
  <c r="CS294" i="45"/>
  <c r="AY295" i="45"/>
  <c r="AZ295" i="45"/>
  <c r="BA295" i="45"/>
  <c r="BB295" i="45"/>
  <c r="BC295" i="45"/>
  <c r="BD295" i="45"/>
  <c r="BE295" i="45"/>
  <c r="BF295" i="45"/>
  <c r="BG295" i="45"/>
  <c r="BH295" i="45"/>
  <c r="BI295" i="45"/>
  <c r="BJ295" i="45"/>
  <c r="BK295" i="45"/>
  <c r="BL295" i="45"/>
  <c r="BM295" i="45"/>
  <c r="BN295" i="45"/>
  <c r="BO295" i="45"/>
  <c r="BP295" i="45"/>
  <c r="BQ295" i="45"/>
  <c r="BR295" i="45"/>
  <c r="BS295" i="45"/>
  <c r="BT295" i="45"/>
  <c r="BU295" i="45"/>
  <c r="BV295" i="45"/>
  <c r="BW295" i="45"/>
  <c r="BX295" i="45"/>
  <c r="BY295" i="45"/>
  <c r="BZ295" i="45"/>
  <c r="CA295" i="45"/>
  <c r="CB295" i="45"/>
  <c r="CC295" i="45"/>
  <c r="CD295" i="45"/>
  <c r="CE295" i="45"/>
  <c r="CF295" i="45"/>
  <c r="CG295" i="45"/>
  <c r="CH295" i="45"/>
  <c r="CI295" i="45"/>
  <c r="CJ295" i="45"/>
  <c r="CK295" i="45"/>
  <c r="CL295" i="45"/>
  <c r="CM295" i="45"/>
  <c r="CN295" i="45"/>
  <c r="CO295" i="45"/>
  <c r="CP295" i="45"/>
  <c r="CQ295" i="45"/>
  <c r="CR295" i="45"/>
  <c r="CS295" i="45"/>
  <c r="AY296" i="45"/>
  <c r="AZ296" i="45"/>
  <c r="BA296" i="45"/>
  <c r="BB296" i="45"/>
  <c r="BC296" i="45"/>
  <c r="BD296" i="45"/>
  <c r="BE296" i="45"/>
  <c r="BF296" i="45"/>
  <c r="BG296" i="45"/>
  <c r="BH296" i="45"/>
  <c r="BI296" i="45"/>
  <c r="BJ296" i="45"/>
  <c r="BK296" i="45"/>
  <c r="BL296" i="45"/>
  <c r="BM296" i="45"/>
  <c r="BN296" i="45"/>
  <c r="BO296" i="45"/>
  <c r="BP296" i="45"/>
  <c r="BQ296" i="45"/>
  <c r="BR296" i="45"/>
  <c r="BS296" i="45"/>
  <c r="BT296" i="45"/>
  <c r="BU296" i="45"/>
  <c r="BV296" i="45"/>
  <c r="BW296" i="45"/>
  <c r="BX296" i="45"/>
  <c r="BY296" i="45"/>
  <c r="BZ296" i="45"/>
  <c r="CA296" i="45"/>
  <c r="CB296" i="45"/>
  <c r="CC296" i="45"/>
  <c r="CD296" i="45"/>
  <c r="CE296" i="45"/>
  <c r="CF296" i="45"/>
  <c r="CG296" i="45"/>
  <c r="CH296" i="45"/>
  <c r="CI296" i="45"/>
  <c r="CJ296" i="45"/>
  <c r="CK296" i="45"/>
  <c r="CL296" i="45"/>
  <c r="CM296" i="45"/>
  <c r="CN296" i="45"/>
  <c r="CO296" i="45"/>
  <c r="CP296" i="45"/>
  <c r="CQ296" i="45"/>
  <c r="CR296" i="45"/>
  <c r="CS296" i="45"/>
  <c r="AY297" i="45"/>
  <c r="AZ297" i="45"/>
  <c r="BA297" i="45"/>
  <c r="BB297" i="45"/>
  <c r="BC297" i="45"/>
  <c r="BD297" i="45"/>
  <c r="BE297" i="45"/>
  <c r="BF297" i="45"/>
  <c r="BG297" i="45"/>
  <c r="BH297" i="45"/>
  <c r="BI297" i="45"/>
  <c r="BJ297" i="45"/>
  <c r="BK297" i="45"/>
  <c r="BL297" i="45"/>
  <c r="BM297" i="45"/>
  <c r="BN297" i="45"/>
  <c r="BO297" i="45"/>
  <c r="BP297" i="45"/>
  <c r="BQ297" i="45"/>
  <c r="BR297" i="45"/>
  <c r="BS297" i="45"/>
  <c r="BT297" i="45"/>
  <c r="BU297" i="45"/>
  <c r="BV297" i="45"/>
  <c r="BW297" i="45"/>
  <c r="BX297" i="45"/>
  <c r="BY297" i="45"/>
  <c r="BZ297" i="45"/>
  <c r="CA297" i="45"/>
  <c r="CB297" i="45"/>
  <c r="CC297" i="45"/>
  <c r="CD297" i="45"/>
  <c r="CE297" i="45"/>
  <c r="CF297" i="45"/>
  <c r="CG297" i="45"/>
  <c r="CH297" i="45"/>
  <c r="CI297" i="45"/>
  <c r="CJ297" i="45"/>
  <c r="CK297" i="45"/>
  <c r="CL297" i="45"/>
  <c r="CM297" i="45"/>
  <c r="CN297" i="45"/>
  <c r="CO297" i="45"/>
  <c r="CP297" i="45"/>
  <c r="CQ297" i="45"/>
  <c r="CR297" i="45"/>
  <c r="CS297" i="45"/>
  <c r="AY298" i="45"/>
  <c r="AZ298" i="45"/>
  <c r="BA298" i="45"/>
  <c r="BB298" i="45"/>
  <c r="BC298" i="45"/>
  <c r="BD298" i="45"/>
  <c r="BE298" i="45"/>
  <c r="BF298" i="45"/>
  <c r="BG298" i="45"/>
  <c r="BH298" i="45"/>
  <c r="BI298" i="45"/>
  <c r="BJ298" i="45"/>
  <c r="BK298" i="45"/>
  <c r="BL298" i="45"/>
  <c r="BM298" i="45"/>
  <c r="BN298" i="45"/>
  <c r="BO298" i="45"/>
  <c r="BP298" i="45"/>
  <c r="BQ298" i="45"/>
  <c r="BR298" i="45"/>
  <c r="BS298" i="45"/>
  <c r="BT298" i="45"/>
  <c r="BU298" i="45"/>
  <c r="BV298" i="45"/>
  <c r="BW298" i="45"/>
  <c r="BX298" i="45"/>
  <c r="BY298" i="45"/>
  <c r="BZ298" i="45"/>
  <c r="CA298" i="45"/>
  <c r="CB298" i="45"/>
  <c r="CC298" i="45"/>
  <c r="CD298" i="45"/>
  <c r="CE298" i="45"/>
  <c r="CF298" i="45"/>
  <c r="CG298" i="45"/>
  <c r="CH298" i="45"/>
  <c r="CI298" i="45"/>
  <c r="CJ298" i="45"/>
  <c r="CK298" i="45"/>
  <c r="CL298" i="45"/>
  <c r="CM298" i="45"/>
  <c r="CN298" i="45"/>
  <c r="CO298" i="45"/>
  <c r="CP298" i="45"/>
  <c r="CQ298" i="45"/>
  <c r="CR298" i="45"/>
  <c r="CS298" i="45"/>
  <c r="AY299" i="45"/>
  <c r="AZ299" i="45"/>
  <c r="BA299" i="45"/>
  <c r="BB299" i="45"/>
  <c r="BC299" i="45"/>
  <c r="BD299" i="45"/>
  <c r="BE299" i="45"/>
  <c r="BF299" i="45"/>
  <c r="BG299" i="45"/>
  <c r="BH299" i="45"/>
  <c r="BI299" i="45"/>
  <c r="BJ299" i="45"/>
  <c r="BK299" i="45"/>
  <c r="BL299" i="45"/>
  <c r="BM299" i="45"/>
  <c r="BN299" i="45"/>
  <c r="BO299" i="45"/>
  <c r="BP299" i="45"/>
  <c r="BQ299" i="45"/>
  <c r="BR299" i="45"/>
  <c r="BS299" i="45"/>
  <c r="BT299" i="45"/>
  <c r="BU299" i="45"/>
  <c r="BV299" i="45"/>
  <c r="BW299" i="45"/>
  <c r="BX299" i="45"/>
  <c r="BY299" i="45"/>
  <c r="BZ299" i="45"/>
  <c r="CA299" i="45"/>
  <c r="CB299" i="45"/>
  <c r="CC299" i="45"/>
  <c r="CD299" i="45"/>
  <c r="CE299" i="45"/>
  <c r="CF299" i="45"/>
  <c r="CG299" i="45"/>
  <c r="CH299" i="45"/>
  <c r="CI299" i="45"/>
  <c r="CJ299" i="45"/>
  <c r="CK299" i="45"/>
  <c r="CL299" i="45"/>
  <c r="CM299" i="45"/>
  <c r="CN299" i="45"/>
  <c r="CO299" i="45"/>
  <c r="CP299" i="45"/>
  <c r="CQ299" i="45"/>
  <c r="CR299" i="45"/>
  <c r="CS299" i="45"/>
  <c r="AY300" i="45"/>
  <c r="AZ300" i="45"/>
  <c r="BA300" i="45"/>
  <c r="BB300" i="45"/>
  <c r="BC300" i="45"/>
  <c r="BD300" i="45"/>
  <c r="BE300" i="45"/>
  <c r="BF300" i="45"/>
  <c r="BG300" i="45"/>
  <c r="BH300" i="45"/>
  <c r="BI300" i="45"/>
  <c r="BJ300" i="45"/>
  <c r="BK300" i="45"/>
  <c r="BL300" i="45"/>
  <c r="BM300" i="45"/>
  <c r="BN300" i="45"/>
  <c r="BO300" i="45"/>
  <c r="BP300" i="45"/>
  <c r="BQ300" i="45"/>
  <c r="BR300" i="45"/>
  <c r="BS300" i="45"/>
  <c r="BT300" i="45"/>
  <c r="BU300" i="45"/>
  <c r="BV300" i="45"/>
  <c r="BW300" i="45"/>
  <c r="BX300" i="45"/>
  <c r="BY300" i="45"/>
  <c r="BZ300" i="45"/>
  <c r="CA300" i="45"/>
  <c r="CB300" i="45"/>
  <c r="CC300" i="45"/>
  <c r="CD300" i="45"/>
  <c r="CE300" i="45"/>
  <c r="CF300" i="45"/>
  <c r="CG300" i="45"/>
  <c r="CH300" i="45"/>
  <c r="CI300" i="45"/>
  <c r="CJ300" i="45"/>
  <c r="CK300" i="45"/>
  <c r="CL300" i="45"/>
  <c r="CM300" i="45"/>
  <c r="CN300" i="45"/>
  <c r="CO300" i="45"/>
  <c r="CP300" i="45"/>
  <c r="CQ300" i="45"/>
  <c r="CR300" i="45"/>
  <c r="CS300" i="45"/>
  <c r="AX265" i="45"/>
  <c r="AX266" i="45"/>
  <c r="AX267" i="45"/>
  <c r="AX268" i="45"/>
  <c r="AX269" i="45"/>
  <c r="AX270" i="45"/>
  <c r="AX271" i="45"/>
  <c r="AX272" i="45"/>
  <c r="AX273" i="45"/>
  <c r="AX274" i="45"/>
  <c r="AX275" i="45"/>
  <c r="AX276" i="45"/>
  <c r="AX277" i="45"/>
  <c r="AX278" i="45"/>
  <c r="AX279" i="45"/>
  <c r="AX280" i="45"/>
  <c r="AX281" i="45"/>
  <c r="AX282" i="45"/>
  <c r="AX283" i="45"/>
  <c r="AX284" i="45"/>
  <c r="AX285" i="45"/>
  <c r="AX286" i="45"/>
  <c r="AX287" i="45"/>
  <c r="AX288" i="45"/>
  <c r="AX289" i="45"/>
  <c r="AX290" i="45"/>
  <c r="AX291" i="45"/>
  <c r="AX292" i="45"/>
  <c r="AX293" i="45"/>
  <c r="AX294" i="45"/>
  <c r="AX295" i="45"/>
  <c r="AX296" i="45"/>
  <c r="AX297" i="45"/>
  <c r="AX298" i="45"/>
  <c r="AX299" i="45"/>
  <c r="AX300" i="45"/>
  <c r="AW265" i="45"/>
  <c r="AW266" i="45"/>
  <c r="AW267" i="45"/>
  <c r="AW268" i="45"/>
  <c r="AW269" i="45"/>
  <c r="AW270" i="45"/>
  <c r="AW271" i="45"/>
  <c r="AW272" i="45"/>
  <c r="AW273" i="45"/>
  <c r="AW274" i="45"/>
  <c r="AW275" i="45"/>
  <c r="AW276" i="45"/>
  <c r="AW277" i="45"/>
  <c r="AW278" i="45"/>
  <c r="AW279" i="45"/>
  <c r="AW280" i="45"/>
  <c r="AW281" i="45"/>
  <c r="AW282" i="45"/>
  <c r="AW283" i="45"/>
  <c r="AW284" i="45"/>
  <c r="AW285" i="45"/>
  <c r="AW286" i="45"/>
  <c r="AW287" i="45"/>
  <c r="AW288" i="45"/>
  <c r="AW289" i="45"/>
  <c r="AW290" i="45"/>
  <c r="AW291" i="45"/>
  <c r="AW292" i="45"/>
  <c r="AW293" i="45"/>
  <c r="AW294" i="45"/>
  <c r="AW295" i="45"/>
  <c r="AW296" i="45"/>
  <c r="AW297" i="45"/>
  <c r="AW298" i="45"/>
  <c r="AW299" i="45"/>
  <c r="AW300" i="45"/>
  <c r="AV265" i="45"/>
  <c r="AV266" i="45"/>
  <c r="AV267" i="45"/>
  <c r="AV268" i="45"/>
  <c r="AV269" i="45"/>
  <c r="AV270" i="45"/>
  <c r="AV271" i="45"/>
  <c r="AV272" i="45"/>
  <c r="AV273" i="45"/>
  <c r="AV274" i="45"/>
  <c r="AV275" i="45"/>
  <c r="AV276" i="45"/>
  <c r="AV277" i="45"/>
  <c r="AV278" i="45"/>
  <c r="AV279" i="45"/>
  <c r="AV280" i="45"/>
  <c r="AV281" i="45"/>
  <c r="AV282" i="45"/>
  <c r="AV283" i="45"/>
  <c r="AV284" i="45"/>
  <c r="AV285" i="45"/>
  <c r="AV286" i="45"/>
  <c r="AV287" i="45"/>
  <c r="AV288" i="45"/>
  <c r="AV289" i="45"/>
  <c r="AV290" i="45"/>
  <c r="AV291" i="45"/>
  <c r="AV292" i="45"/>
  <c r="AV293" i="45"/>
  <c r="AV294" i="45"/>
  <c r="AV295" i="45"/>
  <c r="AV296" i="45"/>
  <c r="AV297" i="45"/>
  <c r="AV298" i="45"/>
  <c r="AV299" i="45"/>
  <c r="AV300" i="45"/>
  <c r="AU265" i="45"/>
  <c r="AU266" i="45"/>
  <c r="AU267" i="45"/>
  <c r="AU268" i="45"/>
  <c r="AU269" i="45"/>
  <c r="AU270" i="45"/>
  <c r="AU271" i="45"/>
  <c r="AU272" i="45"/>
  <c r="AU273" i="45"/>
  <c r="AU274" i="45"/>
  <c r="AU275" i="45"/>
  <c r="AU276" i="45"/>
  <c r="AU277" i="45"/>
  <c r="AU278" i="45"/>
  <c r="AU279" i="45"/>
  <c r="AU280" i="45"/>
  <c r="AU281" i="45"/>
  <c r="AU282" i="45"/>
  <c r="AU283" i="45"/>
  <c r="AU284" i="45"/>
  <c r="AU285" i="45"/>
  <c r="AU286" i="45"/>
  <c r="AU287" i="45"/>
  <c r="AU288" i="45"/>
  <c r="AU289" i="45"/>
  <c r="AU290" i="45"/>
  <c r="AU291" i="45"/>
  <c r="AU292" i="45"/>
  <c r="AU293" i="45"/>
  <c r="AU294" i="45"/>
  <c r="AU295" i="45"/>
  <c r="AU296" i="45"/>
  <c r="AU297" i="45"/>
  <c r="AU298" i="45"/>
  <c r="AU299" i="45"/>
  <c r="AU300" i="45"/>
  <c r="AT265" i="45"/>
  <c r="AT266" i="45"/>
  <c r="AT267" i="45"/>
  <c r="AT268" i="45"/>
  <c r="AT269" i="45"/>
  <c r="AT270" i="45"/>
  <c r="AT271" i="45"/>
  <c r="AT272" i="45"/>
  <c r="AT273" i="45"/>
  <c r="AT274" i="45"/>
  <c r="AT275" i="45"/>
  <c r="AT276" i="45"/>
  <c r="AT277" i="45"/>
  <c r="AT278" i="45"/>
  <c r="AT279" i="45"/>
  <c r="AT280" i="45"/>
  <c r="AT281" i="45"/>
  <c r="AT282" i="45"/>
  <c r="AT283" i="45"/>
  <c r="AT284" i="45"/>
  <c r="AT285" i="45"/>
  <c r="AT286" i="45"/>
  <c r="AT287" i="45"/>
  <c r="AT288" i="45"/>
  <c r="AT289" i="45"/>
  <c r="AT290" i="45"/>
  <c r="AT291" i="45"/>
  <c r="AT292" i="45"/>
  <c r="AT293" i="45"/>
  <c r="AT294" i="45"/>
  <c r="AT295" i="45"/>
  <c r="AT296" i="45"/>
  <c r="AT297" i="45"/>
  <c r="AT298" i="45"/>
  <c r="AT299" i="45"/>
  <c r="AT300" i="45"/>
  <c r="W6" i="44" l="1"/>
  <c r="W7" i="44"/>
  <c r="W8" i="44"/>
  <c r="W9" i="44"/>
  <c r="W10" i="44"/>
  <c r="W11" i="44"/>
  <c r="W12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25" i="44"/>
  <c r="W26" i="44"/>
  <c r="W27" i="44"/>
  <c r="W28" i="44"/>
  <c r="W29" i="44"/>
  <c r="W30" i="44"/>
  <c r="W31" i="44"/>
  <c r="W32" i="44"/>
  <c r="W33" i="44"/>
  <c r="W34" i="44"/>
  <c r="W35" i="44"/>
  <c r="W36" i="44"/>
  <c r="W37" i="44"/>
  <c r="W38" i="44"/>
  <c r="W39" i="44"/>
  <c r="W40" i="44"/>
  <c r="W41" i="44"/>
  <c r="W42" i="44"/>
  <c r="W43" i="44"/>
  <c r="W44" i="44"/>
  <c r="W45" i="44"/>
  <c r="W46" i="44"/>
  <c r="W47" i="44"/>
  <c r="W48" i="44"/>
  <c r="W49" i="44"/>
  <c r="W50" i="44"/>
  <c r="W51" i="44"/>
  <c r="W52" i="44"/>
  <c r="W53" i="44"/>
  <c r="W54" i="44"/>
  <c r="W55" i="44"/>
  <c r="W56" i="44"/>
  <c r="W57" i="44"/>
  <c r="W58" i="44"/>
  <c r="W59" i="44"/>
  <c r="W60" i="44"/>
  <c r="W61" i="44"/>
  <c r="W62" i="44"/>
  <c r="W63" i="44"/>
  <c r="W64" i="44"/>
  <c r="W5" i="44"/>
  <c r="V6" i="44"/>
  <c r="V7" i="44"/>
  <c r="V8" i="44"/>
  <c r="V9" i="44"/>
  <c r="V10" i="44"/>
  <c r="V11" i="44"/>
  <c r="V12" i="44"/>
  <c r="V13" i="44"/>
  <c r="V14" i="44"/>
  <c r="V15" i="44"/>
  <c r="V16" i="44"/>
  <c r="V17" i="44"/>
  <c r="V18" i="44"/>
  <c r="V19" i="44"/>
  <c r="V20" i="44"/>
  <c r="V21" i="44"/>
  <c r="V22" i="44"/>
  <c r="V23" i="44"/>
  <c r="V24" i="44"/>
  <c r="V25" i="44"/>
  <c r="V26" i="44"/>
  <c r="V27" i="44"/>
  <c r="V28" i="44"/>
  <c r="V29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V59" i="44"/>
  <c r="V60" i="44"/>
  <c r="V61" i="44"/>
  <c r="V62" i="44"/>
  <c r="V63" i="44"/>
  <c r="V64" i="44"/>
  <c r="V5" i="44"/>
  <c r="H6" i="44"/>
  <c r="H7" i="44"/>
  <c r="H8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H59" i="44"/>
  <c r="H60" i="44"/>
  <c r="H61" i="44"/>
  <c r="H62" i="44"/>
  <c r="H63" i="44"/>
  <c r="H64" i="44"/>
  <c r="H5" i="44"/>
  <c r="E64" i="45" l="1"/>
  <c r="B64" i="45"/>
  <c r="A64" i="45"/>
  <c r="E63" i="45"/>
  <c r="B63" i="45"/>
  <c r="A63" i="45"/>
  <c r="E62" i="45"/>
  <c r="B62" i="45"/>
  <c r="A62" i="45"/>
  <c r="E61" i="45"/>
  <c r="B61" i="45"/>
  <c r="A61" i="45"/>
  <c r="E60" i="45"/>
  <c r="B60" i="45"/>
  <c r="A60" i="45"/>
  <c r="I59" i="45"/>
  <c r="F59" i="45"/>
  <c r="E59" i="45"/>
  <c r="B59" i="45"/>
  <c r="A59" i="45"/>
  <c r="I58" i="45"/>
  <c r="F58" i="45"/>
  <c r="E58" i="45"/>
  <c r="B58" i="45"/>
  <c r="A58" i="45"/>
  <c r="I57" i="45"/>
  <c r="F57" i="45"/>
  <c r="E57" i="45"/>
  <c r="B57" i="45"/>
  <c r="A57" i="45"/>
  <c r="I56" i="45"/>
  <c r="F56" i="45"/>
  <c r="E56" i="45"/>
  <c r="B56" i="45"/>
  <c r="A56" i="45"/>
  <c r="I55" i="45"/>
  <c r="F55" i="45"/>
  <c r="E55" i="45"/>
  <c r="B55" i="45"/>
  <c r="A55" i="45"/>
  <c r="I54" i="45"/>
  <c r="F54" i="45"/>
  <c r="E54" i="45"/>
  <c r="C54" i="45"/>
  <c r="B54" i="45"/>
  <c r="A54" i="45"/>
  <c r="I53" i="45"/>
  <c r="F53" i="45"/>
  <c r="E53" i="45"/>
  <c r="C53" i="45"/>
  <c r="B53" i="45"/>
  <c r="A53" i="45"/>
  <c r="I52" i="45"/>
  <c r="F52" i="45"/>
  <c r="E52" i="45"/>
  <c r="C52" i="45"/>
  <c r="B52" i="45"/>
  <c r="A52" i="45"/>
  <c r="I51" i="45"/>
  <c r="F51" i="45"/>
  <c r="E51" i="45"/>
  <c r="C51" i="45"/>
  <c r="B51" i="45"/>
  <c r="A51" i="45"/>
  <c r="I50" i="45"/>
  <c r="F50" i="45"/>
  <c r="E50" i="45"/>
  <c r="C50" i="45"/>
  <c r="B50" i="45"/>
  <c r="A50" i="45"/>
  <c r="I49" i="45"/>
  <c r="F49" i="45"/>
  <c r="E49" i="45"/>
  <c r="C49" i="45"/>
  <c r="B49" i="45"/>
  <c r="A49" i="45"/>
  <c r="I48" i="45"/>
  <c r="F48" i="45"/>
  <c r="E48" i="45"/>
  <c r="C48" i="45"/>
  <c r="B48" i="45"/>
  <c r="A48" i="45"/>
  <c r="I47" i="45"/>
  <c r="F47" i="45"/>
  <c r="E47" i="45"/>
  <c r="C47" i="45"/>
  <c r="B47" i="45"/>
  <c r="A47" i="45"/>
  <c r="I46" i="45"/>
  <c r="F46" i="45"/>
  <c r="E46" i="45"/>
  <c r="C46" i="45"/>
  <c r="B46" i="45"/>
  <c r="A46" i="45"/>
  <c r="I45" i="45"/>
  <c r="F45" i="45"/>
  <c r="E45" i="45"/>
  <c r="C45" i="45"/>
  <c r="B45" i="45"/>
  <c r="A45" i="45"/>
  <c r="I44" i="45"/>
  <c r="F44" i="45"/>
  <c r="E44" i="45"/>
  <c r="C44" i="45"/>
  <c r="B44" i="45"/>
  <c r="A44" i="45"/>
  <c r="I43" i="45"/>
  <c r="F43" i="45"/>
  <c r="E43" i="45"/>
  <c r="C43" i="45"/>
  <c r="B43" i="45"/>
  <c r="A43" i="45"/>
  <c r="I42" i="45"/>
  <c r="F42" i="45"/>
  <c r="E42" i="45"/>
  <c r="C42" i="45"/>
  <c r="B42" i="45"/>
  <c r="A42" i="45"/>
  <c r="I41" i="45"/>
  <c r="F41" i="45"/>
  <c r="E41" i="45"/>
  <c r="C41" i="45"/>
  <c r="B41" i="45"/>
  <c r="A41" i="45"/>
  <c r="I40" i="45"/>
  <c r="F40" i="45"/>
  <c r="E40" i="45"/>
  <c r="C40" i="45"/>
  <c r="B40" i="45"/>
  <c r="A40" i="45"/>
  <c r="I39" i="45"/>
  <c r="F39" i="45"/>
  <c r="E39" i="45"/>
  <c r="C39" i="45"/>
  <c r="B39" i="45"/>
  <c r="A39" i="45"/>
  <c r="I38" i="45"/>
  <c r="F38" i="45"/>
  <c r="E38" i="45"/>
  <c r="C38" i="45"/>
  <c r="B38" i="45"/>
  <c r="A38" i="45"/>
  <c r="I37" i="45"/>
  <c r="F37" i="45"/>
  <c r="E37" i="45"/>
  <c r="C37" i="45"/>
  <c r="B37" i="45"/>
  <c r="A37" i="45"/>
  <c r="I36" i="45"/>
  <c r="F36" i="45"/>
  <c r="E36" i="45"/>
  <c r="C36" i="45"/>
  <c r="B36" i="45"/>
  <c r="A36" i="45"/>
  <c r="I35" i="45"/>
  <c r="F35" i="45"/>
  <c r="E35" i="45"/>
  <c r="C35" i="45"/>
  <c r="B35" i="45"/>
  <c r="A35" i="45"/>
  <c r="I34" i="45"/>
  <c r="F34" i="45"/>
  <c r="E34" i="45"/>
  <c r="C34" i="45"/>
  <c r="B34" i="45"/>
  <c r="A34" i="45"/>
  <c r="I33" i="45"/>
  <c r="F33" i="45"/>
  <c r="E33" i="45"/>
  <c r="C33" i="45"/>
  <c r="B33" i="45"/>
  <c r="A33" i="45"/>
  <c r="I32" i="45"/>
  <c r="F32" i="45"/>
  <c r="E32" i="45"/>
  <c r="C32" i="45"/>
  <c r="B32" i="45"/>
  <c r="A32" i="45"/>
  <c r="I31" i="45"/>
  <c r="F31" i="45"/>
  <c r="E31" i="45"/>
  <c r="C31" i="45"/>
  <c r="B31" i="45"/>
  <c r="A31" i="45"/>
  <c r="I30" i="45"/>
  <c r="F30" i="45"/>
  <c r="E30" i="45"/>
  <c r="C30" i="45"/>
  <c r="B30" i="45"/>
  <c r="A30" i="45"/>
  <c r="I29" i="45"/>
  <c r="F29" i="45"/>
  <c r="E29" i="45"/>
  <c r="C29" i="45"/>
  <c r="B29" i="45"/>
  <c r="A29" i="45"/>
  <c r="I28" i="45"/>
  <c r="F28" i="45"/>
  <c r="E28" i="45"/>
  <c r="C28" i="45"/>
  <c r="B28" i="45"/>
  <c r="A28" i="45"/>
  <c r="I27" i="45"/>
  <c r="F27" i="45"/>
  <c r="E27" i="45"/>
  <c r="C27" i="45"/>
  <c r="B27" i="45"/>
  <c r="A27" i="45"/>
  <c r="I26" i="45"/>
  <c r="F26" i="45"/>
  <c r="E26" i="45"/>
  <c r="C26" i="45"/>
  <c r="B26" i="45"/>
  <c r="A26" i="45"/>
  <c r="I25" i="45"/>
  <c r="F25" i="45"/>
  <c r="E25" i="45"/>
  <c r="C25" i="45"/>
  <c r="B25" i="45"/>
  <c r="A25" i="45"/>
  <c r="I24" i="45"/>
  <c r="F24" i="45"/>
  <c r="E24" i="45"/>
  <c r="C24" i="45"/>
  <c r="B24" i="45"/>
  <c r="A24" i="45"/>
  <c r="I23" i="45"/>
  <c r="F23" i="45"/>
  <c r="E23" i="45"/>
  <c r="C23" i="45"/>
  <c r="B23" i="45"/>
  <c r="A23" i="45"/>
  <c r="I22" i="45"/>
  <c r="F22" i="45"/>
  <c r="E22" i="45"/>
  <c r="C22" i="45"/>
  <c r="B22" i="45"/>
  <c r="A22" i="45"/>
  <c r="I21" i="45"/>
  <c r="F21" i="45"/>
  <c r="E21" i="45"/>
  <c r="C21" i="45"/>
  <c r="B21" i="45"/>
  <c r="A21" i="45"/>
  <c r="I20" i="45"/>
  <c r="F20" i="45"/>
  <c r="E20" i="45"/>
  <c r="C20" i="45"/>
  <c r="B20" i="45"/>
  <c r="A20" i="45"/>
  <c r="I19" i="45"/>
  <c r="F19" i="45"/>
  <c r="E19" i="45"/>
  <c r="C19" i="45"/>
  <c r="B19" i="45"/>
  <c r="A19" i="45"/>
  <c r="I18" i="45"/>
  <c r="F18" i="45"/>
  <c r="E18" i="45"/>
  <c r="C18" i="45"/>
  <c r="B18" i="45"/>
  <c r="A18" i="45"/>
  <c r="I17" i="45"/>
  <c r="F17" i="45"/>
  <c r="E17" i="45"/>
  <c r="C17" i="45"/>
  <c r="B17" i="45"/>
  <c r="A17" i="45"/>
  <c r="I16" i="45"/>
  <c r="F16" i="45"/>
  <c r="E16" i="45"/>
  <c r="C16" i="45"/>
  <c r="B16" i="45"/>
  <c r="A16" i="45"/>
  <c r="I15" i="45"/>
  <c r="F15" i="45"/>
  <c r="E15" i="45"/>
  <c r="C15" i="45"/>
  <c r="B15" i="45"/>
  <c r="A15" i="45"/>
  <c r="I14" i="45"/>
  <c r="F14" i="45"/>
  <c r="E14" i="45"/>
  <c r="C14" i="45"/>
  <c r="B14" i="45"/>
  <c r="A14" i="45"/>
  <c r="I13" i="45"/>
  <c r="F13" i="45"/>
  <c r="E13" i="45"/>
  <c r="C13" i="45"/>
  <c r="B13" i="45"/>
  <c r="A13" i="45"/>
  <c r="I12" i="45"/>
  <c r="F12" i="45"/>
  <c r="E12" i="45"/>
  <c r="C12" i="45"/>
  <c r="B12" i="45"/>
  <c r="A12" i="45"/>
  <c r="I11" i="45"/>
  <c r="F11" i="45"/>
  <c r="E11" i="45"/>
  <c r="C11" i="45"/>
  <c r="B11" i="45"/>
  <c r="A11" i="45"/>
  <c r="I10" i="45"/>
  <c r="F10" i="45"/>
  <c r="E10" i="45"/>
  <c r="C10" i="45"/>
  <c r="B10" i="45"/>
  <c r="A10" i="45"/>
  <c r="I9" i="45"/>
  <c r="F9" i="45"/>
  <c r="E9" i="45"/>
  <c r="C9" i="45"/>
  <c r="B9" i="45"/>
  <c r="A9" i="45"/>
  <c r="I8" i="45"/>
  <c r="F8" i="45"/>
  <c r="E8" i="45"/>
  <c r="C8" i="45"/>
  <c r="B8" i="45"/>
  <c r="A8" i="45"/>
  <c r="I7" i="45"/>
  <c r="F7" i="45"/>
  <c r="E7" i="45"/>
  <c r="C7" i="45"/>
  <c r="B7" i="45"/>
  <c r="A7" i="45"/>
  <c r="I6" i="45"/>
  <c r="F6" i="45"/>
  <c r="E6" i="45"/>
  <c r="C6" i="45"/>
  <c r="B6" i="45"/>
  <c r="A6" i="45"/>
  <c r="I5" i="45"/>
  <c r="F5" i="45"/>
  <c r="E5" i="45"/>
  <c r="C5" i="45"/>
  <c r="B5" i="45"/>
  <c r="A5" i="45"/>
  <c r="DA3" i="45" l="1"/>
  <c r="DA4" i="45"/>
  <c r="DA5" i="45"/>
  <c r="DA6" i="45"/>
  <c r="DA7" i="45"/>
  <c r="DA8" i="45"/>
  <c r="DA9" i="45"/>
  <c r="DA10" i="45"/>
  <c r="DA11" i="45"/>
  <c r="DA12" i="45"/>
  <c r="DA13" i="45"/>
  <c r="DA14" i="45"/>
  <c r="DA15" i="45"/>
  <c r="DA16" i="45"/>
  <c r="DA17" i="45"/>
  <c r="DA18" i="45"/>
  <c r="DA19" i="45"/>
  <c r="DA21" i="45"/>
  <c r="DA20" i="45"/>
  <c r="DA22" i="45"/>
  <c r="DA23" i="45"/>
  <c r="DA24" i="45"/>
  <c r="DA25" i="45"/>
  <c r="DA26" i="45"/>
  <c r="DA27" i="45"/>
  <c r="DA28" i="45"/>
  <c r="DA30" i="45"/>
  <c r="DA33" i="45"/>
  <c r="DA34" i="45"/>
  <c r="DA35" i="45"/>
  <c r="DA36" i="45"/>
  <c r="DA37" i="45"/>
  <c r="DA38" i="45"/>
  <c r="DA39" i="45"/>
  <c r="DA40" i="45"/>
  <c r="DA41" i="45"/>
  <c r="DA42" i="45"/>
  <c r="DA29" i="45"/>
  <c r="DA31" i="45"/>
  <c r="DA32" i="45"/>
  <c r="DA43" i="45"/>
  <c r="DA44" i="45"/>
  <c r="DA45" i="45"/>
  <c r="DA46" i="45"/>
  <c r="DA47" i="45"/>
  <c r="DA48" i="45"/>
  <c r="DA49" i="45"/>
  <c r="DA50" i="45"/>
  <c r="DA51" i="45"/>
  <c r="DA52" i="45"/>
  <c r="DA53" i="45"/>
  <c r="DE4" i="45"/>
  <c r="DE5" i="45"/>
  <c r="DE6" i="45"/>
  <c r="DE7" i="45"/>
  <c r="DE8" i="45"/>
  <c r="DE9" i="45"/>
  <c r="DE10" i="45"/>
  <c r="DE11" i="45"/>
  <c r="DE12" i="45"/>
  <c r="DE13" i="45"/>
  <c r="DE14" i="45"/>
  <c r="DE15" i="45"/>
  <c r="DE16" i="45"/>
  <c r="DE17" i="45"/>
  <c r="DE18" i="45"/>
  <c r="DE19" i="45"/>
  <c r="DE22" i="45"/>
  <c r="DE23" i="45"/>
  <c r="DE24" i="45"/>
  <c r="DE25" i="45"/>
  <c r="DE26" i="45"/>
  <c r="DE27" i="45"/>
  <c r="DE28" i="45"/>
  <c r="DE20" i="45"/>
  <c r="DE21" i="45"/>
  <c r="DE31" i="45"/>
  <c r="DE33" i="45"/>
  <c r="DE34" i="45"/>
  <c r="DE35" i="45"/>
  <c r="DE36" i="45"/>
  <c r="DE37" i="45"/>
  <c r="DE38" i="45"/>
  <c r="DE39" i="45"/>
  <c r="DE40" i="45"/>
  <c r="DE41" i="45"/>
  <c r="DE42" i="45"/>
  <c r="DE30" i="45"/>
  <c r="DE32" i="45"/>
  <c r="DE29" i="45"/>
  <c r="DE43" i="45"/>
  <c r="DE44" i="45"/>
  <c r="DE45" i="45"/>
  <c r="DE46" i="45"/>
  <c r="DE47" i="45"/>
  <c r="DE48" i="45"/>
  <c r="DE49" i="45"/>
  <c r="DE50" i="45"/>
  <c r="DE51" i="45"/>
  <c r="DE52" i="45"/>
  <c r="DE53" i="45"/>
  <c r="DE2" i="45"/>
  <c r="DI3" i="45"/>
  <c r="DI5" i="45"/>
  <c r="DI6" i="45"/>
  <c r="DI7" i="45"/>
  <c r="DI8" i="45"/>
  <c r="DI9" i="45"/>
  <c r="DI10" i="45"/>
  <c r="DI11" i="45"/>
  <c r="DI12" i="45"/>
  <c r="DI13" i="45"/>
  <c r="DI15" i="45"/>
  <c r="DI16" i="45"/>
  <c r="DI17" i="45"/>
  <c r="DI18" i="45"/>
  <c r="DI19" i="45"/>
  <c r="DI14" i="45"/>
  <c r="DI20" i="45"/>
  <c r="DI21" i="45"/>
  <c r="DI22" i="45"/>
  <c r="DI23" i="45"/>
  <c r="DI24" i="45"/>
  <c r="DI25" i="45"/>
  <c r="DI26" i="45"/>
  <c r="DI27" i="45"/>
  <c r="DI28" i="45"/>
  <c r="DI33" i="45"/>
  <c r="DI34" i="45"/>
  <c r="DI35" i="45"/>
  <c r="DI36" i="45"/>
  <c r="DI37" i="45"/>
  <c r="DI38" i="45"/>
  <c r="DI39" i="45"/>
  <c r="DI40" i="45"/>
  <c r="DI41" i="45"/>
  <c r="DI42" i="45"/>
  <c r="DI31" i="45"/>
  <c r="DI30" i="45"/>
  <c r="DI29" i="45"/>
  <c r="DI32" i="45"/>
  <c r="DI43" i="45"/>
  <c r="DI44" i="45"/>
  <c r="DI45" i="45"/>
  <c r="DI46" i="45"/>
  <c r="DI47" i="45"/>
  <c r="DI48" i="45"/>
  <c r="DI49" i="45"/>
  <c r="DI50" i="45"/>
  <c r="DI51" i="45"/>
  <c r="DI52" i="45"/>
  <c r="DI53" i="45"/>
  <c r="DI2" i="45"/>
  <c r="DK3" i="45"/>
  <c r="DK5" i="45"/>
  <c r="DK6" i="45"/>
  <c r="DK7" i="45"/>
  <c r="DK8" i="45"/>
  <c r="DK9" i="45"/>
  <c r="DK10" i="45"/>
  <c r="DK11" i="45"/>
  <c r="DK12" i="45"/>
  <c r="DK13" i="45"/>
  <c r="DK14" i="45"/>
  <c r="DK15" i="45"/>
  <c r="DK16" i="45"/>
  <c r="DK17" i="45"/>
  <c r="DK18" i="45"/>
  <c r="DK19" i="45"/>
  <c r="DK20" i="45"/>
  <c r="DK21" i="45"/>
  <c r="DK22" i="45"/>
  <c r="DK23" i="45"/>
  <c r="DK24" i="45"/>
  <c r="DK25" i="45"/>
  <c r="DK26" i="45"/>
  <c r="DK27" i="45"/>
  <c r="DK28" i="45"/>
  <c r="DK29" i="45"/>
  <c r="DK30" i="45"/>
  <c r="DK31" i="45"/>
  <c r="DK32" i="45"/>
  <c r="DK33" i="45"/>
  <c r="DK34" i="45"/>
  <c r="DK35" i="45"/>
  <c r="DK36" i="45"/>
  <c r="DK37" i="45"/>
  <c r="DK38" i="45"/>
  <c r="DK42" i="45"/>
  <c r="DK41" i="45"/>
  <c r="DK43" i="45"/>
  <c r="DK44" i="45"/>
  <c r="DK45" i="45"/>
  <c r="DK46" i="45"/>
  <c r="DK47" i="45"/>
  <c r="DK48" i="45"/>
  <c r="DK49" i="45"/>
  <c r="DK50" i="45"/>
  <c r="DK51" i="45"/>
  <c r="DK52" i="45"/>
  <c r="DK39" i="45"/>
  <c r="DK40" i="45"/>
  <c r="DK53" i="45"/>
  <c r="DK2" i="45"/>
  <c r="DQ3" i="45"/>
  <c r="DQ4" i="45"/>
  <c r="DQ6" i="45"/>
  <c r="DQ7" i="45"/>
  <c r="DQ8" i="45"/>
  <c r="DQ9" i="45"/>
  <c r="DQ10" i="45"/>
  <c r="DQ11" i="45"/>
  <c r="DQ12" i="45"/>
  <c r="DQ13" i="45"/>
  <c r="DQ15" i="45"/>
  <c r="DQ16" i="45"/>
  <c r="DQ17" i="45"/>
  <c r="DQ18" i="45"/>
  <c r="DQ19" i="45"/>
  <c r="DQ14" i="45"/>
  <c r="DQ21" i="45"/>
  <c r="DQ20" i="45"/>
  <c r="DQ22" i="45"/>
  <c r="DQ23" i="45"/>
  <c r="DQ24" i="45"/>
  <c r="DQ25" i="45"/>
  <c r="DQ26" i="45"/>
  <c r="DQ27" i="45"/>
  <c r="DQ28" i="45"/>
  <c r="DQ30" i="45"/>
  <c r="DQ32" i="45"/>
  <c r="DQ33" i="45"/>
  <c r="DQ34" i="45"/>
  <c r="DQ35" i="45"/>
  <c r="DQ36" i="45"/>
  <c r="DQ37" i="45"/>
  <c r="DQ38" i="45"/>
  <c r="DQ39" i="45"/>
  <c r="DQ40" i="45"/>
  <c r="DQ41" i="45"/>
  <c r="DQ42" i="45"/>
  <c r="DQ29" i="45"/>
  <c r="DQ31" i="45"/>
  <c r="DQ43" i="45"/>
  <c r="DQ44" i="45"/>
  <c r="DQ45" i="45"/>
  <c r="DQ46" i="45"/>
  <c r="DQ47" i="45"/>
  <c r="DQ48" i="45"/>
  <c r="DQ49" i="45"/>
  <c r="DQ50" i="45"/>
  <c r="DQ51" i="45"/>
  <c r="DQ52" i="45"/>
  <c r="DQ53" i="45"/>
  <c r="DQ2" i="45"/>
  <c r="DU3" i="45"/>
  <c r="DU4" i="45"/>
  <c r="DU5" i="45"/>
  <c r="DU7" i="45"/>
  <c r="DU8" i="45"/>
  <c r="DU9" i="45"/>
  <c r="DU10" i="45"/>
  <c r="DU11" i="45"/>
  <c r="DU12" i="45"/>
  <c r="DU13" i="45"/>
  <c r="DU14" i="45"/>
  <c r="DU15" i="45"/>
  <c r="DU16" i="45"/>
  <c r="DU17" i="45"/>
  <c r="DU18" i="45"/>
  <c r="DU19" i="45"/>
  <c r="DU22" i="45"/>
  <c r="DU23" i="45"/>
  <c r="DU24" i="45"/>
  <c r="DU25" i="45"/>
  <c r="DU26" i="45"/>
  <c r="DU27" i="45"/>
  <c r="DU28" i="45"/>
  <c r="DU20" i="45"/>
  <c r="DU21" i="45"/>
  <c r="DU31" i="45"/>
  <c r="DU32" i="45"/>
  <c r="DU33" i="45"/>
  <c r="DU34" i="45"/>
  <c r="DU35" i="45"/>
  <c r="DU36" i="45"/>
  <c r="DU37" i="45"/>
  <c r="DU38" i="45"/>
  <c r="DU39" i="45"/>
  <c r="DU40" i="45"/>
  <c r="DU41" i="45"/>
  <c r="DU42" i="45"/>
  <c r="DU30" i="45"/>
  <c r="DU29" i="45"/>
  <c r="DU43" i="45"/>
  <c r="DU44" i="45"/>
  <c r="DU45" i="45"/>
  <c r="DU46" i="45"/>
  <c r="DU47" i="45"/>
  <c r="DU48" i="45"/>
  <c r="DU49" i="45"/>
  <c r="DU50" i="45"/>
  <c r="DU51" i="45"/>
  <c r="DU52" i="45"/>
  <c r="DU53" i="45"/>
  <c r="DU2" i="45"/>
  <c r="DY3" i="45"/>
  <c r="DY4" i="45"/>
  <c r="DY5" i="45"/>
  <c r="DY6" i="45"/>
  <c r="DY8" i="45"/>
  <c r="DY9" i="45"/>
  <c r="DY10" i="45"/>
  <c r="DY11" i="45"/>
  <c r="DY12" i="45"/>
  <c r="DY13" i="45"/>
  <c r="DY15" i="45"/>
  <c r="DY16" i="45"/>
  <c r="DY17" i="45"/>
  <c r="DY18" i="45"/>
  <c r="DY19" i="45"/>
  <c r="DY14" i="45"/>
  <c r="DY20" i="45"/>
  <c r="DY21" i="45"/>
  <c r="DY22" i="45"/>
  <c r="DY23" i="45"/>
  <c r="DY24" i="45"/>
  <c r="DY25" i="45"/>
  <c r="DY26" i="45"/>
  <c r="DY27" i="45"/>
  <c r="DY28" i="45"/>
  <c r="DY32" i="45"/>
  <c r="DY33" i="45"/>
  <c r="DY34" i="45"/>
  <c r="DY35" i="45"/>
  <c r="DY36" i="45"/>
  <c r="DY37" i="45"/>
  <c r="DY38" i="45"/>
  <c r="DY39" i="45"/>
  <c r="DY40" i="45"/>
  <c r="DY41" i="45"/>
  <c r="DY42" i="45"/>
  <c r="DY31" i="45"/>
  <c r="DY30" i="45"/>
  <c r="DY29" i="45"/>
  <c r="DY43" i="45"/>
  <c r="DY44" i="45"/>
  <c r="DY45" i="45"/>
  <c r="DY46" i="45"/>
  <c r="DY47" i="45"/>
  <c r="DY48" i="45"/>
  <c r="DY49" i="45"/>
  <c r="DY50" i="45"/>
  <c r="DY51" i="45"/>
  <c r="DY52" i="45"/>
  <c r="DY53" i="45"/>
  <c r="DY2" i="45"/>
  <c r="EA3" i="45"/>
  <c r="EA4" i="45"/>
  <c r="EA5" i="45"/>
  <c r="EA6" i="45"/>
  <c r="EA8" i="45"/>
  <c r="EA9" i="45"/>
  <c r="EA10" i="45"/>
  <c r="EA11" i="45"/>
  <c r="EA12" i="45"/>
  <c r="EA13" i="45"/>
  <c r="EA14" i="45"/>
  <c r="EA15" i="45"/>
  <c r="EA16" i="45"/>
  <c r="EA17" i="45"/>
  <c r="EA18" i="45"/>
  <c r="EA19" i="45"/>
  <c r="EA20" i="45"/>
  <c r="EA21" i="45"/>
  <c r="EA22" i="45"/>
  <c r="EA23" i="45"/>
  <c r="EA24" i="45"/>
  <c r="EA25" i="45"/>
  <c r="EA26" i="45"/>
  <c r="EA27" i="45"/>
  <c r="EA28" i="45"/>
  <c r="EA29" i="45"/>
  <c r="EA30" i="45"/>
  <c r="EA31" i="45"/>
  <c r="EA32" i="45"/>
  <c r="EA33" i="45"/>
  <c r="EA34" i="45"/>
  <c r="EA35" i="45"/>
  <c r="EA36" i="45"/>
  <c r="EA37" i="45"/>
  <c r="EA38" i="45"/>
  <c r="EA42" i="45"/>
  <c r="EA41" i="45"/>
  <c r="EA43" i="45"/>
  <c r="EA44" i="45"/>
  <c r="EA45" i="45"/>
  <c r="EA46" i="45"/>
  <c r="EA47" i="45"/>
  <c r="EA48" i="45"/>
  <c r="EA49" i="45"/>
  <c r="EA50" i="45"/>
  <c r="EA51" i="45"/>
  <c r="EA52" i="45"/>
  <c r="EA39" i="45"/>
  <c r="EA40" i="45"/>
  <c r="EA53" i="45"/>
  <c r="EA2" i="45"/>
  <c r="EC3" i="45"/>
  <c r="EC4" i="45"/>
  <c r="EC5" i="45"/>
  <c r="EC6" i="45"/>
  <c r="EC7" i="45"/>
  <c r="EC9" i="45"/>
  <c r="EC10" i="45"/>
  <c r="EC11" i="45"/>
  <c r="EC12" i="45"/>
  <c r="EC13" i="45"/>
  <c r="EC14" i="45"/>
  <c r="EC15" i="45"/>
  <c r="EC16" i="45"/>
  <c r="EC17" i="45"/>
  <c r="EC18" i="45"/>
  <c r="EC19" i="45"/>
  <c r="EC20" i="45"/>
  <c r="EC21" i="45"/>
  <c r="EC22" i="45"/>
  <c r="EC23" i="45"/>
  <c r="EC24" i="45"/>
  <c r="EC25" i="45"/>
  <c r="EC26" i="45"/>
  <c r="EC27" i="45"/>
  <c r="EC28" i="45"/>
  <c r="EC29" i="45"/>
  <c r="EC32" i="45"/>
  <c r="EC33" i="45"/>
  <c r="EC34" i="45"/>
  <c r="EC35" i="45"/>
  <c r="EC36" i="45"/>
  <c r="EC37" i="45"/>
  <c r="EC38" i="45"/>
  <c r="EC39" i="45"/>
  <c r="EC40" i="45"/>
  <c r="EC41" i="45"/>
  <c r="EC42" i="45"/>
  <c r="EC31" i="45"/>
  <c r="EC30" i="45"/>
  <c r="EC43" i="45"/>
  <c r="EC44" i="45"/>
  <c r="EC45" i="45"/>
  <c r="EC46" i="45"/>
  <c r="EC47" i="45"/>
  <c r="EC48" i="45"/>
  <c r="EC49" i="45"/>
  <c r="EC50" i="45"/>
  <c r="EC51" i="45"/>
  <c r="EC52" i="45"/>
  <c r="EC53" i="45"/>
  <c r="EC2" i="45"/>
  <c r="EG3" i="45"/>
  <c r="EG4" i="45"/>
  <c r="EG5" i="45"/>
  <c r="EG6" i="45"/>
  <c r="EG7" i="45"/>
  <c r="EG8" i="45"/>
  <c r="EG10" i="45"/>
  <c r="EG11" i="45"/>
  <c r="EG12" i="45"/>
  <c r="EG13" i="45"/>
  <c r="EG15" i="45"/>
  <c r="EG16" i="45"/>
  <c r="EG17" i="45"/>
  <c r="EG18" i="45"/>
  <c r="EG19" i="45"/>
  <c r="EG14" i="45"/>
  <c r="EG20" i="45"/>
  <c r="EG21" i="45"/>
  <c r="EG22" i="45"/>
  <c r="EG23" i="45"/>
  <c r="EG24" i="45"/>
  <c r="EG25" i="45"/>
  <c r="EG26" i="45"/>
  <c r="EG27" i="45"/>
  <c r="EG28" i="45"/>
  <c r="EG30" i="45"/>
  <c r="EG32" i="45"/>
  <c r="EG33" i="45"/>
  <c r="EG34" i="45"/>
  <c r="EG35" i="45"/>
  <c r="EG36" i="45"/>
  <c r="EG37" i="45"/>
  <c r="EG38" i="45"/>
  <c r="EG39" i="45"/>
  <c r="EG40" i="45"/>
  <c r="EG41" i="45"/>
  <c r="EG42" i="45"/>
  <c r="EG29" i="45"/>
  <c r="EG31" i="45"/>
  <c r="EG43" i="45"/>
  <c r="EG44" i="45"/>
  <c r="EG45" i="45"/>
  <c r="EG46" i="45"/>
  <c r="EG47" i="45"/>
  <c r="EG48" i="45"/>
  <c r="EG49" i="45"/>
  <c r="EG50" i="45"/>
  <c r="EG51" i="45"/>
  <c r="EG52" i="45"/>
  <c r="EG53" i="45"/>
  <c r="EG2" i="45"/>
  <c r="EI3" i="45"/>
  <c r="EI4" i="45"/>
  <c r="EI5" i="45"/>
  <c r="EI6" i="45"/>
  <c r="EI7" i="45"/>
  <c r="EI8" i="45"/>
  <c r="EI10" i="45"/>
  <c r="EI11" i="45"/>
  <c r="EI12" i="45"/>
  <c r="EI13" i="45"/>
  <c r="EI14" i="45"/>
  <c r="EI15" i="45"/>
  <c r="EI16" i="45"/>
  <c r="EI17" i="45"/>
  <c r="EI18" i="45"/>
  <c r="EI19" i="45"/>
  <c r="EI20" i="45"/>
  <c r="EI21" i="45"/>
  <c r="EI22" i="45"/>
  <c r="EI23" i="45"/>
  <c r="EI24" i="45"/>
  <c r="EI25" i="45"/>
  <c r="EI26" i="45"/>
  <c r="EI27" i="45"/>
  <c r="EI28" i="45"/>
  <c r="EI29" i="45"/>
  <c r="EI30" i="45"/>
  <c r="EI31" i="45"/>
  <c r="EI32" i="45"/>
  <c r="EI33" i="45"/>
  <c r="EI34" i="45"/>
  <c r="EI35" i="45"/>
  <c r="EI36" i="45"/>
  <c r="EI37" i="45"/>
  <c r="EI38" i="45"/>
  <c r="EI40" i="45"/>
  <c r="EI39" i="45"/>
  <c r="EI43" i="45"/>
  <c r="EI44" i="45"/>
  <c r="EI45" i="45"/>
  <c r="EI46" i="45"/>
  <c r="EI47" i="45"/>
  <c r="EI48" i="45"/>
  <c r="EI49" i="45"/>
  <c r="EI50" i="45"/>
  <c r="EI51" i="45"/>
  <c r="EI52" i="45"/>
  <c r="EI41" i="45"/>
  <c r="EI42" i="45"/>
  <c r="EI53" i="45"/>
  <c r="EI2" i="45"/>
  <c r="EK3" i="45"/>
  <c r="EK4" i="45"/>
  <c r="EK5" i="45"/>
  <c r="EK6" i="45"/>
  <c r="EK7" i="45"/>
  <c r="EK8" i="45"/>
  <c r="EK10" i="45"/>
  <c r="EK11" i="45"/>
  <c r="EK12" i="45"/>
  <c r="EK14" i="45"/>
  <c r="EK15" i="45"/>
  <c r="EK16" i="45"/>
  <c r="EK17" i="45"/>
  <c r="EK18" i="45"/>
  <c r="EK19" i="45"/>
  <c r="EK13" i="45"/>
  <c r="EK21" i="45"/>
  <c r="EK22" i="45"/>
  <c r="EK23" i="45"/>
  <c r="EK24" i="45"/>
  <c r="EK25" i="45"/>
  <c r="EK26" i="45"/>
  <c r="EK27" i="45"/>
  <c r="EK28" i="45"/>
  <c r="EK20" i="45"/>
  <c r="EK31" i="45"/>
  <c r="EK32" i="45"/>
  <c r="EK33" i="45"/>
  <c r="EK34" i="45"/>
  <c r="EK35" i="45"/>
  <c r="EK36" i="45"/>
  <c r="EK37" i="45"/>
  <c r="EK38" i="45"/>
  <c r="EK39" i="45"/>
  <c r="EK40" i="45"/>
  <c r="EK41" i="45"/>
  <c r="EK42" i="45"/>
  <c r="EK30" i="45"/>
  <c r="EK29" i="45"/>
  <c r="EK43" i="45"/>
  <c r="EK44" i="45"/>
  <c r="EK45" i="45"/>
  <c r="EK46" i="45"/>
  <c r="EK47" i="45"/>
  <c r="EK48" i="45"/>
  <c r="EK49" i="45"/>
  <c r="EK50" i="45"/>
  <c r="EK51" i="45"/>
  <c r="EK52" i="45"/>
  <c r="EK53" i="45"/>
  <c r="EK2" i="45"/>
  <c r="EM3" i="45"/>
  <c r="EM4" i="45"/>
  <c r="EM5" i="45"/>
  <c r="EM6" i="45"/>
  <c r="EM7" i="45"/>
  <c r="EM8" i="45"/>
  <c r="EM9" i="45"/>
  <c r="EM11" i="45"/>
  <c r="EM12" i="45"/>
  <c r="EM13" i="45"/>
  <c r="EM14" i="45"/>
  <c r="EM15" i="45"/>
  <c r="EM16" i="45"/>
  <c r="EM17" i="45"/>
  <c r="EM18" i="45"/>
  <c r="EM19" i="45"/>
  <c r="EM20" i="45"/>
  <c r="EM21" i="45"/>
  <c r="EM22" i="45"/>
  <c r="EM23" i="45"/>
  <c r="EM24" i="45"/>
  <c r="EM25" i="45"/>
  <c r="EM26" i="45"/>
  <c r="EM27" i="45"/>
  <c r="EM28" i="45"/>
  <c r="EM29" i="45"/>
  <c r="EM30" i="45"/>
  <c r="EM31" i="45"/>
  <c r="EM32" i="45"/>
  <c r="EM33" i="45"/>
  <c r="EM34" i="45"/>
  <c r="EM35" i="45"/>
  <c r="EM36" i="45"/>
  <c r="EM37" i="45"/>
  <c r="EM38" i="45"/>
  <c r="EM41" i="45"/>
  <c r="EM40" i="45"/>
  <c r="EM43" i="45"/>
  <c r="EM44" i="45"/>
  <c r="EM45" i="45"/>
  <c r="EM46" i="45"/>
  <c r="EM47" i="45"/>
  <c r="EM48" i="45"/>
  <c r="EM49" i="45"/>
  <c r="EM50" i="45"/>
  <c r="EM51" i="45"/>
  <c r="EM52" i="45"/>
  <c r="EM42" i="45"/>
  <c r="EM39" i="45"/>
  <c r="EM53" i="45"/>
  <c r="EM2" i="45"/>
  <c r="EO3" i="45"/>
  <c r="EO4" i="45"/>
  <c r="EO5" i="45"/>
  <c r="EO6" i="45"/>
  <c r="EO7" i="45"/>
  <c r="EO8" i="45"/>
  <c r="EO9" i="45"/>
  <c r="EO11" i="45"/>
  <c r="EO12" i="45"/>
  <c r="EO13" i="45"/>
  <c r="EO14" i="45"/>
  <c r="EO15" i="45"/>
  <c r="EO16" i="45"/>
  <c r="EO17" i="45"/>
  <c r="EO18" i="45"/>
  <c r="EO19" i="45"/>
  <c r="EO20" i="45"/>
  <c r="EO21" i="45"/>
  <c r="EO22" i="45"/>
  <c r="EO23" i="45"/>
  <c r="EO24" i="45"/>
  <c r="EO25" i="45"/>
  <c r="EO26" i="45"/>
  <c r="EO27" i="45"/>
  <c r="EO28" i="45"/>
  <c r="EO32" i="45"/>
  <c r="EO33" i="45"/>
  <c r="EO34" i="45"/>
  <c r="EO35" i="45"/>
  <c r="EO36" i="45"/>
  <c r="EO37" i="45"/>
  <c r="EO38" i="45"/>
  <c r="EO39" i="45"/>
  <c r="EO40" i="45"/>
  <c r="EO41" i="45"/>
  <c r="EO42" i="45"/>
  <c r="EO31" i="45"/>
  <c r="EO30" i="45"/>
  <c r="EO29" i="45"/>
  <c r="EO43" i="45"/>
  <c r="EO44" i="45"/>
  <c r="EO45" i="45"/>
  <c r="EO46" i="45"/>
  <c r="EO47" i="45"/>
  <c r="EO48" i="45"/>
  <c r="EO49" i="45"/>
  <c r="EO50" i="45"/>
  <c r="EO51" i="45"/>
  <c r="EO52" i="45"/>
  <c r="EO53" i="45"/>
  <c r="EO2" i="45"/>
  <c r="EQ3" i="45"/>
  <c r="EQ4" i="45"/>
  <c r="EQ5" i="45"/>
  <c r="EQ6" i="45"/>
  <c r="EQ7" i="45"/>
  <c r="EQ8" i="45"/>
  <c r="EQ9" i="45"/>
  <c r="EQ10" i="45"/>
  <c r="EQ12" i="45"/>
  <c r="EQ13" i="45"/>
  <c r="EQ14" i="45"/>
  <c r="EQ15" i="45"/>
  <c r="EQ16" i="45"/>
  <c r="EQ17" i="45"/>
  <c r="EQ18" i="45"/>
  <c r="EQ19" i="45"/>
  <c r="EQ20" i="45"/>
  <c r="EQ21" i="45"/>
  <c r="EQ22" i="45"/>
  <c r="EQ23" i="45"/>
  <c r="EQ24" i="45"/>
  <c r="EQ25" i="45"/>
  <c r="EQ26" i="45"/>
  <c r="EQ27" i="45"/>
  <c r="EQ28" i="45"/>
  <c r="EQ29" i="45"/>
  <c r="EQ30" i="45"/>
  <c r="EQ31" i="45"/>
  <c r="EQ32" i="45"/>
  <c r="EQ33" i="45"/>
  <c r="EQ34" i="45"/>
  <c r="EQ35" i="45"/>
  <c r="EQ36" i="45"/>
  <c r="EQ37" i="45"/>
  <c r="EQ38" i="45"/>
  <c r="EQ41" i="45"/>
  <c r="EQ42" i="45"/>
  <c r="EQ43" i="45"/>
  <c r="EQ44" i="45"/>
  <c r="EQ45" i="45"/>
  <c r="EQ46" i="45"/>
  <c r="EQ47" i="45"/>
  <c r="EQ48" i="45"/>
  <c r="EQ49" i="45"/>
  <c r="EQ50" i="45"/>
  <c r="EQ51" i="45"/>
  <c r="EQ52" i="45"/>
  <c r="EQ39" i="45"/>
  <c r="EQ53" i="45"/>
  <c r="EQ40" i="45"/>
  <c r="EQ2" i="45"/>
  <c r="ES3" i="45"/>
  <c r="ES4" i="45"/>
  <c r="ES5" i="45"/>
  <c r="ES6" i="45"/>
  <c r="ES7" i="45"/>
  <c r="ES8" i="45"/>
  <c r="ES9" i="45"/>
  <c r="ES10" i="45"/>
  <c r="ES12" i="45"/>
  <c r="ES13" i="45"/>
  <c r="ES14" i="45"/>
  <c r="ES15" i="45"/>
  <c r="ES16" i="45"/>
  <c r="ES17" i="45"/>
  <c r="ES18" i="45"/>
  <c r="ES19" i="45"/>
  <c r="ES20" i="45"/>
  <c r="ES21" i="45"/>
  <c r="ES22" i="45"/>
  <c r="ES23" i="45"/>
  <c r="ES24" i="45"/>
  <c r="ES25" i="45"/>
  <c r="ES26" i="45"/>
  <c r="ES27" i="45"/>
  <c r="ES28" i="45"/>
  <c r="ES29" i="45"/>
  <c r="ES32" i="45"/>
  <c r="ES33" i="45"/>
  <c r="ES34" i="45"/>
  <c r="ES35" i="45"/>
  <c r="ES36" i="45"/>
  <c r="ES37" i="45"/>
  <c r="ES38" i="45"/>
  <c r="ES39" i="45"/>
  <c r="ES40" i="45"/>
  <c r="ES41" i="45"/>
  <c r="ES31" i="45"/>
  <c r="ES30" i="45"/>
  <c r="ES42" i="45"/>
  <c r="ES43" i="45"/>
  <c r="ES44" i="45"/>
  <c r="ES45" i="45"/>
  <c r="ES46" i="45"/>
  <c r="ES47" i="45"/>
  <c r="ES48" i="45"/>
  <c r="ES49" i="45"/>
  <c r="ES50" i="45"/>
  <c r="ES51" i="45"/>
  <c r="ES52" i="45"/>
  <c r="ES53" i="45"/>
  <c r="ES2" i="45"/>
  <c r="EU3" i="45"/>
  <c r="EU4" i="45"/>
  <c r="EU5" i="45"/>
  <c r="EU6" i="45"/>
  <c r="EU7" i="45"/>
  <c r="EU8" i="45"/>
  <c r="EU9" i="45"/>
  <c r="EU10" i="45"/>
  <c r="EU12" i="45"/>
  <c r="EU13" i="45"/>
  <c r="EU14" i="45"/>
  <c r="EU15" i="45"/>
  <c r="EU16" i="45"/>
  <c r="EU17" i="45"/>
  <c r="EU18" i="45"/>
  <c r="EU19" i="45"/>
  <c r="EU20" i="45"/>
  <c r="EU21" i="45"/>
  <c r="EU22" i="45"/>
  <c r="EU23" i="45"/>
  <c r="EU24" i="45"/>
  <c r="EU25" i="45"/>
  <c r="EU26" i="45"/>
  <c r="EU27" i="45"/>
  <c r="EU28" i="45"/>
  <c r="EU29" i="45"/>
  <c r="EU30" i="45"/>
  <c r="EU31" i="45"/>
  <c r="EU32" i="45"/>
  <c r="EU33" i="45"/>
  <c r="EU34" i="45"/>
  <c r="EU35" i="45"/>
  <c r="EU36" i="45"/>
  <c r="EU37" i="45"/>
  <c r="EU38" i="45"/>
  <c r="EU39" i="45"/>
  <c r="EU42" i="45"/>
  <c r="EU43" i="45"/>
  <c r="EU44" i="45"/>
  <c r="EU45" i="45"/>
  <c r="EU46" i="45"/>
  <c r="EU47" i="45"/>
  <c r="EU48" i="45"/>
  <c r="EU49" i="45"/>
  <c r="EU50" i="45"/>
  <c r="EU51" i="45"/>
  <c r="EU52" i="45"/>
  <c r="EU40" i="45"/>
  <c r="EU2" i="45"/>
  <c r="EU53" i="45"/>
  <c r="EU41" i="45"/>
  <c r="CY3" i="45"/>
  <c r="CY4" i="45"/>
  <c r="CY5" i="45"/>
  <c r="CY6" i="45"/>
  <c r="CY7" i="45"/>
  <c r="CY8" i="45"/>
  <c r="CY9" i="45"/>
  <c r="CY10" i="45"/>
  <c r="CY11" i="45"/>
  <c r="CY12" i="45"/>
  <c r="CY13" i="45"/>
  <c r="CY14" i="45"/>
  <c r="CY15" i="45"/>
  <c r="CY16" i="45"/>
  <c r="CY17" i="45"/>
  <c r="CY18" i="45"/>
  <c r="CY19" i="45"/>
  <c r="CY20" i="45"/>
  <c r="CY21" i="45"/>
  <c r="CY22" i="45"/>
  <c r="CY23" i="45"/>
  <c r="CY24" i="45"/>
  <c r="CY25" i="45"/>
  <c r="CY26" i="45"/>
  <c r="CY27" i="45"/>
  <c r="CY28" i="45"/>
  <c r="CY29" i="45"/>
  <c r="CY30" i="45"/>
  <c r="CY31" i="45"/>
  <c r="CY32" i="45"/>
  <c r="CY33" i="45"/>
  <c r="CY34" i="45"/>
  <c r="CY35" i="45"/>
  <c r="CY36" i="45"/>
  <c r="CY37" i="45"/>
  <c r="CY38" i="45"/>
  <c r="CY39" i="45"/>
  <c r="CY42" i="45"/>
  <c r="CY43" i="45"/>
  <c r="CY44" i="45"/>
  <c r="CY45" i="45"/>
  <c r="CY46" i="45"/>
  <c r="CY47" i="45"/>
  <c r="CY48" i="45"/>
  <c r="CY49" i="45"/>
  <c r="CY50" i="45"/>
  <c r="CY51" i="45"/>
  <c r="CY52" i="45"/>
  <c r="CY53" i="45"/>
  <c r="CY40" i="45"/>
  <c r="CY41" i="45"/>
  <c r="DC4" i="45"/>
  <c r="DC5" i="45"/>
  <c r="DC6" i="45"/>
  <c r="DC7" i="45"/>
  <c r="DC8" i="45"/>
  <c r="DC9" i="45"/>
  <c r="DC10" i="45"/>
  <c r="DC11" i="45"/>
  <c r="DC12" i="45"/>
  <c r="DC13" i="45"/>
  <c r="DC14" i="45"/>
  <c r="DC15" i="45"/>
  <c r="DC16" i="45"/>
  <c r="DC17" i="45"/>
  <c r="DC18" i="45"/>
  <c r="DC19" i="45"/>
  <c r="DC20" i="45"/>
  <c r="DC21" i="45"/>
  <c r="DC22" i="45"/>
  <c r="DC23" i="45"/>
  <c r="DC24" i="45"/>
  <c r="DC25" i="45"/>
  <c r="DC26" i="45"/>
  <c r="DC27" i="45"/>
  <c r="DC28" i="45"/>
  <c r="DC29" i="45"/>
  <c r="DC30" i="45"/>
  <c r="DC31" i="45"/>
  <c r="DC32" i="45"/>
  <c r="DC33" i="45"/>
  <c r="DC34" i="45"/>
  <c r="DC35" i="45"/>
  <c r="DC36" i="45"/>
  <c r="DC37" i="45"/>
  <c r="DC38" i="45"/>
  <c r="DC40" i="45"/>
  <c r="DC39" i="45"/>
  <c r="DC43" i="45"/>
  <c r="DC44" i="45"/>
  <c r="DC45" i="45"/>
  <c r="DC46" i="45"/>
  <c r="DC47" i="45"/>
  <c r="DC48" i="45"/>
  <c r="DC49" i="45"/>
  <c r="DC50" i="45"/>
  <c r="DC51" i="45"/>
  <c r="DC52" i="45"/>
  <c r="DC53" i="45"/>
  <c r="DC41" i="45"/>
  <c r="DC42" i="45"/>
  <c r="DC2" i="45"/>
  <c r="DG4" i="45"/>
  <c r="DG5" i="45"/>
  <c r="DG6" i="45"/>
  <c r="DG7" i="45"/>
  <c r="DG8" i="45"/>
  <c r="DG9" i="45"/>
  <c r="DG10" i="45"/>
  <c r="DG11" i="45"/>
  <c r="DG12" i="45"/>
  <c r="DG13" i="45"/>
  <c r="DG14" i="45"/>
  <c r="DG15" i="45"/>
  <c r="DG16" i="45"/>
  <c r="DG17" i="45"/>
  <c r="DG18" i="45"/>
  <c r="DG19" i="45"/>
  <c r="DG20" i="45"/>
  <c r="DG21" i="45"/>
  <c r="DG22" i="45"/>
  <c r="DG23" i="45"/>
  <c r="DG24" i="45"/>
  <c r="DG25" i="45"/>
  <c r="DG26" i="45"/>
  <c r="DG27" i="45"/>
  <c r="DG28" i="45"/>
  <c r="DG29" i="45"/>
  <c r="DG30" i="45"/>
  <c r="DG31" i="45"/>
  <c r="DG32" i="45"/>
  <c r="DG33" i="45"/>
  <c r="DG34" i="45"/>
  <c r="DG35" i="45"/>
  <c r="DG36" i="45"/>
  <c r="DG37" i="45"/>
  <c r="DG38" i="45"/>
  <c r="DG41" i="45"/>
  <c r="DG40" i="45"/>
  <c r="DG43" i="45"/>
  <c r="DG44" i="45"/>
  <c r="DG45" i="45"/>
  <c r="DG46" i="45"/>
  <c r="DG47" i="45"/>
  <c r="DG48" i="45"/>
  <c r="DG49" i="45"/>
  <c r="DG50" i="45"/>
  <c r="DG51" i="45"/>
  <c r="DG52" i="45"/>
  <c r="DG42" i="45"/>
  <c r="DG39" i="45"/>
  <c r="DG53" i="45"/>
  <c r="DG2" i="45"/>
  <c r="DM3" i="45"/>
  <c r="DM4" i="45"/>
  <c r="DM6" i="45"/>
  <c r="DM7" i="45"/>
  <c r="DM8" i="45"/>
  <c r="DM9" i="45"/>
  <c r="DM10" i="45"/>
  <c r="DM11" i="45"/>
  <c r="DM12" i="45"/>
  <c r="DM13" i="45"/>
  <c r="DM14" i="45"/>
  <c r="DM15" i="45"/>
  <c r="DM16" i="45"/>
  <c r="DM17" i="45"/>
  <c r="DM18" i="45"/>
  <c r="DM19" i="45"/>
  <c r="DM20" i="45"/>
  <c r="DM22" i="45"/>
  <c r="DM23" i="45"/>
  <c r="DM24" i="45"/>
  <c r="DM25" i="45"/>
  <c r="DM26" i="45"/>
  <c r="DM27" i="45"/>
  <c r="DM28" i="45"/>
  <c r="DM21" i="45"/>
  <c r="DM29" i="45"/>
  <c r="DM33" i="45"/>
  <c r="DM34" i="45"/>
  <c r="DM35" i="45"/>
  <c r="DM36" i="45"/>
  <c r="DM37" i="45"/>
  <c r="DM38" i="45"/>
  <c r="DM39" i="45"/>
  <c r="DM40" i="45"/>
  <c r="DM41" i="45"/>
  <c r="DM42" i="45"/>
  <c r="DM32" i="45"/>
  <c r="DM31" i="45"/>
  <c r="DM30" i="45"/>
  <c r="DM43" i="45"/>
  <c r="DM44" i="45"/>
  <c r="DM45" i="45"/>
  <c r="DM46" i="45"/>
  <c r="DM47" i="45"/>
  <c r="DM48" i="45"/>
  <c r="DM49" i="45"/>
  <c r="DM50" i="45"/>
  <c r="DM51" i="45"/>
  <c r="DM52" i="45"/>
  <c r="DM53" i="45"/>
  <c r="DM2" i="45"/>
  <c r="DO3" i="45"/>
  <c r="DO4" i="45"/>
  <c r="DO6" i="45"/>
  <c r="DO7" i="45"/>
  <c r="DO8" i="45"/>
  <c r="DO9" i="45"/>
  <c r="DO10" i="45"/>
  <c r="DO11" i="45"/>
  <c r="DO12" i="45"/>
  <c r="DO13" i="45"/>
  <c r="DO14" i="45"/>
  <c r="DO15" i="45"/>
  <c r="DO16" i="45"/>
  <c r="DO17" i="45"/>
  <c r="DO18" i="45"/>
  <c r="DO19" i="45"/>
  <c r="DO20" i="45"/>
  <c r="DO21" i="45"/>
  <c r="DO22" i="45"/>
  <c r="DO23" i="45"/>
  <c r="DO24" i="45"/>
  <c r="DO25" i="45"/>
  <c r="DO26" i="45"/>
  <c r="DO27" i="45"/>
  <c r="DO28" i="45"/>
  <c r="DO29" i="45"/>
  <c r="DO30" i="45"/>
  <c r="DO31" i="45"/>
  <c r="DO32" i="45"/>
  <c r="DO33" i="45"/>
  <c r="DO34" i="45"/>
  <c r="DO35" i="45"/>
  <c r="DO36" i="45"/>
  <c r="DO37" i="45"/>
  <c r="DO38" i="45"/>
  <c r="DO39" i="45"/>
  <c r="DO42" i="45"/>
  <c r="DO43" i="45"/>
  <c r="DO44" i="45"/>
  <c r="DO45" i="45"/>
  <c r="DO46" i="45"/>
  <c r="DO47" i="45"/>
  <c r="DO48" i="45"/>
  <c r="DO49" i="45"/>
  <c r="DO50" i="45"/>
  <c r="DO51" i="45"/>
  <c r="DO52" i="45"/>
  <c r="DO40" i="45"/>
  <c r="DO41" i="45"/>
  <c r="DO53" i="45"/>
  <c r="DO2" i="45"/>
  <c r="DS3" i="45"/>
  <c r="DS4" i="45"/>
  <c r="DS5" i="45"/>
  <c r="DS7" i="45"/>
  <c r="DS8" i="45"/>
  <c r="DS9" i="45"/>
  <c r="DS10" i="45"/>
  <c r="DS11" i="45"/>
  <c r="DS12" i="45"/>
  <c r="DS13" i="45"/>
  <c r="DS14" i="45"/>
  <c r="DS15" i="45"/>
  <c r="DS16" i="45"/>
  <c r="DS17" i="45"/>
  <c r="DS18" i="45"/>
  <c r="DS19" i="45"/>
  <c r="DS20" i="45"/>
  <c r="DS21" i="45"/>
  <c r="DS22" i="45"/>
  <c r="DS23" i="45"/>
  <c r="DS24" i="45"/>
  <c r="DS25" i="45"/>
  <c r="DS26" i="45"/>
  <c r="DS27" i="45"/>
  <c r="DS28" i="45"/>
  <c r="DS29" i="45"/>
  <c r="DS30" i="45"/>
  <c r="DS31" i="45"/>
  <c r="DS32" i="45"/>
  <c r="DS33" i="45"/>
  <c r="DS34" i="45"/>
  <c r="DS35" i="45"/>
  <c r="DS36" i="45"/>
  <c r="DS37" i="45"/>
  <c r="DS38" i="45"/>
  <c r="DS40" i="45"/>
  <c r="DS39" i="45"/>
  <c r="DS43" i="45"/>
  <c r="DS44" i="45"/>
  <c r="DS45" i="45"/>
  <c r="DS46" i="45"/>
  <c r="DS47" i="45"/>
  <c r="DS48" i="45"/>
  <c r="DS49" i="45"/>
  <c r="DS50" i="45"/>
  <c r="DS51" i="45"/>
  <c r="DS52" i="45"/>
  <c r="DS41" i="45"/>
  <c r="DS42" i="45"/>
  <c r="DS53" i="45"/>
  <c r="DS2" i="45"/>
  <c r="DW3" i="45"/>
  <c r="DW4" i="45"/>
  <c r="DW5" i="45"/>
  <c r="DW6" i="45"/>
  <c r="DW8" i="45"/>
  <c r="DW9" i="45"/>
  <c r="DW10" i="45"/>
  <c r="DW11" i="45"/>
  <c r="DW12" i="45"/>
  <c r="DW13" i="45"/>
  <c r="DW14" i="45"/>
  <c r="DW15" i="45"/>
  <c r="DW16" i="45"/>
  <c r="DW17" i="45"/>
  <c r="DW18" i="45"/>
  <c r="DW19" i="45"/>
  <c r="DW20" i="45"/>
  <c r="DW21" i="45"/>
  <c r="DW22" i="45"/>
  <c r="DW23" i="45"/>
  <c r="DW24" i="45"/>
  <c r="DW25" i="45"/>
  <c r="DW26" i="45"/>
  <c r="DW27" i="45"/>
  <c r="DW28" i="45"/>
  <c r="DW29" i="45"/>
  <c r="DW30" i="45"/>
  <c r="DW31" i="45"/>
  <c r="DW32" i="45"/>
  <c r="DW33" i="45"/>
  <c r="DW34" i="45"/>
  <c r="DW35" i="45"/>
  <c r="DW36" i="45"/>
  <c r="DW37" i="45"/>
  <c r="DW38" i="45"/>
  <c r="DW41" i="45"/>
  <c r="DW40" i="45"/>
  <c r="DW43" i="45"/>
  <c r="DW44" i="45"/>
  <c r="DW45" i="45"/>
  <c r="DW46" i="45"/>
  <c r="DW47" i="45"/>
  <c r="DW48" i="45"/>
  <c r="DW49" i="45"/>
  <c r="DW50" i="45"/>
  <c r="DW51" i="45"/>
  <c r="DW52" i="45"/>
  <c r="DW42" i="45"/>
  <c r="DW39" i="45"/>
  <c r="DW53" i="45"/>
  <c r="DW2" i="45"/>
  <c r="EE3" i="45"/>
  <c r="EE4" i="45"/>
  <c r="EE5" i="45"/>
  <c r="EE6" i="45"/>
  <c r="EE7" i="45"/>
  <c r="EE9" i="45"/>
  <c r="EE10" i="45"/>
  <c r="EE11" i="45"/>
  <c r="EE12" i="45"/>
  <c r="EE13" i="45"/>
  <c r="EE14" i="45"/>
  <c r="EE15" i="45"/>
  <c r="EE16" i="45"/>
  <c r="EE17" i="45"/>
  <c r="EE18" i="45"/>
  <c r="EE19" i="45"/>
  <c r="EE20" i="45"/>
  <c r="EE21" i="45"/>
  <c r="EE22" i="45"/>
  <c r="EE23" i="45"/>
  <c r="EE24" i="45"/>
  <c r="EE25" i="45"/>
  <c r="EE26" i="45"/>
  <c r="EE27" i="45"/>
  <c r="EE28" i="45"/>
  <c r="EE29" i="45"/>
  <c r="EE30" i="45"/>
  <c r="EE31" i="45"/>
  <c r="EE32" i="45"/>
  <c r="EE33" i="45"/>
  <c r="EE34" i="45"/>
  <c r="EE35" i="45"/>
  <c r="EE36" i="45"/>
  <c r="EE37" i="45"/>
  <c r="EE38" i="45"/>
  <c r="EE39" i="45"/>
  <c r="EE42" i="45"/>
  <c r="EE43" i="45"/>
  <c r="EE44" i="45"/>
  <c r="EE45" i="45"/>
  <c r="EE46" i="45"/>
  <c r="EE47" i="45"/>
  <c r="EE48" i="45"/>
  <c r="EE49" i="45"/>
  <c r="EE50" i="45"/>
  <c r="EE51" i="45"/>
  <c r="EE52" i="45"/>
  <c r="EE40" i="45"/>
  <c r="EE53" i="45"/>
  <c r="EE41" i="45"/>
  <c r="EE2" i="45"/>
  <c r="CX3" i="45"/>
  <c r="CX4" i="45"/>
  <c r="CX5" i="45"/>
  <c r="CX6" i="45"/>
  <c r="CX7" i="45"/>
  <c r="CX8" i="45"/>
  <c r="CX9" i="45"/>
  <c r="CX10" i="45"/>
  <c r="CX11" i="45"/>
  <c r="CX12" i="45"/>
  <c r="CX13" i="45"/>
  <c r="CX14" i="45"/>
  <c r="CX15" i="45"/>
  <c r="CX16" i="45"/>
  <c r="CX17" i="45"/>
  <c r="CX18" i="45"/>
  <c r="CX19" i="45"/>
  <c r="CX20" i="45"/>
  <c r="CX21" i="45"/>
  <c r="CX22" i="45"/>
  <c r="CX23" i="45"/>
  <c r="CX24" i="45"/>
  <c r="CX25" i="45"/>
  <c r="CX26" i="45"/>
  <c r="CX27" i="45"/>
  <c r="CX28" i="45"/>
  <c r="CX29" i="45"/>
  <c r="CX30" i="45"/>
  <c r="CX31" i="45"/>
  <c r="CX32" i="45"/>
  <c r="CX33" i="45"/>
  <c r="CX34" i="45"/>
  <c r="CX35" i="45"/>
  <c r="CX36" i="45"/>
  <c r="CX37" i="45"/>
  <c r="CX38" i="45"/>
  <c r="CX39" i="45"/>
  <c r="CX40" i="45"/>
  <c r="CX41" i="45"/>
  <c r="CX42" i="45"/>
  <c r="CX43" i="45"/>
  <c r="CX44" i="45"/>
  <c r="CX45" i="45"/>
  <c r="CX46" i="45"/>
  <c r="CX47" i="45"/>
  <c r="CX48" i="45"/>
  <c r="CX50" i="45"/>
  <c r="CX52" i="45"/>
  <c r="CX53" i="45"/>
  <c r="CX49" i="45"/>
  <c r="CX51" i="45"/>
  <c r="DB3" i="45"/>
  <c r="DB4" i="45"/>
  <c r="DB5" i="45"/>
  <c r="DB6" i="45"/>
  <c r="DB7" i="45"/>
  <c r="DB8" i="45"/>
  <c r="DB9" i="45"/>
  <c r="DB10" i="45"/>
  <c r="DB11" i="45"/>
  <c r="DB12" i="45"/>
  <c r="DB13" i="45"/>
  <c r="DB14" i="45"/>
  <c r="DB15" i="45"/>
  <c r="DB16" i="45"/>
  <c r="DB17" i="45"/>
  <c r="DB18" i="45"/>
  <c r="DB19" i="45"/>
  <c r="DB20" i="45"/>
  <c r="DB21" i="45"/>
  <c r="DB22" i="45"/>
  <c r="DB23" i="45"/>
  <c r="DB24" i="45"/>
  <c r="DB25" i="45"/>
  <c r="DB26" i="45"/>
  <c r="DB27" i="45"/>
  <c r="DB28" i="45"/>
  <c r="DB29" i="45"/>
  <c r="DB30" i="45"/>
  <c r="DB31" i="45"/>
  <c r="DB32" i="45"/>
  <c r="DB33" i="45"/>
  <c r="DB34" i="45"/>
  <c r="DB35" i="45"/>
  <c r="DB36" i="45"/>
  <c r="DB37" i="45"/>
  <c r="DB38" i="45"/>
  <c r="DB39" i="45"/>
  <c r="DB40" i="45"/>
  <c r="DB41" i="45"/>
  <c r="DB42" i="45"/>
  <c r="DB43" i="45"/>
  <c r="DB44" i="45"/>
  <c r="DB45" i="45"/>
  <c r="DB46" i="45"/>
  <c r="DB47" i="45"/>
  <c r="DB49" i="45"/>
  <c r="DB51" i="45"/>
  <c r="DB53" i="45"/>
  <c r="DB48" i="45"/>
  <c r="DB50" i="45"/>
  <c r="DB52" i="45"/>
  <c r="DD4" i="45"/>
  <c r="DD5" i="45"/>
  <c r="DD6" i="45"/>
  <c r="DD7" i="45"/>
  <c r="DD8" i="45"/>
  <c r="DD9" i="45"/>
  <c r="DD10" i="45"/>
  <c r="DD11" i="45"/>
  <c r="DD12" i="45"/>
  <c r="DD13" i="45"/>
  <c r="DD14" i="45"/>
  <c r="DD15" i="45"/>
  <c r="DD16" i="45"/>
  <c r="DD17" i="45"/>
  <c r="DD18" i="45"/>
  <c r="DD19" i="45"/>
  <c r="DD20" i="45"/>
  <c r="DD22" i="45"/>
  <c r="DD23" i="45"/>
  <c r="DD24" i="45"/>
  <c r="DD25" i="45"/>
  <c r="DD26" i="45"/>
  <c r="DD27" i="45"/>
  <c r="DD28" i="45"/>
  <c r="DD29" i="45"/>
  <c r="DD30" i="45"/>
  <c r="DD31" i="45"/>
  <c r="DD21" i="45"/>
  <c r="DD32" i="45"/>
  <c r="DD33" i="45"/>
  <c r="DD34" i="45"/>
  <c r="DD35" i="45"/>
  <c r="DD36" i="45"/>
  <c r="DD37" i="45"/>
  <c r="DD38" i="45"/>
  <c r="DD39" i="45"/>
  <c r="DD40" i="45"/>
  <c r="DD41" i="45"/>
  <c r="DD42" i="45"/>
  <c r="DD46" i="45"/>
  <c r="DD53" i="45"/>
  <c r="DD48" i="45"/>
  <c r="DD45" i="45"/>
  <c r="DD49" i="45"/>
  <c r="DD51" i="45"/>
  <c r="DD43" i="45"/>
  <c r="DD50" i="45"/>
  <c r="DD52" i="45"/>
  <c r="DD44" i="45"/>
  <c r="DD47" i="45"/>
  <c r="DD2" i="45"/>
  <c r="DH3" i="45"/>
  <c r="DH5" i="45"/>
  <c r="DH6" i="45"/>
  <c r="DH7" i="45"/>
  <c r="DH8" i="45"/>
  <c r="DH9" i="45"/>
  <c r="DH10" i="45"/>
  <c r="DH11" i="45"/>
  <c r="DH12" i="45"/>
  <c r="DH13" i="45"/>
  <c r="DH14" i="45"/>
  <c r="DH15" i="45"/>
  <c r="DH16" i="45"/>
  <c r="DH17" i="45"/>
  <c r="DH18" i="45"/>
  <c r="DH19" i="45"/>
  <c r="DH20" i="45"/>
  <c r="DH21" i="45"/>
  <c r="DH22" i="45"/>
  <c r="DH23" i="45"/>
  <c r="DH24" i="45"/>
  <c r="DH25" i="45"/>
  <c r="DH26" i="45"/>
  <c r="DH27" i="45"/>
  <c r="DH28" i="45"/>
  <c r="DH29" i="45"/>
  <c r="DH30" i="45"/>
  <c r="DH31" i="45"/>
  <c r="DH32" i="45"/>
  <c r="DH33" i="45"/>
  <c r="DH34" i="45"/>
  <c r="DH35" i="45"/>
  <c r="DH36" i="45"/>
  <c r="DH37" i="45"/>
  <c r="DH38" i="45"/>
  <c r="DH39" i="45"/>
  <c r="DH40" i="45"/>
  <c r="DH41" i="45"/>
  <c r="DH42" i="45"/>
  <c r="DH43" i="45"/>
  <c r="DH47" i="45"/>
  <c r="DH53" i="45"/>
  <c r="DH50" i="45"/>
  <c r="DH52" i="45"/>
  <c r="DH49" i="45"/>
  <c r="DH51" i="45"/>
  <c r="DH46" i="45"/>
  <c r="DH48" i="45"/>
  <c r="DH44" i="45"/>
  <c r="DH45" i="45"/>
  <c r="DH2" i="45"/>
  <c r="DN3" i="45"/>
  <c r="DN4" i="45"/>
  <c r="DN6" i="45"/>
  <c r="DN7" i="45"/>
  <c r="DN8" i="45"/>
  <c r="DN9" i="45"/>
  <c r="DN10" i="45"/>
  <c r="DN11" i="45"/>
  <c r="DN12" i="45"/>
  <c r="DN13" i="45"/>
  <c r="DN14" i="45"/>
  <c r="DN15" i="45"/>
  <c r="DN16" i="45"/>
  <c r="DN17" i="45"/>
  <c r="DN18" i="45"/>
  <c r="DN19" i="45"/>
  <c r="DN20" i="45"/>
  <c r="DN21" i="45"/>
  <c r="DN22" i="45"/>
  <c r="DN23" i="45"/>
  <c r="DN24" i="45"/>
  <c r="DN25" i="45"/>
  <c r="DN26" i="45"/>
  <c r="DN27" i="45"/>
  <c r="DN28" i="45"/>
  <c r="DN29" i="45"/>
  <c r="DN30" i="45"/>
  <c r="DN31" i="45"/>
  <c r="DN32" i="45"/>
  <c r="DN33" i="45"/>
  <c r="DN34" i="45"/>
  <c r="DN35" i="45"/>
  <c r="DN36" i="45"/>
  <c r="DN37" i="45"/>
  <c r="DN38" i="45"/>
  <c r="DN39" i="45"/>
  <c r="DN40" i="45"/>
  <c r="DN41" i="45"/>
  <c r="DN42" i="45"/>
  <c r="DN43" i="45"/>
  <c r="DN44" i="45"/>
  <c r="DN45" i="45"/>
  <c r="DN46" i="45"/>
  <c r="DN48" i="45"/>
  <c r="DN50" i="45"/>
  <c r="DN52" i="45"/>
  <c r="DN53" i="45"/>
  <c r="DN47" i="45"/>
  <c r="DN49" i="45"/>
  <c r="DN51" i="45"/>
  <c r="DN2" i="45"/>
  <c r="DR3" i="45"/>
  <c r="DR4" i="45"/>
  <c r="DR5" i="45"/>
  <c r="DR7" i="45"/>
  <c r="DR8" i="45"/>
  <c r="DR9" i="45"/>
  <c r="DR10" i="45"/>
  <c r="DR11" i="45"/>
  <c r="DR12" i="45"/>
  <c r="DR13" i="45"/>
  <c r="DR14" i="45"/>
  <c r="DR15" i="45"/>
  <c r="DR16" i="45"/>
  <c r="DR17" i="45"/>
  <c r="DR18" i="45"/>
  <c r="DR19" i="45"/>
  <c r="DR20" i="45"/>
  <c r="DR21" i="45"/>
  <c r="DR22" i="45"/>
  <c r="DR23" i="45"/>
  <c r="DR24" i="45"/>
  <c r="DR25" i="45"/>
  <c r="DR26" i="45"/>
  <c r="DR27" i="45"/>
  <c r="DR28" i="45"/>
  <c r="DR29" i="45"/>
  <c r="DR30" i="45"/>
  <c r="DR31" i="45"/>
  <c r="DR32" i="45"/>
  <c r="DR33" i="45"/>
  <c r="DR34" i="45"/>
  <c r="DR35" i="45"/>
  <c r="DR36" i="45"/>
  <c r="DR37" i="45"/>
  <c r="DR38" i="45"/>
  <c r="DR39" i="45"/>
  <c r="DR40" i="45"/>
  <c r="DR41" i="45"/>
  <c r="DR42" i="45"/>
  <c r="DR43" i="45"/>
  <c r="DR44" i="45"/>
  <c r="DR45" i="45"/>
  <c r="DR46" i="45"/>
  <c r="DR47" i="45"/>
  <c r="DR49" i="45"/>
  <c r="DR51" i="45"/>
  <c r="DR52" i="45"/>
  <c r="DR53" i="45"/>
  <c r="DR48" i="45"/>
  <c r="DR50" i="45"/>
  <c r="DR2" i="45"/>
  <c r="DT3" i="45"/>
  <c r="DT4" i="45"/>
  <c r="DT5" i="45"/>
  <c r="DT7" i="45"/>
  <c r="DT9" i="45"/>
  <c r="DT10" i="45"/>
  <c r="DT11" i="45"/>
  <c r="DT12" i="45"/>
  <c r="DT13" i="45"/>
  <c r="DT8" i="45"/>
  <c r="DT14" i="45"/>
  <c r="DT15" i="45"/>
  <c r="DT16" i="45"/>
  <c r="DT17" i="45"/>
  <c r="DT18" i="45"/>
  <c r="DT19" i="45"/>
  <c r="DT20" i="45"/>
  <c r="DT22" i="45"/>
  <c r="DT23" i="45"/>
  <c r="DT24" i="45"/>
  <c r="DT25" i="45"/>
  <c r="DT26" i="45"/>
  <c r="DT27" i="45"/>
  <c r="DT28" i="45"/>
  <c r="DT29" i="45"/>
  <c r="DT30" i="45"/>
  <c r="DT31" i="45"/>
  <c r="DT21" i="45"/>
  <c r="DT32" i="45"/>
  <c r="DT33" i="45"/>
  <c r="DT34" i="45"/>
  <c r="DT35" i="45"/>
  <c r="DT36" i="45"/>
  <c r="DT37" i="45"/>
  <c r="DT38" i="45"/>
  <c r="DT39" i="45"/>
  <c r="DT40" i="45"/>
  <c r="DT41" i="45"/>
  <c r="DT42" i="45"/>
  <c r="DT46" i="45"/>
  <c r="DT53" i="45"/>
  <c r="DT51" i="45"/>
  <c r="DT48" i="45"/>
  <c r="DT52" i="45"/>
  <c r="DT45" i="45"/>
  <c r="DT47" i="45"/>
  <c r="DT49" i="45"/>
  <c r="DT44" i="45"/>
  <c r="DT43" i="45"/>
  <c r="DT50" i="45"/>
  <c r="DT2" i="45"/>
  <c r="DZ3" i="45"/>
  <c r="DZ4" i="45"/>
  <c r="DZ5" i="45"/>
  <c r="DZ6" i="45"/>
  <c r="DZ8" i="45"/>
  <c r="DZ9" i="45"/>
  <c r="DZ10" i="45"/>
  <c r="DZ11" i="45"/>
  <c r="DZ12" i="45"/>
  <c r="DZ13" i="45"/>
  <c r="DZ14" i="45"/>
  <c r="DZ15" i="45"/>
  <c r="DZ16" i="45"/>
  <c r="DZ17" i="45"/>
  <c r="DZ18" i="45"/>
  <c r="DZ19" i="45"/>
  <c r="DZ20" i="45"/>
  <c r="DZ21" i="45"/>
  <c r="DZ22" i="45"/>
  <c r="DZ23" i="45"/>
  <c r="DZ24" i="45"/>
  <c r="DZ25" i="45"/>
  <c r="DZ26" i="45"/>
  <c r="DZ27" i="45"/>
  <c r="DZ28" i="45"/>
  <c r="DZ29" i="45"/>
  <c r="DZ30" i="45"/>
  <c r="DZ31" i="45"/>
  <c r="DZ32" i="45"/>
  <c r="DZ33" i="45"/>
  <c r="DZ34" i="45"/>
  <c r="DZ35" i="45"/>
  <c r="DZ36" i="45"/>
  <c r="DZ37" i="45"/>
  <c r="DZ38" i="45"/>
  <c r="DZ39" i="45"/>
  <c r="DZ40" i="45"/>
  <c r="DZ41" i="45"/>
  <c r="DZ42" i="45"/>
  <c r="DZ43" i="45"/>
  <c r="DZ44" i="45"/>
  <c r="DZ45" i="45"/>
  <c r="DZ46" i="45"/>
  <c r="DZ47" i="45"/>
  <c r="DZ49" i="45"/>
  <c r="DZ51" i="45"/>
  <c r="DZ52" i="45"/>
  <c r="DZ2" i="45"/>
  <c r="DZ48" i="45"/>
  <c r="DZ50" i="45"/>
  <c r="DZ53" i="45"/>
  <c r="EB3" i="45"/>
  <c r="EB4" i="45"/>
  <c r="EB5" i="45"/>
  <c r="EB6" i="45"/>
  <c r="EB7" i="45"/>
  <c r="EB9" i="45"/>
  <c r="EB10" i="45"/>
  <c r="EB11" i="45"/>
  <c r="EB12" i="45"/>
  <c r="EB13" i="45"/>
  <c r="EB14" i="45"/>
  <c r="EB15" i="45"/>
  <c r="EB16" i="45"/>
  <c r="EB17" i="45"/>
  <c r="EB18" i="45"/>
  <c r="EB19" i="45"/>
  <c r="EB20" i="45"/>
  <c r="EB21" i="45"/>
  <c r="EB22" i="45"/>
  <c r="EB23" i="45"/>
  <c r="EB24" i="45"/>
  <c r="EB25" i="45"/>
  <c r="EB26" i="45"/>
  <c r="EB27" i="45"/>
  <c r="EB28" i="45"/>
  <c r="EB29" i="45"/>
  <c r="EB30" i="45"/>
  <c r="EB31" i="45"/>
  <c r="EB32" i="45"/>
  <c r="EB33" i="45"/>
  <c r="EB34" i="45"/>
  <c r="EB35" i="45"/>
  <c r="EB36" i="45"/>
  <c r="EB37" i="45"/>
  <c r="EB38" i="45"/>
  <c r="EB39" i="45"/>
  <c r="EB40" i="45"/>
  <c r="EB41" i="45"/>
  <c r="EB42" i="45"/>
  <c r="EB44" i="45"/>
  <c r="EB53" i="45"/>
  <c r="EB49" i="45"/>
  <c r="EB51" i="45"/>
  <c r="EB43" i="45"/>
  <c r="EB47" i="45"/>
  <c r="EB50" i="45"/>
  <c r="EB52" i="45"/>
  <c r="EB46" i="45"/>
  <c r="EB45" i="45"/>
  <c r="EB48" i="45"/>
  <c r="EB2" i="45"/>
  <c r="ED3" i="45"/>
  <c r="ED4" i="45"/>
  <c r="ED5" i="45"/>
  <c r="ED6" i="45"/>
  <c r="ED7" i="45"/>
  <c r="ED9" i="45"/>
  <c r="ED10" i="45"/>
  <c r="ED11" i="45"/>
  <c r="ED12" i="45"/>
  <c r="ED13" i="45"/>
  <c r="ED14" i="45"/>
  <c r="ED15" i="45"/>
  <c r="ED16" i="45"/>
  <c r="ED17" i="45"/>
  <c r="ED18" i="45"/>
  <c r="ED19" i="45"/>
  <c r="ED20" i="45"/>
  <c r="ED21" i="45"/>
  <c r="ED22" i="45"/>
  <c r="ED23" i="45"/>
  <c r="ED24" i="45"/>
  <c r="ED25" i="45"/>
  <c r="ED26" i="45"/>
  <c r="ED27" i="45"/>
  <c r="ED28" i="45"/>
  <c r="ED29" i="45"/>
  <c r="ED30" i="45"/>
  <c r="ED31" i="45"/>
  <c r="ED32" i="45"/>
  <c r="ED33" i="45"/>
  <c r="ED34" i="45"/>
  <c r="ED35" i="45"/>
  <c r="ED36" i="45"/>
  <c r="ED37" i="45"/>
  <c r="ED38" i="45"/>
  <c r="ED39" i="45"/>
  <c r="ED40" i="45"/>
  <c r="ED41" i="45"/>
  <c r="ED42" i="45"/>
  <c r="ED43" i="45"/>
  <c r="ED44" i="45"/>
  <c r="ED45" i="45"/>
  <c r="ED46" i="45"/>
  <c r="ED48" i="45"/>
  <c r="ED50" i="45"/>
  <c r="ED52" i="45"/>
  <c r="ED51" i="45"/>
  <c r="ED53" i="45"/>
  <c r="ED47" i="45"/>
  <c r="ED49" i="45"/>
  <c r="ED2" i="45"/>
  <c r="EF3" i="45"/>
  <c r="EF4" i="45"/>
  <c r="EF5" i="45"/>
  <c r="EF6" i="45"/>
  <c r="EF7" i="45"/>
  <c r="EF9" i="45"/>
  <c r="EF10" i="45"/>
  <c r="EF11" i="45"/>
  <c r="EF12" i="45"/>
  <c r="EF13" i="45"/>
  <c r="EF15" i="45"/>
  <c r="EF16" i="45"/>
  <c r="EF17" i="45"/>
  <c r="EF18" i="45"/>
  <c r="EF19" i="45"/>
  <c r="EF20" i="45"/>
  <c r="EF14" i="45"/>
  <c r="EF21" i="45"/>
  <c r="EF22" i="45"/>
  <c r="EF23" i="45"/>
  <c r="EF24" i="45"/>
  <c r="EF25" i="45"/>
  <c r="EF26" i="45"/>
  <c r="EF27" i="45"/>
  <c r="EF28" i="45"/>
  <c r="EF29" i="45"/>
  <c r="EF30" i="45"/>
  <c r="EF31" i="45"/>
  <c r="EF32" i="45"/>
  <c r="EF33" i="45"/>
  <c r="EF34" i="45"/>
  <c r="EF35" i="45"/>
  <c r="EF36" i="45"/>
  <c r="EF37" i="45"/>
  <c r="EF38" i="45"/>
  <c r="EF39" i="45"/>
  <c r="EF40" i="45"/>
  <c r="EF41" i="45"/>
  <c r="EF42" i="45"/>
  <c r="EF45" i="45"/>
  <c r="EF53" i="45"/>
  <c r="EF52" i="45"/>
  <c r="EF46" i="45"/>
  <c r="EF49" i="45"/>
  <c r="EF51" i="45"/>
  <c r="EF44" i="45"/>
  <c r="EF48" i="45"/>
  <c r="EF50" i="45"/>
  <c r="EF43" i="45"/>
  <c r="EF47" i="45"/>
  <c r="EF2" i="45"/>
  <c r="EJ3" i="45"/>
  <c r="EJ4" i="45"/>
  <c r="EJ5" i="45"/>
  <c r="EJ6" i="45"/>
  <c r="EJ7" i="45"/>
  <c r="EJ10" i="45"/>
  <c r="EJ11" i="45"/>
  <c r="EJ12" i="45"/>
  <c r="EJ13" i="45"/>
  <c r="EJ8" i="45"/>
  <c r="EJ14" i="45"/>
  <c r="EJ15" i="45"/>
  <c r="EJ16" i="45"/>
  <c r="EJ17" i="45"/>
  <c r="EJ18" i="45"/>
  <c r="EJ19" i="45"/>
  <c r="EJ20" i="45"/>
  <c r="EJ21" i="45"/>
  <c r="EJ22" i="45"/>
  <c r="EJ23" i="45"/>
  <c r="EJ24" i="45"/>
  <c r="EJ25" i="45"/>
  <c r="EJ26" i="45"/>
  <c r="EJ27" i="45"/>
  <c r="EJ28" i="45"/>
  <c r="EJ29" i="45"/>
  <c r="EJ30" i="45"/>
  <c r="EJ31" i="45"/>
  <c r="EJ32" i="45"/>
  <c r="EJ33" i="45"/>
  <c r="EJ34" i="45"/>
  <c r="EJ35" i="45"/>
  <c r="EJ36" i="45"/>
  <c r="EJ37" i="45"/>
  <c r="EJ38" i="45"/>
  <c r="EJ39" i="45"/>
  <c r="EJ40" i="45"/>
  <c r="EJ41" i="45"/>
  <c r="EJ42" i="45"/>
  <c r="EJ46" i="45"/>
  <c r="EJ53" i="45"/>
  <c r="EJ51" i="45"/>
  <c r="EJ43" i="45"/>
  <c r="EJ50" i="45"/>
  <c r="EJ52" i="45"/>
  <c r="EJ45" i="45"/>
  <c r="EJ47" i="45"/>
  <c r="EJ49" i="45"/>
  <c r="EJ48" i="45"/>
  <c r="EJ44" i="45"/>
  <c r="EJ2" i="45"/>
  <c r="EL3" i="45"/>
  <c r="EL4" i="45"/>
  <c r="EL5" i="45"/>
  <c r="EL6" i="45"/>
  <c r="EL7" i="45"/>
  <c r="EL8" i="45"/>
  <c r="EL9" i="45"/>
  <c r="EL11" i="45"/>
  <c r="EL12" i="45"/>
  <c r="EL13" i="45"/>
  <c r="EL14" i="45"/>
  <c r="EL15" i="45"/>
  <c r="EL16" i="45"/>
  <c r="EL17" i="45"/>
  <c r="EL18" i="45"/>
  <c r="EL19" i="45"/>
  <c r="EL20" i="45"/>
  <c r="EL21" i="45"/>
  <c r="EL22" i="45"/>
  <c r="EL23" i="45"/>
  <c r="EL24" i="45"/>
  <c r="EL25" i="45"/>
  <c r="EL26" i="45"/>
  <c r="EL27" i="45"/>
  <c r="EL28" i="45"/>
  <c r="EL29" i="45"/>
  <c r="EL30" i="45"/>
  <c r="EL31" i="45"/>
  <c r="EL32" i="45"/>
  <c r="EL33" i="45"/>
  <c r="EL34" i="45"/>
  <c r="EL35" i="45"/>
  <c r="EL36" i="45"/>
  <c r="EL37" i="45"/>
  <c r="EL38" i="45"/>
  <c r="EL39" i="45"/>
  <c r="EL40" i="45"/>
  <c r="EL41" i="45"/>
  <c r="EL42" i="45"/>
  <c r="EL43" i="45"/>
  <c r="EL44" i="45"/>
  <c r="EL45" i="45"/>
  <c r="EL46" i="45"/>
  <c r="EL48" i="45"/>
  <c r="EL50" i="45"/>
  <c r="EL52" i="45"/>
  <c r="EL47" i="45"/>
  <c r="EL49" i="45"/>
  <c r="EL51" i="45"/>
  <c r="EL53" i="45"/>
  <c r="EL2" i="45"/>
  <c r="EN3" i="45"/>
  <c r="EN4" i="45"/>
  <c r="EN5" i="45"/>
  <c r="EN6" i="45"/>
  <c r="EN7" i="45"/>
  <c r="EN8" i="45"/>
  <c r="EN9" i="45"/>
  <c r="EN11" i="45"/>
  <c r="EN12" i="45"/>
  <c r="EN13" i="45"/>
  <c r="EN14" i="45"/>
  <c r="EN15" i="45"/>
  <c r="EN16" i="45"/>
  <c r="EN17" i="45"/>
  <c r="EN18" i="45"/>
  <c r="EN19" i="45"/>
  <c r="EN20" i="45"/>
  <c r="EN21" i="45"/>
  <c r="EN22" i="45"/>
  <c r="EN23" i="45"/>
  <c r="EN24" i="45"/>
  <c r="EN25" i="45"/>
  <c r="EN26" i="45"/>
  <c r="EN27" i="45"/>
  <c r="EN28" i="45"/>
  <c r="EN29" i="45"/>
  <c r="EN30" i="45"/>
  <c r="EN31" i="45"/>
  <c r="EN32" i="45"/>
  <c r="EN33" i="45"/>
  <c r="EN34" i="45"/>
  <c r="EN35" i="45"/>
  <c r="EN36" i="45"/>
  <c r="EN37" i="45"/>
  <c r="EN38" i="45"/>
  <c r="EN39" i="45"/>
  <c r="EN40" i="45"/>
  <c r="EN41" i="45"/>
  <c r="EN42" i="45"/>
  <c r="EN43" i="45"/>
  <c r="EN53" i="45"/>
  <c r="EN50" i="45"/>
  <c r="EN52" i="45"/>
  <c r="EN47" i="45"/>
  <c r="EN46" i="45"/>
  <c r="EN48" i="45"/>
  <c r="EN49" i="45"/>
  <c r="EN51" i="45"/>
  <c r="EN45" i="45"/>
  <c r="EN44" i="45"/>
  <c r="EN2" i="45"/>
  <c r="EP3" i="45"/>
  <c r="EP4" i="45"/>
  <c r="EP5" i="45"/>
  <c r="EP6" i="45"/>
  <c r="EP7" i="45"/>
  <c r="EP8" i="45"/>
  <c r="EP9" i="45"/>
  <c r="EP11" i="45"/>
  <c r="EP12" i="45"/>
  <c r="EP13" i="45"/>
  <c r="EP14" i="45"/>
  <c r="EP15" i="45"/>
  <c r="EP16" i="45"/>
  <c r="EP17" i="45"/>
  <c r="EP18" i="45"/>
  <c r="EP19" i="45"/>
  <c r="EP20" i="45"/>
  <c r="EP21" i="45"/>
  <c r="EP22" i="45"/>
  <c r="EP23" i="45"/>
  <c r="EP24" i="45"/>
  <c r="EP25" i="45"/>
  <c r="EP26" i="45"/>
  <c r="EP27" i="45"/>
  <c r="EP28" i="45"/>
  <c r="EP29" i="45"/>
  <c r="EP30" i="45"/>
  <c r="EP31" i="45"/>
  <c r="EP32" i="45"/>
  <c r="EP33" i="45"/>
  <c r="EP34" i="45"/>
  <c r="EP35" i="45"/>
  <c r="EP36" i="45"/>
  <c r="EP37" i="45"/>
  <c r="EP38" i="45"/>
  <c r="EP39" i="45"/>
  <c r="EP40" i="45"/>
  <c r="EP41" i="45"/>
  <c r="EP42" i="45"/>
  <c r="EP43" i="45"/>
  <c r="EP44" i="45"/>
  <c r="EP45" i="45"/>
  <c r="EP46" i="45"/>
  <c r="EP47" i="45"/>
  <c r="EP49" i="45"/>
  <c r="EP51" i="45"/>
  <c r="EP52" i="45"/>
  <c r="EP53" i="45"/>
  <c r="EP48" i="45"/>
  <c r="EP50" i="45"/>
  <c r="EP2" i="45"/>
  <c r="ER3" i="45"/>
  <c r="ER4" i="45"/>
  <c r="ER5" i="45"/>
  <c r="ER6" i="45"/>
  <c r="ER7" i="45"/>
  <c r="ER8" i="45"/>
  <c r="ER9" i="45"/>
  <c r="ER10" i="45"/>
  <c r="ER12" i="45"/>
  <c r="ER13" i="45"/>
  <c r="ER14" i="45"/>
  <c r="ER15" i="45"/>
  <c r="ER16" i="45"/>
  <c r="ER17" i="45"/>
  <c r="ER18" i="45"/>
  <c r="ER19" i="45"/>
  <c r="ER20" i="45"/>
  <c r="ER21" i="45"/>
  <c r="ER22" i="45"/>
  <c r="ER23" i="45"/>
  <c r="ER24" i="45"/>
  <c r="ER25" i="45"/>
  <c r="ER26" i="45"/>
  <c r="ER27" i="45"/>
  <c r="ER28" i="45"/>
  <c r="ER29" i="45"/>
  <c r="ER30" i="45"/>
  <c r="ER31" i="45"/>
  <c r="ER32" i="45"/>
  <c r="ER33" i="45"/>
  <c r="ER34" i="45"/>
  <c r="ER35" i="45"/>
  <c r="ER36" i="45"/>
  <c r="ER37" i="45"/>
  <c r="ER38" i="45"/>
  <c r="ER39" i="45"/>
  <c r="ER40" i="45"/>
  <c r="ER41" i="45"/>
  <c r="ER44" i="45"/>
  <c r="ER53" i="45"/>
  <c r="ER49" i="45"/>
  <c r="ER48" i="45"/>
  <c r="ER43" i="45"/>
  <c r="ER47" i="45"/>
  <c r="ER51" i="45"/>
  <c r="ER45" i="45"/>
  <c r="ER42" i="45"/>
  <c r="ER46" i="45"/>
  <c r="ER50" i="45"/>
  <c r="ER52" i="45"/>
  <c r="ER2" i="45"/>
  <c r="ET3" i="45"/>
  <c r="ET4" i="45"/>
  <c r="ET5" i="45"/>
  <c r="ET6" i="45"/>
  <c r="ET7" i="45"/>
  <c r="ET8" i="45"/>
  <c r="ET9" i="45"/>
  <c r="ET10" i="45"/>
  <c r="ET12" i="45"/>
  <c r="ET13" i="45"/>
  <c r="ET14" i="45"/>
  <c r="ET15" i="45"/>
  <c r="ET16" i="45"/>
  <c r="ET17" i="45"/>
  <c r="ET18" i="45"/>
  <c r="ET19" i="45"/>
  <c r="ET20" i="45"/>
  <c r="ET21" i="45"/>
  <c r="ET22" i="45"/>
  <c r="ET23" i="45"/>
  <c r="ET24" i="45"/>
  <c r="ET25" i="45"/>
  <c r="ET26" i="45"/>
  <c r="ET27" i="45"/>
  <c r="ET28" i="45"/>
  <c r="ET29" i="45"/>
  <c r="ET30" i="45"/>
  <c r="ET31" i="45"/>
  <c r="ET32" i="45"/>
  <c r="ET33" i="45"/>
  <c r="ET34" i="45"/>
  <c r="ET35" i="45"/>
  <c r="ET36" i="45"/>
  <c r="ET37" i="45"/>
  <c r="ET38" i="45"/>
  <c r="ET39" i="45"/>
  <c r="ET40" i="45"/>
  <c r="ET41" i="45"/>
  <c r="ET42" i="45"/>
  <c r="ET43" i="45"/>
  <c r="ET44" i="45"/>
  <c r="ET45" i="45"/>
  <c r="ET46" i="45"/>
  <c r="ET48" i="45"/>
  <c r="ET50" i="45"/>
  <c r="ET52" i="45"/>
  <c r="ET2" i="45"/>
  <c r="ET51" i="45"/>
  <c r="ET53" i="45"/>
  <c r="ET47" i="45"/>
  <c r="ET49" i="45"/>
  <c r="CZ3" i="45"/>
  <c r="CZ4" i="45"/>
  <c r="CZ5" i="45"/>
  <c r="CZ6" i="45"/>
  <c r="CZ7" i="45"/>
  <c r="CZ8" i="45"/>
  <c r="CZ9" i="45"/>
  <c r="CZ10" i="45"/>
  <c r="CZ11" i="45"/>
  <c r="CZ12" i="45"/>
  <c r="CZ13" i="45"/>
  <c r="CZ14" i="45"/>
  <c r="CZ15" i="45"/>
  <c r="CZ16" i="45"/>
  <c r="CZ17" i="45"/>
  <c r="CZ18" i="45"/>
  <c r="CZ19" i="45"/>
  <c r="CZ20" i="45"/>
  <c r="CZ21" i="45"/>
  <c r="CZ22" i="45"/>
  <c r="CZ23" i="45"/>
  <c r="CZ24" i="45"/>
  <c r="CZ25" i="45"/>
  <c r="CZ26" i="45"/>
  <c r="CZ27" i="45"/>
  <c r="CZ28" i="45"/>
  <c r="CZ29" i="45"/>
  <c r="CZ30" i="45"/>
  <c r="CZ31" i="45"/>
  <c r="CZ32" i="45"/>
  <c r="CZ33" i="45"/>
  <c r="CZ34" i="45"/>
  <c r="CZ35" i="45"/>
  <c r="CZ36" i="45"/>
  <c r="CZ37" i="45"/>
  <c r="CZ38" i="45"/>
  <c r="CZ39" i="45"/>
  <c r="CZ40" i="45"/>
  <c r="CZ41" i="45"/>
  <c r="CZ42" i="45"/>
  <c r="CZ45" i="45"/>
  <c r="CZ52" i="45"/>
  <c r="CZ46" i="45"/>
  <c r="CZ51" i="45"/>
  <c r="CZ53" i="45"/>
  <c r="CZ44" i="45"/>
  <c r="CZ48" i="45"/>
  <c r="CZ50" i="45"/>
  <c r="CZ43" i="45"/>
  <c r="CZ47" i="45"/>
  <c r="CZ49" i="45"/>
  <c r="DF4" i="45"/>
  <c r="DF5" i="45"/>
  <c r="DF6" i="45"/>
  <c r="DF7" i="45"/>
  <c r="DF8" i="45"/>
  <c r="DF9" i="45"/>
  <c r="DF10" i="45"/>
  <c r="DF11" i="45"/>
  <c r="DF12" i="45"/>
  <c r="DF13" i="45"/>
  <c r="DF14" i="45"/>
  <c r="DF15" i="45"/>
  <c r="DF16" i="45"/>
  <c r="DF17" i="45"/>
  <c r="DF18" i="45"/>
  <c r="DF19" i="45"/>
  <c r="DF20" i="45"/>
  <c r="DF21" i="45"/>
  <c r="DF22" i="45"/>
  <c r="DF23" i="45"/>
  <c r="DF24" i="45"/>
  <c r="DF25" i="45"/>
  <c r="DF26" i="45"/>
  <c r="DF27" i="45"/>
  <c r="DF28" i="45"/>
  <c r="DF29" i="45"/>
  <c r="DF30" i="45"/>
  <c r="DF31" i="45"/>
  <c r="DF32" i="45"/>
  <c r="DF33" i="45"/>
  <c r="DF34" i="45"/>
  <c r="DF35" i="45"/>
  <c r="DF36" i="45"/>
  <c r="DF37" i="45"/>
  <c r="DF38" i="45"/>
  <c r="DF39" i="45"/>
  <c r="DF40" i="45"/>
  <c r="DF41" i="45"/>
  <c r="DF42" i="45"/>
  <c r="DF43" i="45"/>
  <c r="DF44" i="45"/>
  <c r="DF45" i="45"/>
  <c r="DF46" i="45"/>
  <c r="DF47" i="45"/>
  <c r="DF48" i="45"/>
  <c r="DF50" i="45"/>
  <c r="DF52" i="45"/>
  <c r="DF49" i="45"/>
  <c r="DF51" i="45"/>
  <c r="DF53" i="45"/>
  <c r="DF2" i="45"/>
  <c r="DJ3" i="45"/>
  <c r="DJ5" i="45"/>
  <c r="DJ6" i="45"/>
  <c r="DJ7" i="45"/>
  <c r="DJ8" i="45"/>
  <c r="DJ9" i="45"/>
  <c r="DJ10" i="45"/>
  <c r="DJ11" i="45"/>
  <c r="DJ12" i="45"/>
  <c r="DJ13" i="45"/>
  <c r="DJ14" i="45"/>
  <c r="DJ15" i="45"/>
  <c r="DJ16" i="45"/>
  <c r="DJ17" i="45"/>
  <c r="DJ18" i="45"/>
  <c r="DJ19" i="45"/>
  <c r="DJ20" i="45"/>
  <c r="DJ21" i="45"/>
  <c r="DJ22" i="45"/>
  <c r="DJ23" i="45"/>
  <c r="DJ24" i="45"/>
  <c r="DJ25" i="45"/>
  <c r="DJ26" i="45"/>
  <c r="DJ27" i="45"/>
  <c r="DJ28" i="45"/>
  <c r="DJ29" i="45"/>
  <c r="DJ30" i="45"/>
  <c r="DJ31" i="45"/>
  <c r="DJ32" i="45"/>
  <c r="DJ33" i="45"/>
  <c r="DJ34" i="45"/>
  <c r="DJ35" i="45"/>
  <c r="DJ36" i="45"/>
  <c r="DJ37" i="45"/>
  <c r="DJ38" i="45"/>
  <c r="DJ39" i="45"/>
  <c r="DJ40" i="45"/>
  <c r="DJ41" i="45"/>
  <c r="DJ42" i="45"/>
  <c r="DJ43" i="45"/>
  <c r="DJ44" i="45"/>
  <c r="DJ45" i="45"/>
  <c r="DJ46" i="45"/>
  <c r="DJ47" i="45"/>
  <c r="DJ49" i="45"/>
  <c r="DJ51" i="45"/>
  <c r="DJ52" i="45"/>
  <c r="DJ53" i="45"/>
  <c r="DJ48" i="45"/>
  <c r="DJ50" i="45"/>
  <c r="DJ2" i="45"/>
  <c r="DL3" i="45"/>
  <c r="DL5" i="45"/>
  <c r="DL6" i="45"/>
  <c r="DL7" i="45"/>
  <c r="DL8" i="45"/>
  <c r="DL9" i="45"/>
  <c r="DL10" i="45"/>
  <c r="DL11" i="45"/>
  <c r="DL12" i="45"/>
  <c r="DL13" i="45"/>
  <c r="DL14" i="45"/>
  <c r="DL15" i="45"/>
  <c r="DL16" i="45"/>
  <c r="DL17" i="45"/>
  <c r="DL18" i="45"/>
  <c r="DL19" i="45"/>
  <c r="DL20" i="45"/>
  <c r="DL22" i="45"/>
  <c r="DL23" i="45"/>
  <c r="DL24" i="45"/>
  <c r="DL25" i="45"/>
  <c r="DL26" i="45"/>
  <c r="DL27" i="45"/>
  <c r="DL28" i="45"/>
  <c r="DL29" i="45"/>
  <c r="DL30" i="45"/>
  <c r="DL31" i="45"/>
  <c r="DL21" i="45"/>
  <c r="DL32" i="45"/>
  <c r="DL33" i="45"/>
  <c r="DL34" i="45"/>
  <c r="DL35" i="45"/>
  <c r="DL36" i="45"/>
  <c r="DL37" i="45"/>
  <c r="DL38" i="45"/>
  <c r="DL39" i="45"/>
  <c r="DL40" i="45"/>
  <c r="DL41" i="45"/>
  <c r="DL42" i="45"/>
  <c r="DL44" i="45"/>
  <c r="DL53" i="45"/>
  <c r="DL51" i="45"/>
  <c r="DL45" i="45"/>
  <c r="DL50" i="45"/>
  <c r="DL43" i="45"/>
  <c r="DL47" i="45"/>
  <c r="DL49" i="45"/>
  <c r="DL48" i="45"/>
  <c r="DL46" i="45"/>
  <c r="DL52" i="45"/>
  <c r="DL2" i="45"/>
  <c r="DP3" i="45"/>
  <c r="DP4" i="45"/>
  <c r="DP6" i="45"/>
  <c r="DP7" i="45"/>
  <c r="DP8" i="45"/>
  <c r="DP9" i="45"/>
  <c r="DP10" i="45"/>
  <c r="DP11" i="45"/>
  <c r="DP12" i="45"/>
  <c r="DP13" i="45"/>
  <c r="DP15" i="45"/>
  <c r="DP16" i="45"/>
  <c r="DP17" i="45"/>
  <c r="DP18" i="45"/>
  <c r="DP19" i="45"/>
  <c r="DP20" i="45"/>
  <c r="DP14" i="45"/>
  <c r="DP21" i="45"/>
  <c r="DP22" i="45"/>
  <c r="DP23" i="45"/>
  <c r="DP24" i="45"/>
  <c r="DP25" i="45"/>
  <c r="DP26" i="45"/>
  <c r="DP27" i="45"/>
  <c r="DP28" i="45"/>
  <c r="DP29" i="45"/>
  <c r="DP30" i="45"/>
  <c r="DP31" i="45"/>
  <c r="DP32" i="45"/>
  <c r="DP33" i="45"/>
  <c r="DP34" i="45"/>
  <c r="DP35" i="45"/>
  <c r="DP36" i="45"/>
  <c r="DP37" i="45"/>
  <c r="DP38" i="45"/>
  <c r="DP39" i="45"/>
  <c r="DP40" i="45"/>
  <c r="DP41" i="45"/>
  <c r="DP42" i="45"/>
  <c r="DP45" i="45"/>
  <c r="DP53" i="45"/>
  <c r="DP50" i="45"/>
  <c r="DP47" i="45"/>
  <c r="DP44" i="45"/>
  <c r="DP48" i="45"/>
  <c r="DP52" i="45"/>
  <c r="DP49" i="45"/>
  <c r="DP43" i="45"/>
  <c r="DP46" i="45"/>
  <c r="DP51" i="45"/>
  <c r="DP2" i="45"/>
  <c r="DV3" i="45"/>
  <c r="DV4" i="45"/>
  <c r="DV5" i="45"/>
  <c r="DV7" i="45"/>
  <c r="DV8" i="45"/>
  <c r="DV9" i="45"/>
  <c r="DV10" i="45"/>
  <c r="DV11" i="45"/>
  <c r="DV12" i="45"/>
  <c r="DV13" i="45"/>
  <c r="DV14" i="45"/>
  <c r="DV15" i="45"/>
  <c r="DV16" i="45"/>
  <c r="DV17" i="45"/>
  <c r="DV18" i="45"/>
  <c r="DV19" i="45"/>
  <c r="DV20" i="45"/>
  <c r="DV21" i="45"/>
  <c r="DV22" i="45"/>
  <c r="DV23" i="45"/>
  <c r="DV24" i="45"/>
  <c r="DV25" i="45"/>
  <c r="DV26" i="45"/>
  <c r="DV27" i="45"/>
  <c r="DV28" i="45"/>
  <c r="DV29" i="45"/>
  <c r="DV30" i="45"/>
  <c r="DV31" i="45"/>
  <c r="DV32" i="45"/>
  <c r="DV33" i="45"/>
  <c r="DV34" i="45"/>
  <c r="DV35" i="45"/>
  <c r="DV36" i="45"/>
  <c r="DV37" i="45"/>
  <c r="DV38" i="45"/>
  <c r="DV39" i="45"/>
  <c r="DV40" i="45"/>
  <c r="DV41" i="45"/>
  <c r="DV42" i="45"/>
  <c r="DV43" i="45"/>
  <c r="DV44" i="45"/>
  <c r="DV45" i="45"/>
  <c r="DV46" i="45"/>
  <c r="DV48" i="45"/>
  <c r="DV50" i="45"/>
  <c r="DV52" i="45"/>
  <c r="DV53" i="45"/>
  <c r="DV47" i="45"/>
  <c r="DV49" i="45"/>
  <c r="DV51" i="45"/>
  <c r="DV2" i="45"/>
  <c r="DX3" i="45"/>
  <c r="DX4" i="45"/>
  <c r="DX5" i="45"/>
  <c r="DX6" i="45"/>
  <c r="DX9" i="45"/>
  <c r="DX10" i="45"/>
  <c r="DX11" i="45"/>
  <c r="DX12" i="45"/>
  <c r="DX13" i="45"/>
  <c r="DX8" i="45"/>
  <c r="DX15" i="45"/>
  <c r="DX16" i="45"/>
  <c r="DX17" i="45"/>
  <c r="DX18" i="45"/>
  <c r="DX19" i="45"/>
  <c r="DX20" i="45"/>
  <c r="DX14" i="45"/>
  <c r="DX21" i="45"/>
  <c r="DX22" i="45"/>
  <c r="DX23" i="45"/>
  <c r="DX24" i="45"/>
  <c r="DX25" i="45"/>
  <c r="DX26" i="45"/>
  <c r="DX27" i="45"/>
  <c r="DX28" i="45"/>
  <c r="DX29" i="45"/>
  <c r="DX30" i="45"/>
  <c r="DX31" i="45"/>
  <c r="DX32" i="45"/>
  <c r="DX33" i="45"/>
  <c r="DX34" i="45"/>
  <c r="DX35" i="45"/>
  <c r="DX36" i="45"/>
  <c r="DX37" i="45"/>
  <c r="DX38" i="45"/>
  <c r="DX39" i="45"/>
  <c r="DX40" i="45"/>
  <c r="DX41" i="45"/>
  <c r="DX42" i="45"/>
  <c r="DX43" i="45"/>
  <c r="DX53" i="45"/>
  <c r="DX50" i="45"/>
  <c r="DX52" i="45"/>
  <c r="DX44" i="45"/>
  <c r="DX46" i="45"/>
  <c r="DX48" i="45"/>
  <c r="DX47" i="45"/>
  <c r="DX51" i="45"/>
  <c r="DX45" i="45"/>
  <c r="DX49" i="45"/>
  <c r="DX2" i="45"/>
  <c r="EH3" i="45"/>
  <c r="EH4" i="45"/>
  <c r="EH5" i="45"/>
  <c r="EH6" i="45"/>
  <c r="EH7" i="45"/>
  <c r="EH8" i="45"/>
  <c r="EH10" i="45"/>
  <c r="EH11" i="45"/>
  <c r="EH12" i="45"/>
  <c r="EH13" i="45"/>
  <c r="EH14" i="45"/>
  <c r="EH15" i="45"/>
  <c r="EH16" i="45"/>
  <c r="EH17" i="45"/>
  <c r="EH18" i="45"/>
  <c r="EH19" i="45"/>
  <c r="EH20" i="45"/>
  <c r="EH21" i="45"/>
  <c r="EH22" i="45"/>
  <c r="EH23" i="45"/>
  <c r="EH24" i="45"/>
  <c r="EH25" i="45"/>
  <c r="EH26" i="45"/>
  <c r="EH27" i="45"/>
  <c r="EH28" i="45"/>
  <c r="EH29" i="45"/>
  <c r="EH30" i="45"/>
  <c r="EH31" i="45"/>
  <c r="EH32" i="45"/>
  <c r="EH33" i="45"/>
  <c r="EH34" i="45"/>
  <c r="EH35" i="45"/>
  <c r="EH36" i="45"/>
  <c r="EH37" i="45"/>
  <c r="EH38" i="45"/>
  <c r="EH39" i="45"/>
  <c r="EH40" i="45"/>
  <c r="EH41" i="45"/>
  <c r="EH42" i="45"/>
  <c r="EH43" i="45"/>
  <c r="EH44" i="45"/>
  <c r="EH45" i="45"/>
  <c r="EH46" i="45"/>
  <c r="EH47" i="45"/>
  <c r="EH49" i="45"/>
  <c r="EH51" i="45"/>
  <c r="EH53" i="45"/>
  <c r="EH48" i="45"/>
  <c r="EH50" i="45"/>
  <c r="EH52" i="45"/>
  <c r="EH2" i="45"/>
  <c r="FI3" i="45"/>
  <c r="FI4" i="45"/>
  <c r="FI5" i="45"/>
  <c r="FI6" i="45"/>
  <c r="FI7" i="45"/>
  <c r="FI8" i="45"/>
  <c r="FI9" i="45"/>
  <c r="FI10" i="45"/>
  <c r="FI11" i="45"/>
  <c r="FI12" i="45"/>
  <c r="FI13" i="45"/>
  <c r="FI14" i="45"/>
  <c r="FI15" i="45"/>
  <c r="FI16" i="45"/>
  <c r="FI17" i="45"/>
  <c r="FI18" i="45"/>
  <c r="FI19" i="45"/>
  <c r="FI20" i="45"/>
  <c r="FI21" i="45"/>
  <c r="FI22" i="45"/>
  <c r="FI23" i="45"/>
  <c r="FI24" i="45"/>
  <c r="FI25" i="45"/>
  <c r="FI26" i="45"/>
  <c r="FI27" i="45"/>
  <c r="FI28" i="45"/>
  <c r="FI29" i="45"/>
  <c r="FI30" i="45"/>
  <c r="FI31" i="45"/>
  <c r="FI32" i="45"/>
  <c r="FI33" i="45"/>
  <c r="FI34" i="45"/>
  <c r="FI35" i="45"/>
  <c r="FI36" i="45"/>
  <c r="FI37" i="45"/>
  <c r="FI38" i="45"/>
  <c r="FI39" i="45"/>
  <c r="FI40" i="45"/>
  <c r="FI2" i="45"/>
  <c r="FI41" i="45"/>
  <c r="FI42" i="45"/>
  <c r="FI43" i="45"/>
  <c r="FI44" i="45"/>
  <c r="FI45" i="45"/>
  <c r="FI46" i="45"/>
  <c r="FI47" i="45"/>
  <c r="FI48" i="45"/>
  <c r="FI49" i="45"/>
  <c r="FI50" i="45"/>
  <c r="FI51" i="45"/>
  <c r="FI52" i="45"/>
  <c r="FI53" i="45"/>
  <c r="FM3" i="45"/>
  <c r="FM4" i="45"/>
  <c r="FM5" i="45"/>
  <c r="FM6" i="45"/>
  <c r="FM7" i="45"/>
  <c r="FM8" i="45"/>
  <c r="FM9" i="45"/>
  <c r="FM10" i="45"/>
  <c r="FM11" i="45"/>
  <c r="FM12" i="45"/>
  <c r="FM13" i="45"/>
  <c r="FM14" i="45"/>
  <c r="FM15" i="45"/>
  <c r="FM16" i="45"/>
  <c r="FM17" i="45"/>
  <c r="FM18" i="45"/>
  <c r="FM19" i="45"/>
  <c r="FM20" i="45"/>
  <c r="FM21" i="45"/>
  <c r="FM22" i="45"/>
  <c r="FM23" i="45"/>
  <c r="FM24" i="45"/>
  <c r="FM25" i="45"/>
  <c r="FM26" i="45"/>
  <c r="FM27" i="45"/>
  <c r="FM28" i="45"/>
  <c r="FM29" i="45"/>
  <c r="FM30" i="45"/>
  <c r="FM31" i="45"/>
  <c r="FM32" i="45"/>
  <c r="FM33" i="45"/>
  <c r="FM34" i="45"/>
  <c r="FM35" i="45"/>
  <c r="FM36" i="45"/>
  <c r="FM37" i="45"/>
  <c r="FM38" i="45"/>
  <c r="FM39" i="45"/>
  <c r="FM40" i="45"/>
  <c r="FM2" i="45"/>
  <c r="FM41" i="45"/>
  <c r="FM42" i="45"/>
  <c r="FM43" i="45"/>
  <c r="FM44" i="45"/>
  <c r="FM45" i="45"/>
  <c r="FM46" i="45"/>
  <c r="FM47" i="45"/>
  <c r="FM48" i="45"/>
  <c r="FM49" i="45"/>
  <c r="FM50" i="45"/>
  <c r="FM51" i="45"/>
  <c r="FM52" i="45"/>
  <c r="FM53" i="45"/>
  <c r="FQ3" i="45"/>
  <c r="FQ4" i="45"/>
  <c r="FQ5" i="45"/>
  <c r="FQ6" i="45"/>
  <c r="FQ7" i="45"/>
  <c r="FQ8" i="45"/>
  <c r="FQ9" i="45"/>
  <c r="FQ10" i="45"/>
  <c r="FQ11" i="45"/>
  <c r="FQ12" i="45"/>
  <c r="FQ13" i="45"/>
  <c r="FQ14" i="45"/>
  <c r="FQ15" i="45"/>
  <c r="FQ16" i="45"/>
  <c r="FQ17" i="45"/>
  <c r="FQ18" i="45"/>
  <c r="FQ19" i="45"/>
  <c r="FQ20" i="45"/>
  <c r="FQ21" i="45"/>
  <c r="FQ22" i="45"/>
  <c r="FQ23" i="45"/>
  <c r="FQ24" i="45"/>
  <c r="FQ25" i="45"/>
  <c r="FQ26" i="45"/>
  <c r="FQ27" i="45"/>
  <c r="FQ28" i="45"/>
  <c r="FQ29" i="45"/>
  <c r="FQ30" i="45"/>
  <c r="FQ31" i="45"/>
  <c r="FQ32" i="45"/>
  <c r="FQ33" i="45"/>
  <c r="FQ34" i="45"/>
  <c r="FQ35" i="45"/>
  <c r="FQ36" i="45"/>
  <c r="FQ37" i="45"/>
  <c r="FQ38" i="45"/>
  <c r="FQ39" i="45"/>
  <c r="FQ40" i="45"/>
  <c r="FQ2" i="45"/>
  <c r="FQ41" i="45"/>
  <c r="FQ42" i="45"/>
  <c r="FQ43" i="45"/>
  <c r="FQ44" i="45"/>
  <c r="FQ45" i="45"/>
  <c r="FQ46" i="45"/>
  <c r="FQ47" i="45"/>
  <c r="FQ48" i="45"/>
  <c r="FQ49" i="45"/>
  <c r="FQ50" i="45"/>
  <c r="FQ51" i="45"/>
  <c r="FQ52" i="45"/>
  <c r="FQ53" i="45"/>
  <c r="IS53" i="45"/>
  <c r="IS3" i="45"/>
  <c r="IS4" i="45"/>
  <c r="IS5" i="45"/>
  <c r="IS6" i="45"/>
  <c r="IS7" i="45"/>
  <c r="IS8" i="45"/>
  <c r="IS9" i="45"/>
  <c r="IS10" i="45"/>
  <c r="IS11" i="45"/>
  <c r="IS12" i="45"/>
  <c r="IS13" i="45"/>
  <c r="IS14" i="45"/>
  <c r="IS15" i="45"/>
  <c r="IS16" i="45"/>
  <c r="IS17" i="45"/>
  <c r="IS18" i="45"/>
  <c r="IS19" i="45"/>
  <c r="IS21" i="45"/>
  <c r="IS22" i="45"/>
  <c r="IS20" i="45"/>
  <c r="IS23" i="45"/>
  <c r="IS24" i="45"/>
  <c r="IS25" i="45"/>
  <c r="IS26" i="45"/>
  <c r="IS27" i="45"/>
  <c r="IS28" i="45"/>
  <c r="IS29" i="45"/>
  <c r="IS30" i="45"/>
  <c r="IS32" i="45"/>
  <c r="IS33" i="45"/>
  <c r="IS34" i="45"/>
  <c r="IS35" i="45"/>
  <c r="IS36" i="45"/>
  <c r="IS37" i="45"/>
  <c r="IS38" i="45"/>
  <c r="IS39" i="45"/>
  <c r="IS40" i="45"/>
  <c r="IS41" i="45"/>
  <c r="IS42" i="45"/>
  <c r="IS43" i="45"/>
  <c r="IS44" i="45"/>
  <c r="IS45" i="45"/>
  <c r="IS46" i="45"/>
  <c r="IS31" i="45"/>
  <c r="IS47" i="45"/>
  <c r="IS48" i="45"/>
  <c r="IS49" i="45"/>
  <c r="IS50" i="45"/>
  <c r="IS51" i="45"/>
  <c r="IS52" i="45"/>
  <c r="IS2" i="45"/>
  <c r="IU53" i="45"/>
  <c r="IU3" i="45"/>
  <c r="IU4" i="45"/>
  <c r="IU5" i="45"/>
  <c r="IU6" i="45"/>
  <c r="IU7" i="45"/>
  <c r="IU8" i="45"/>
  <c r="IU9" i="45"/>
  <c r="IU10" i="45"/>
  <c r="IU11" i="45"/>
  <c r="IU12" i="45"/>
  <c r="IU13" i="45"/>
  <c r="IU14" i="45"/>
  <c r="IU15" i="45"/>
  <c r="IU16" i="45"/>
  <c r="IU17" i="45"/>
  <c r="IU18" i="45"/>
  <c r="IU19" i="45"/>
  <c r="IU20" i="45"/>
  <c r="IU21" i="45"/>
  <c r="IU23" i="45"/>
  <c r="IU24" i="45"/>
  <c r="IU25" i="45"/>
  <c r="IU26" i="45"/>
  <c r="IU27" i="45"/>
  <c r="IU28" i="45"/>
  <c r="IU29" i="45"/>
  <c r="IU30" i="45"/>
  <c r="IU31" i="45"/>
  <c r="IU32" i="45"/>
  <c r="IU22" i="45"/>
  <c r="IU33" i="45"/>
  <c r="IU34" i="45"/>
  <c r="IU35" i="45"/>
  <c r="IU36" i="45"/>
  <c r="IU37" i="45"/>
  <c r="IU38" i="45"/>
  <c r="IU39" i="45"/>
  <c r="IU40" i="45"/>
  <c r="IU41" i="45"/>
  <c r="IU42" i="45"/>
  <c r="IU43" i="45"/>
  <c r="IU44" i="45"/>
  <c r="IU45" i="45"/>
  <c r="IU46" i="45"/>
  <c r="IU47" i="45"/>
  <c r="IU48" i="45"/>
  <c r="IU49" i="45"/>
  <c r="IU50" i="45"/>
  <c r="IU51" i="45"/>
  <c r="IU52" i="45"/>
  <c r="IU2" i="45"/>
  <c r="IW53" i="45"/>
  <c r="IW3" i="45"/>
  <c r="IW4" i="45"/>
  <c r="IW5" i="45"/>
  <c r="IW6" i="45"/>
  <c r="IW7" i="45"/>
  <c r="IW8" i="45"/>
  <c r="IW9" i="45"/>
  <c r="IW10" i="45"/>
  <c r="IW11" i="45"/>
  <c r="IW12" i="45"/>
  <c r="IW13" i="45"/>
  <c r="IW14" i="45"/>
  <c r="IW15" i="45"/>
  <c r="IW16" i="45"/>
  <c r="IW17" i="45"/>
  <c r="IW18" i="45"/>
  <c r="IW19" i="45"/>
  <c r="IW20" i="45"/>
  <c r="IW22" i="45"/>
  <c r="IW21" i="45"/>
  <c r="IW23" i="45"/>
  <c r="IW24" i="45"/>
  <c r="IW25" i="45"/>
  <c r="IW26" i="45"/>
  <c r="IW27" i="45"/>
  <c r="IW28" i="45"/>
  <c r="IW29" i="45"/>
  <c r="IW30" i="45"/>
  <c r="IW31" i="45"/>
  <c r="IW34" i="45"/>
  <c r="IW35" i="45"/>
  <c r="IW36" i="45"/>
  <c r="IW37" i="45"/>
  <c r="IW38" i="45"/>
  <c r="IW39" i="45"/>
  <c r="IW40" i="45"/>
  <c r="IW41" i="45"/>
  <c r="IW42" i="45"/>
  <c r="IW43" i="45"/>
  <c r="IW44" i="45"/>
  <c r="IW45" i="45"/>
  <c r="IW46" i="45"/>
  <c r="IW32" i="45"/>
  <c r="IW33" i="45"/>
  <c r="IW52" i="45"/>
  <c r="IW47" i="45"/>
  <c r="IW48" i="45"/>
  <c r="IW49" i="45"/>
  <c r="IW50" i="45"/>
  <c r="IW51" i="45"/>
  <c r="IW2" i="45"/>
  <c r="IY53" i="45"/>
  <c r="IY3" i="45"/>
  <c r="IY4" i="45"/>
  <c r="IY5" i="45"/>
  <c r="IY6" i="45"/>
  <c r="IY7" i="45"/>
  <c r="IY8" i="45"/>
  <c r="IY9" i="45"/>
  <c r="IY10" i="45"/>
  <c r="IY11" i="45"/>
  <c r="IY12" i="45"/>
  <c r="IY13" i="45"/>
  <c r="IY14" i="45"/>
  <c r="IY15" i="45"/>
  <c r="IY16" i="45"/>
  <c r="IY17" i="45"/>
  <c r="IY18" i="45"/>
  <c r="IY19" i="45"/>
  <c r="IY20" i="45"/>
  <c r="IY21" i="45"/>
  <c r="IY23" i="45"/>
  <c r="IY24" i="45"/>
  <c r="IY25" i="45"/>
  <c r="IY26" i="45"/>
  <c r="IY27" i="45"/>
  <c r="IY28" i="45"/>
  <c r="IY29" i="45"/>
  <c r="IY30" i="45"/>
  <c r="IY31" i="45"/>
  <c r="IY32" i="45"/>
  <c r="IY22" i="45"/>
  <c r="IY33" i="45"/>
  <c r="IY34" i="45"/>
  <c r="IY35" i="45"/>
  <c r="IY36" i="45"/>
  <c r="IY37" i="45"/>
  <c r="IY38" i="45"/>
  <c r="IY39" i="45"/>
  <c r="IY40" i="45"/>
  <c r="IY41" i="45"/>
  <c r="IY42" i="45"/>
  <c r="IY43" i="45"/>
  <c r="IY44" i="45"/>
  <c r="IY46" i="45"/>
  <c r="IY45" i="45"/>
  <c r="IY47" i="45"/>
  <c r="IY48" i="45"/>
  <c r="IY49" i="45"/>
  <c r="IY50" i="45"/>
  <c r="IY51" i="45"/>
  <c r="IY52" i="45"/>
  <c r="IY2" i="45"/>
  <c r="JA53" i="45"/>
  <c r="JA3" i="45"/>
  <c r="JA4" i="45"/>
  <c r="JA5" i="45"/>
  <c r="JA6" i="45"/>
  <c r="JA7" i="45"/>
  <c r="JA8" i="45"/>
  <c r="JA9" i="45"/>
  <c r="JA10" i="45"/>
  <c r="JA11" i="45"/>
  <c r="JA12" i="45"/>
  <c r="JA13" i="45"/>
  <c r="JA14" i="45"/>
  <c r="JA15" i="45"/>
  <c r="JA16" i="45"/>
  <c r="JA17" i="45"/>
  <c r="JA18" i="45"/>
  <c r="JA19" i="45"/>
  <c r="JA22" i="45"/>
  <c r="JA20" i="45"/>
  <c r="JA21" i="45"/>
  <c r="JA23" i="45"/>
  <c r="JA24" i="45"/>
  <c r="JA25" i="45"/>
  <c r="JA26" i="45"/>
  <c r="JA27" i="45"/>
  <c r="JA28" i="45"/>
  <c r="JA29" i="45"/>
  <c r="JA30" i="45"/>
  <c r="JA32" i="45"/>
  <c r="JA34" i="45"/>
  <c r="JA35" i="45"/>
  <c r="JA36" i="45"/>
  <c r="JA37" i="45"/>
  <c r="JA38" i="45"/>
  <c r="JA39" i="45"/>
  <c r="JA40" i="45"/>
  <c r="JA41" i="45"/>
  <c r="JA42" i="45"/>
  <c r="JA43" i="45"/>
  <c r="JA44" i="45"/>
  <c r="JA45" i="45"/>
  <c r="JA46" i="45"/>
  <c r="JA31" i="45"/>
  <c r="JA33" i="45"/>
  <c r="JA51" i="45"/>
  <c r="JA47" i="45"/>
  <c r="JA48" i="45"/>
  <c r="JA49" i="45"/>
  <c r="JA50" i="45"/>
  <c r="JA52" i="45"/>
  <c r="JA2" i="45"/>
  <c r="JC53" i="45"/>
  <c r="JC3" i="45"/>
  <c r="JC4" i="45"/>
  <c r="JC5" i="45"/>
  <c r="JC6" i="45"/>
  <c r="JC7" i="45"/>
  <c r="JC8" i="45"/>
  <c r="JC9" i="45"/>
  <c r="JC10" i="45"/>
  <c r="JC11" i="45"/>
  <c r="JC12" i="45"/>
  <c r="JC13" i="45"/>
  <c r="JC14" i="45"/>
  <c r="JC15" i="45"/>
  <c r="JC16" i="45"/>
  <c r="JC17" i="45"/>
  <c r="JC18" i="45"/>
  <c r="JC19" i="45"/>
  <c r="JC20" i="45"/>
  <c r="JC21" i="45"/>
  <c r="JC23" i="45"/>
  <c r="JC24" i="45"/>
  <c r="JC25" i="45"/>
  <c r="JC26" i="45"/>
  <c r="JC27" i="45"/>
  <c r="JC28" i="45"/>
  <c r="JC29" i="45"/>
  <c r="JC30" i="45"/>
  <c r="JC31" i="45"/>
  <c r="JC32" i="45"/>
  <c r="JC22" i="45"/>
  <c r="JC34" i="45"/>
  <c r="JC35" i="45"/>
  <c r="JC36" i="45"/>
  <c r="JC37" i="45"/>
  <c r="JC38" i="45"/>
  <c r="JC39" i="45"/>
  <c r="JC40" i="45"/>
  <c r="JC41" i="45"/>
  <c r="JC42" i="45"/>
  <c r="JC43" i="45"/>
  <c r="JC44" i="45"/>
  <c r="JC33" i="45"/>
  <c r="JC45" i="45"/>
  <c r="JC46" i="45"/>
  <c r="JC47" i="45"/>
  <c r="JC48" i="45"/>
  <c r="JC49" i="45"/>
  <c r="JC50" i="45"/>
  <c r="JC51" i="45"/>
  <c r="JC52" i="45"/>
  <c r="JC2" i="45"/>
  <c r="JE53" i="45"/>
  <c r="JE3" i="45"/>
  <c r="JE4" i="45"/>
  <c r="JE5" i="45"/>
  <c r="JE6" i="45"/>
  <c r="JE7" i="45"/>
  <c r="JE8" i="45"/>
  <c r="JE9" i="45"/>
  <c r="JE10" i="45"/>
  <c r="JE11" i="45"/>
  <c r="JE12" i="45"/>
  <c r="JE13" i="45"/>
  <c r="JE14" i="45"/>
  <c r="JE15" i="45"/>
  <c r="JE16" i="45"/>
  <c r="JE17" i="45"/>
  <c r="JE18" i="45"/>
  <c r="JE19" i="45"/>
  <c r="JE20" i="45"/>
  <c r="JE22" i="45"/>
  <c r="JE21" i="45"/>
  <c r="JE23" i="45"/>
  <c r="JE24" i="45"/>
  <c r="JE25" i="45"/>
  <c r="JE26" i="45"/>
  <c r="JE27" i="45"/>
  <c r="JE28" i="45"/>
  <c r="JE29" i="45"/>
  <c r="JE30" i="45"/>
  <c r="JE31" i="45"/>
  <c r="JE34" i="45"/>
  <c r="JE35" i="45"/>
  <c r="JE36" i="45"/>
  <c r="JE37" i="45"/>
  <c r="JE38" i="45"/>
  <c r="JE39" i="45"/>
  <c r="JE40" i="45"/>
  <c r="JE41" i="45"/>
  <c r="JE42" i="45"/>
  <c r="JE43" i="45"/>
  <c r="JE44" i="45"/>
  <c r="JE45" i="45"/>
  <c r="JE46" i="45"/>
  <c r="JE33" i="45"/>
  <c r="JE32" i="45"/>
  <c r="JE47" i="45"/>
  <c r="JE48" i="45"/>
  <c r="JE49" i="45"/>
  <c r="JE50" i="45"/>
  <c r="JE51" i="45"/>
  <c r="JE52" i="45"/>
  <c r="JE2" i="45"/>
  <c r="JG53" i="45"/>
  <c r="JG3" i="45"/>
  <c r="JG4" i="45"/>
  <c r="JG5" i="45"/>
  <c r="JG6" i="45"/>
  <c r="JG7" i="45"/>
  <c r="JG8" i="45"/>
  <c r="JG9" i="45"/>
  <c r="JG10" i="45"/>
  <c r="JG11" i="45"/>
  <c r="JG12" i="45"/>
  <c r="JG13" i="45"/>
  <c r="JG14" i="45"/>
  <c r="JG15" i="45"/>
  <c r="JG16" i="45"/>
  <c r="JG17" i="45"/>
  <c r="JG18" i="45"/>
  <c r="JG19" i="45"/>
  <c r="JG20" i="45"/>
  <c r="JG21" i="45"/>
  <c r="JG23" i="45"/>
  <c r="JG24" i="45"/>
  <c r="JG25" i="45"/>
  <c r="JG26" i="45"/>
  <c r="JG27" i="45"/>
  <c r="JG28" i="45"/>
  <c r="JG29" i="45"/>
  <c r="JG30" i="45"/>
  <c r="JG31" i="45"/>
  <c r="JG32" i="45"/>
  <c r="JG22" i="45"/>
  <c r="JG33" i="45"/>
  <c r="JG34" i="45"/>
  <c r="JG35" i="45"/>
  <c r="JG36" i="45"/>
  <c r="JG37" i="45"/>
  <c r="JG38" i="45"/>
  <c r="JG39" i="45"/>
  <c r="JG40" i="45"/>
  <c r="JG41" i="45"/>
  <c r="JG42" i="45"/>
  <c r="JG43" i="45"/>
  <c r="JG44" i="45"/>
  <c r="JG46" i="45"/>
  <c r="JG45" i="45"/>
  <c r="JG47" i="45"/>
  <c r="JG48" i="45"/>
  <c r="JG49" i="45"/>
  <c r="JG50" i="45"/>
  <c r="JG51" i="45"/>
  <c r="JG52" i="45"/>
  <c r="JG2" i="45"/>
  <c r="JI53" i="45"/>
  <c r="JI3" i="45"/>
  <c r="JI4" i="45"/>
  <c r="JI5" i="45"/>
  <c r="JI6" i="45"/>
  <c r="JI7" i="45"/>
  <c r="JI8" i="45"/>
  <c r="JI9" i="45"/>
  <c r="JI10" i="45"/>
  <c r="JI11" i="45"/>
  <c r="JI12" i="45"/>
  <c r="JI13" i="45"/>
  <c r="JI14" i="45"/>
  <c r="JI15" i="45"/>
  <c r="JI16" i="45"/>
  <c r="JI17" i="45"/>
  <c r="JI18" i="45"/>
  <c r="JI19" i="45"/>
  <c r="JI21" i="45"/>
  <c r="JI22" i="45"/>
  <c r="JI20" i="45"/>
  <c r="JI23" i="45"/>
  <c r="JI24" i="45"/>
  <c r="JI25" i="45"/>
  <c r="JI26" i="45"/>
  <c r="JI27" i="45"/>
  <c r="JI28" i="45"/>
  <c r="JI29" i="45"/>
  <c r="JI30" i="45"/>
  <c r="JI32" i="45"/>
  <c r="JI33" i="45"/>
  <c r="JI34" i="45"/>
  <c r="JI35" i="45"/>
  <c r="JI36" i="45"/>
  <c r="JI37" i="45"/>
  <c r="JI38" i="45"/>
  <c r="JI39" i="45"/>
  <c r="JI40" i="45"/>
  <c r="JI41" i="45"/>
  <c r="JI42" i="45"/>
  <c r="JI43" i="45"/>
  <c r="JI44" i="45"/>
  <c r="JI45" i="45"/>
  <c r="JI46" i="45"/>
  <c r="JI31" i="45"/>
  <c r="JI51" i="45"/>
  <c r="JI52" i="45"/>
  <c r="JI47" i="45"/>
  <c r="JI48" i="45"/>
  <c r="JI49" i="45"/>
  <c r="JI50" i="45"/>
  <c r="JI2" i="45"/>
  <c r="JK53" i="45"/>
  <c r="JK3" i="45"/>
  <c r="JK4" i="45"/>
  <c r="JK5" i="45"/>
  <c r="JK6" i="45"/>
  <c r="JK7" i="45"/>
  <c r="JK8" i="45"/>
  <c r="JK9" i="45"/>
  <c r="JK10" i="45"/>
  <c r="JK11" i="45"/>
  <c r="JK12" i="45"/>
  <c r="JK13" i="45"/>
  <c r="JK14" i="45"/>
  <c r="JK15" i="45"/>
  <c r="JK16" i="45"/>
  <c r="JK17" i="45"/>
  <c r="JK18" i="45"/>
  <c r="JK19" i="45"/>
  <c r="JK20" i="45"/>
  <c r="JK23" i="45"/>
  <c r="JK24" i="45"/>
  <c r="JK25" i="45"/>
  <c r="JK26" i="45"/>
  <c r="JK27" i="45"/>
  <c r="JK28" i="45"/>
  <c r="JK29" i="45"/>
  <c r="JK30" i="45"/>
  <c r="JK31" i="45"/>
  <c r="JK32" i="45"/>
  <c r="JK21" i="45"/>
  <c r="JK22" i="45"/>
  <c r="JK33" i="45"/>
  <c r="JK34" i="45"/>
  <c r="JK35" i="45"/>
  <c r="JK36" i="45"/>
  <c r="JK37" i="45"/>
  <c r="JK38" i="45"/>
  <c r="JK39" i="45"/>
  <c r="JK40" i="45"/>
  <c r="JK41" i="45"/>
  <c r="JK42" i="45"/>
  <c r="JK43" i="45"/>
  <c r="JK45" i="45"/>
  <c r="JK44" i="45"/>
  <c r="JK46" i="45"/>
  <c r="JK47" i="45"/>
  <c r="JK48" i="45"/>
  <c r="JK49" i="45"/>
  <c r="JK50" i="45"/>
  <c r="JK51" i="45"/>
  <c r="JK52" i="45"/>
  <c r="JK2" i="45"/>
  <c r="JM53" i="45"/>
  <c r="JM3" i="45"/>
  <c r="JM4" i="45"/>
  <c r="JM5" i="45"/>
  <c r="JM6" i="45"/>
  <c r="JM7" i="45"/>
  <c r="JM8" i="45"/>
  <c r="JM9" i="45"/>
  <c r="JM10" i="45"/>
  <c r="JM11" i="45"/>
  <c r="JM12" i="45"/>
  <c r="JM13" i="45"/>
  <c r="JM14" i="45"/>
  <c r="JM15" i="45"/>
  <c r="JM16" i="45"/>
  <c r="JM17" i="45"/>
  <c r="JM18" i="45"/>
  <c r="JM19" i="45"/>
  <c r="JM20" i="45"/>
  <c r="JM21" i="45"/>
  <c r="JM22" i="45"/>
  <c r="JM23" i="45"/>
  <c r="JM24" i="45"/>
  <c r="JM25" i="45"/>
  <c r="JM26" i="45"/>
  <c r="JM27" i="45"/>
  <c r="JM28" i="45"/>
  <c r="JM29" i="45"/>
  <c r="JM30" i="45"/>
  <c r="JM31" i="45"/>
  <c r="JM34" i="45"/>
  <c r="JM35" i="45"/>
  <c r="JM36" i="45"/>
  <c r="JM37" i="45"/>
  <c r="JM38" i="45"/>
  <c r="JM39" i="45"/>
  <c r="JM40" i="45"/>
  <c r="JM41" i="45"/>
  <c r="JM42" i="45"/>
  <c r="JM43" i="45"/>
  <c r="JM44" i="45"/>
  <c r="JM45" i="45"/>
  <c r="JM46" i="45"/>
  <c r="JM32" i="45"/>
  <c r="JM33" i="45"/>
  <c r="JM47" i="45"/>
  <c r="JM48" i="45"/>
  <c r="JM49" i="45"/>
  <c r="JM50" i="45"/>
  <c r="JM51" i="45"/>
  <c r="JM52" i="45"/>
  <c r="JM2" i="45"/>
  <c r="JO53" i="45"/>
  <c r="JO3" i="45"/>
  <c r="JO4" i="45"/>
  <c r="JO5" i="45"/>
  <c r="JO6" i="45"/>
  <c r="JO7" i="45"/>
  <c r="JO8" i="45"/>
  <c r="JO9" i="45"/>
  <c r="JO10" i="45"/>
  <c r="JO11" i="45"/>
  <c r="JO12" i="45"/>
  <c r="JO13" i="45"/>
  <c r="JO14" i="45"/>
  <c r="JO15" i="45"/>
  <c r="JO16" i="45"/>
  <c r="JO17" i="45"/>
  <c r="JO18" i="45"/>
  <c r="JO19" i="45"/>
  <c r="JO20" i="45"/>
  <c r="JO23" i="45"/>
  <c r="JO24" i="45"/>
  <c r="JO25" i="45"/>
  <c r="JO26" i="45"/>
  <c r="JO27" i="45"/>
  <c r="JO28" i="45"/>
  <c r="JO29" i="45"/>
  <c r="JO30" i="45"/>
  <c r="JO31" i="45"/>
  <c r="JO32" i="45"/>
  <c r="JO21" i="45"/>
  <c r="JO22" i="45"/>
  <c r="JO33" i="45"/>
  <c r="JO34" i="45"/>
  <c r="JO35" i="45"/>
  <c r="JO36" i="45"/>
  <c r="JO37" i="45"/>
  <c r="JO38" i="45"/>
  <c r="JO39" i="45"/>
  <c r="JO40" i="45"/>
  <c r="JO41" i="45"/>
  <c r="JO42" i="45"/>
  <c r="JO43" i="45"/>
  <c r="JO46" i="45"/>
  <c r="JO45" i="45"/>
  <c r="JO44" i="45"/>
  <c r="JO47" i="45"/>
  <c r="JO48" i="45"/>
  <c r="JO49" i="45"/>
  <c r="JO50" i="45"/>
  <c r="JO51" i="45"/>
  <c r="JO52" i="45"/>
  <c r="JO2" i="45"/>
  <c r="JQ53" i="45"/>
  <c r="JQ3" i="45"/>
  <c r="JQ4" i="45"/>
  <c r="JQ5" i="45"/>
  <c r="JQ6" i="45"/>
  <c r="JQ7" i="45"/>
  <c r="JQ8" i="45"/>
  <c r="JQ9" i="45"/>
  <c r="JQ10" i="45"/>
  <c r="JQ11" i="45"/>
  <c r="JQ12" i="45"/>
  <c r="JQ13" i="45"/>
  <c r="JQ14" i="45"/>
  <c r="JQ15" i="45"/>
  <c r="JQ16" i="45"/>
  <c r="JQ17" i="45"/>
  <c r="JQ18" i="45"/>
  <c r="JQ19" i="45"/>
  <c r="JQ21" i="45"/>
  <c r="JQ22" i="45"/>
  <c r="JQ20" i="45"/>
  <c r="JQ23" i="45"/>
  <c r="JQ24" i="45"/>
  <c r="JQ25" i="45"/>
  <c r="JQ26" i="45"/>
  <c r="JQ27" i="45"/>
  <c r="JQ28" i="45"/>
  <c r="JQ29" i="45"/>
  <c r="JQ30" i="45"/>
  <c r="JQ32" i="45"/>
  <c r="JQ34" i="45"/>
  <c r="JQ35" i="45"/>
  <c r="JQ36" i="45"/>
  <c r="JQ37" i="45"/>
  <c r="JQ38" i="45"/>
  <c r="JQ39" i="45"/>
  <c r="JQ40" i="45"/>
  <c r="JQ41" i="45"/>
  <c r="JQ42" i="45"/>
  <c r="JQ43" i="45"/>
  <c r="JQ44" i="45"/>
  <c r="JQ45" i="45"/>
  <c r="JQ46" i="45"/>
  <c r="JQ31" i="45"/>
  <c r="JQ33" i="45"/>
  <c r="JQ51" i="45"/>
  <c r="JQ47" i="45"/>
  <c r="JQ48" i="45"/>
  <c r="JQ49" i="45"/>
  <c r="JQ50" i="45"/>
  <c r="JQ52" i="45"/>
  <c r="JQ2" i="45"/>
  <c r="JS53" i="45"/>
  <c r="JS3" i="45"/>
  <c r="JS4" i="45"/>
  <c r="JS5" i="45"/>
  <c r="JS6" i="45"/>
  <c r="JS7" i="45"/>
  <c r="JS8" i="45"/>
  <c r="JS9" i="45"/>
  <c r="JS10" i="45"/>
  <c r="JS11" i="45"/>
  <c r="JS12" i="45"/>
  <c r="JS13" i="45"/>
  <c r="JS14" i="45"/>
  <c r="JS15" i="45"/>
  <c r="JS16" i="45"/>
  <c r="JS17" i="45"/>
  <c r="JS18" i="45"/>
  <c r="JS19" i="45"/>
  <c r="JS20" i="45"/>
  <c r="JS23" i="45"/>
  <c r="JS24" i="45"/>
  <c r="JS25" i="45"/>
  <c r="JS26" i="45"/>
  <c r="JS27" i="45"/>
  <c r="JS28" i="45"/>
  <c r="JS29" i="45"/>
  <c r="JS30" i="45"/>
  <c r="JS31" i="45"/>
  <c r="JS32" i="45"/>
  <c r="JS21" i="45"/>
  <c r="JS22" i="45"/>
  <c r="JS34" i="45"/>
  <c r="JS35" i="45"/>
  <c r="JS36" i="45"/>
  <c r="JS37" i="45"/>
  <c r="JS38" i="45"/>
  <c r="JS39" i="45"/>
  <c r="JS40" i="45"/>
  <c r="JS41" i="45"/>
  <c r="JS42" i="45"/>
  <c r="JS43" i="45"/>
  <c r="JS33" i="45"/>
  <c r="JS44" i="45"/>
  <c r="JS45" i="45"/>
  <c r="JS46" i="45"/>
  <c r="JS47" i="45"/>
  <c r="JS48" i="45"/>
  <c r="JS49" i="45"/>
  <c r="JS50" i="45"/>
  <c r="JS51" i="45"/>
  <c r="JS52" i="45"/>
  <c r="JS2" i="45"/>
  <c r="JU53" i="45"/>
  <c r="JU3" i="45"/>
  <c r="JU4" i="45"/>
  <c r="JU5" i="45"/>
  <c r="JU6" i="45"/>
  <c r="JU7" i="45"/>
  <c r="JU8" i="45"/>
  <c r="JU9" i="45"/>
  <c r="JU10" i="45"/>
  <c r="JU11" i="45"/>
  <c r="JU12" i="45"/>
  <c r="JU13" i="45"/>
  <c r="JU14" i="45"/>
  <c r="JU15" i="45"/>
  <c r="JU16" i="45"/>
  <c r="JU17" i="45"/>
  <c r="JU18" i="45"/>
  <c r="JU19" i="45"/>
  <c r="JU20" i="45"/>
  <c r="JU21" i="45"/>
  <c r="JU22" i="45"/>
  <c r="JU23" i="45"/>
  <c r="JU24" i="45"/>
  <c r="JU25" i="45"/>
  <c r="JU26" i="45"/>
  <c r="JU27" i="45"/>
  <c r="JU28" i="45"/>
  <c r="JU29" i="45"/>
  <c r="JU30" i="45"/>
  <c r="JU31" i="45"/>
  <c r="JU34" i="45"/>
  <c r="JU35" i="45"/>
  <c r="JU36" i="45"/>
  <c r="JU37" i="45"/>
  <c r="JU38" i="45"/>
  <c r="JU39" i="45"/>
  <c r="JU40" i="45"/>
  <c r="JU41" i="45"/>
  <c r="JU42" i="45"/>
  <c r="JU43" i="45"/>
  <c r="JU44" i="45"/>
  <c r="JU45" i="45"/>
  <c r="JU46" i="45"/>
  <c r="JU33" i="45"/>
  <c r="JU32" i="45"/>
  <c r="JU52" i="45"/>
  <c r="JU47" i="45"/>
  <c r="JU48" i="45"/>
  <c r="JU49" i="45"/>
  <c r="JU50" i="45"/>
  <c r="JU51" i="45"/>
  <c r="JU2" i="45"/>
  <c r="JW53" i="45"/>
  <c r="JW3" i="45"/>
  <c r="JW4" i="45"/>
  <c r="JW5" i="45"/>
  <c r="JW6" i="45"/>
  <c r="JW7" i="45"/>
  <c r="JW8" i="45"/>
  <c r="JW9" i="45"/>
  <c r="JW10" i="45"/>
  <c r="JW11" i="45"/>
  <c r="JW12" i="45"/>
  <c r="JW13" i="45"/>
  <c r="JW14" i="45"/>
  <c r="JW15" i="45"/>
  <c r="JW16" i="45"/>
  <c r="JW17" i="45"/>
  <c r="JW18" i="45"/>
  <c r="JW19" i="45"/>
  <c r="JW20" i="45"/>
  <c r="JW23" i="45"/>
  <c r="JW24" i="45"/>
  <c r="JW25" i="45"/>
  <c r="JW26" i="45"/>
  <c r="JW27" i="45"/>
  <c r="JW28" i="45"/>
  <c r="JW29" i="45"/>
  <c r="JW30" i="45"/>
  <c r="JW31" i="45"/>
  <c r="JW32" i="45"/>
  <c r="JW21" i="45"/>
  <c r="JW22" i="45"/>
  <c r="JW33" i="45"/>
  <c r="JW34" i="45"/>
  <c r="JW35" i="45"/>
  <c r="JW36" i="45"/>
  <c r="JW37" i="45"/>
  <c r="JW38" i="45"/>
  <c r="JW39" i="45"/>
  <c r="JW40" i="45"/>
  <c r="JW41" i="45"/>
  <c r="JW42" i="45"/>
  <c r="JW43" i="45"/>
  <c r="JW44" i="45"/>
  <c r="JW46" i="45"/>
  <c r="JW45" i="45"/>
  <c r="JW47" i="45"/>
  <c r="JW48" i="45"/>
  <c r="JW49" i="45"/>
  <c r="JW50" i="45"/>
  <c r="JW51" i="45"/>
  <c r="JW52" i="45"/>
  <c r="JW2" i="45"/>
  <c r="JY53" i="45"/>
  <c r="JY3" i="45"/>
  <c r="JY4" i="45"/>
  <c r="JY5" i="45"/>
  <c r="JY6" i="45"/>
  <c r="JY7" i="45"/>
  <c r="JY8" i="45"/>
  <c r="JY9" i="45"/>
  <c r="JY10" i="45"/>
  <c r="JY11" i="45"/>
  <c r="JY12" i="45"/>
  <c r="JY13" i="45"/>
  <c r="JY14" i="45"/>
  <c r="JY15" i="45"/>
  <c r="JY16" i="45"/>
  <c r="JY17" i="45"/>
  <c r="JY18" i="45"/>
  <c r="JY19" i="45"/>
  <c r="JY21" i="45"/>
  <c r="JY22" i="45"/>
  <c r="JY20" i="45"/>
  <c r="JY23" i="45"/>
  <c r="JY24" i="45"/>
  <c r="JY25" i="45"/>
  <c r="JY26" i="45"/>
  <c r="JY27" i="45"/>
  <c r="JY28" i="45"/>
  <c r="JY29" i="45"/>
  <c r="JY30" i="45"/>
  <c r="JY32" i="45"/>
  <c r="JY33" i="45"/>
  <c r="JY34" i="45"/>
  <c r="JY35" i="45"/>
  <c r="JY36" i="45"/>
  <c r="JY37" i="45"/>
  <c r="JY38" i="45"/>
  <c r="JY39" i="45"/>
  <c r="JY40" i="45"/>
  <c r="JY41" i="45"/>
  <c r="JY42" i="45"/>
  <c r="JY43" i="45"/>
  <c r="JY44" i="45"/>
  <c r="JY45" i="45"/>
  <c r="JY46" i="45"/>
  <c r="JY31" i="45"/>
  <c r="JY47" i="45"/>
  <c r="JY48" i="45"/>
  <c r="JY49" i="45"/>
  <c r="JY50" i="45"/>
  <c r="JY51" i="45"/>
  <c r="JY52" i="45"/>
  <c r="JY2" i="45"/>
  <c r="KA53" i="45"/>
  <c r="KA3" i="45"/>
  <c r="KA4" i="45"/>
  <c r="KA5" i="45"/>
  <c r="KA6" i="45"/>
  <c r="KA7" i="45"/>
  <c r="KA8" i="45"/>
  <c r="KA9" i="45"/>
  <c r="KA10" i="45"/>
  <c r="KA11" i="45"/>
  <c r="KA12" i="45"/>
  <c r="KA13" i="45"/>
  <c r="KA14" i="45"/>
  <c r="KA15" i="45"/>
  <c r="KA16" i="45"/>
  <c r="KA17" i="45"/>
  <c r="KA18" i="45"/>
  <c r="KA19" i="45"/>
  <c r="KA20" i="45"/>
  <c r="KA23" i="45"/>
  <c r="KA24" i="45"/>
  <c r="KA25" i="45"/>
  <c r="KA26" i="45"/>
  <c r="KA27" i="45"/>
  <c r="KA28" i="45"/>
  <c r="KA29" i="45"/>
  <c r="KA30" i="45"/>
  <c r="KA31" i="45"/>
  <c r="KA32" i="45"/>
  <c r="KA21" i="45"/>
  <c r="KA22" i="45"/>
  <c r="KA33" i="45"/>
  <c r="KA34" i="45"/>
  <c r="KA35" i="45"/>
  <c r="KA36" i="45"/>
  <c r="KA37" i="45"/>
  <c r="KA38" i="45"/>
  <c r="KA39" i="45"/>
  <c r="KA40" i="45"/>
  <c r="KA41" i="45"/>
  <c r="KA42" i="45"/>
  <c r="KA43" i="45"/>
  <c r="KA45" i="45"/>
  <c r="KA46" i="45"/>
  <c r="KA44" i="45"/>
  <c r="KA47" i="45"/>
  <c r="KA48" i="45"/>
  <c r="KA49" i="45"/>
  <c r="KA50" i="45"/>
  <c r="KA51" i="45"/>
  <c r="KA52" i="45"/>
  <c r="KA2" i="45"/>
  <c r="KC53" i="45"/>
  <c r="KC3" i="45"/>
  <c r="KC4" i="45"/>
  <c r="KC5" i="45"/>
  <c r="KC6" i="45"/>
  <c r="KC7" i="45"/>
  <c r="KC8" i="45"/>
  <c r="KC9" i="45"/>
  <c r="KC10" i="45"/>
  <c r="KC11" i="45"/>
  <c r="KC12" i="45"/>
  <c r="KC13" i="45"/>
  <c r="KC14" i="45"/>
  <c r="KC15" i="45"/>
  <c r="KC16" i="45"/>
  <c r="KC17" i="45"/>
  <c r="KC18" i="45"/>
  <c r="KC20" i="45"/>
  <c r="KC21" i="45"/>
  <c r="KC22" i="45"/>
  <c r="KC19" i="45"/>
  <c r="KC23" i="45"/>
  <c r="KC24" i="45"/>
  <c r="KC25" i="45"/>
  <c r="KC26" i="45"/>
  <c r="KC27" i="45"/>
  <c r="KC28" i="45"/>
  <c r="KC29" i="45"/>
  <c r="KC31" i="45"/>
  <c r="KC34" i="45"/>
  <c r="KC35" i="45"/>
  <c r="KC36" i="45"/>
  <c r="KC37" i="45"/>
  <c r="KC38" i="45"/>
  <c r="KC39" i="45"/>
  <c r="KC40" i="45"/>
  <c r="KC41" i="45"/>
  <c r="KC42" i="45"/>
  <c r="KC43" i="45"/>
  <c r="KC44" i="45"/>
  <c r="KC45" i="45"/>
  <c r="KC46" i="45"/>
  <c r="KC30" i="45"/>
  <c r="KC32" i="45"/>
  <c r="KC33" i="45"/>
  <c r="KC51" i="45"/>
  <c r="KC47" i="45"/>
  <c r="KC48" i="45"/>
  <c r="KC49" i="45"/>
  <c r="KC50" i="45"/>
  <c r="KC52" i="45"/>
  <c r="KC2" i="45"/>
  <c r="KE53" i="45"/>
  <c r="KE3" i="45"/>
  <c r="KE4" i="45"/>
  <c r="KE5" i="45"/>
  <c r="KE6" i="45"/>
  <c r="KE7" i="45"/>
  <c r="KE8" i="45"/>
  <c r="KE9" i="45"/>
  <c r="KE10" i="45"/>
  <c r="KE11" i="45"/>
  <c r="KE12" i="45"/>
  <c r="KE13" i="45"/>
  <c r="KE14" i="45"/>
  <c r="KE15" i="45"/>
  <c r="KE16" i="45"/>
  <c r="KE17" i="45"/>
  <c r="KE18" i="45"/>
  <c r="KE19" i="45"/>
  <c r="KE20" i="45"/>
  <c r="KE23" i="45"/>
  <c r="KE24" i="45"/>
  <c r="KE25" i="45"/>
  <c r="KE26" i="45"/>
  <c r="KE27" i="45"/>
  <c r="KE28" i="45"/>
  <c r="KE29" i="45"/>
  <c r="KE30" i="45"/>
  <c r="KE31" i="45"/>
  <c r="KE32" i="45"/>
  <c r="KE21" i="45"/>
  <c r="KE22" i="45"/>
  <c r="KE33" i="45"/>
  <c r="KE34" i="45"/>
  <c r="KE35" i="45"/>
  <c r="KE36" i="45"/>
  <c r="KE37" i="45"/>
  <c r="KE38" i="45"/>
  <c r="KE39" i="45"/>
  <c r="KE40" i="45"/>
  <c r="KE41" i="45"/>
  <c r="KE42" i="45"/>
  <c r="KE43" i="45"/>
  <c r="KE45" i="45"/>
  <c r="KE44" i="45"/>
  <c r="KE46" i="45"/>
  <c r="KE47" i="45"/>
  <c r="KE48" i="45"/>
  <c r="KE49" i="45"/>
  <c r="KE50" i="45"/>
  <c r="KE51" i="45"/>
  <c r="KE52" i="45"/>
  <c r="KE2" i="45"/>
  <c r="KG53" i="45"/>
  <c r="KG3" i="45"/>
  <c r="KG4" i="45"/>
  <c r="KG5" i="45"/>
  <c r="KG6" i="45"/>
  <c r="KG7" i="45"/>
  <c r="KG8" i="45"/>
  <c r="KG9" i="45"/>
  <c r="KG10" i="45"/>
  <c r="KG11" i="45"/>
  <c r="KG12" i="45"/>
  <c r="KG13" i="45"/>
  <c r="KG14" i="45"/>
  <c r="KG15" i="45"/>
  <c r="KG16" i="45"/>
  <c r="KG17" i="45"/>
  <c r="KG18" i="45"/>
  <c r="KG19" i="45"/>
  <c r="KG21" i="45"/>
  <c r="KG22" i="45"/>
  <c r="KG20" i="45"/>
  <c r="KG23" i="45"/>
  <c r="KG24" i="45"/>
  <c r="KG25" i="45"/>
  <c r="KG26" i="45"/>
  <c r="KG27" i="45"/>
  <c r="KG28" i="45"/>
  <c r="KG29" i="45"/>
  <c r="KG32" i="45"/>
  <c r="KG34" i="45"/>
  <c r="KG35" i="45"/>
  <c r="KG36" i="45"/>
  <c r="KG37" i="45"/>
  <c r="KG38" i="45"/>
  <c r="KG39" i="45"/>
  <c r="KG40" i="45"/>
  <c r="KG41" i="45"/>
  <c r="KG42" i="45"/>
  <c r="KG43" i="45"/>
  <c r="KG44" i="45"/>
  <c r="KG45" i="45"/>
  <c r="KG46" i="45"/>
  <c r="KG30" i="45"/>
  <c r="KG31" i="45"/>
  <c r="KG33" i="45"/>
  <c r="KG52" i="45"/>
  <c r="KG47" i="45"/>
  <c r="KG48" i="45"/>
  <c r="KG49" i="45"/>
  <c r="KG50" i="45"/>
  <c r="KG51" i="45"/>
  <c r="KG2" i="45"/>
  <c r="KI53" i="45"/>
  <c r="KI3" i="45"/>
  <c r="KI4" i="45"/>
  <c r="KI5" i="45"/>
  <c r="KI6" i="45"/>
  <c r="KI7" i="45"/>
  <c r="KI8" i="45"/>
  <c r="KI9" i="45"/>
  <c r="KI10" i="45"/>
  <c r="KI11" i="45"/>
  <c r="KI12" i="45"/>
  <c r="KI13" i="45"/>
  <c r="KI14" i="45"/>
  <c r="KI15" i="45"/>
  <c r="KI16" i="45"/>
  <c r="KI17" i="45"/>
  <c r="KI18" i="45"/>
  <c r="KI19" i="45"/>
  <c r="KI20" i="45"/>
  <c r="KI23" i="45"/>
  <c r="KI24" i="45"/>
  <c r="KI25" i="45"/>
  <c r="KI26" i="45"/>
  <c r="KI27" i="45"/>
  <c r="KI28" i="45"/>
  <c r="KI29" i="45"/>
  <c r="KI30" i="45"/>
  <c r="KI31" i="45"/>
  <c r="KI32" i="45"/>
  <c r="KI21" i="45"/>
  <c r="KI22" i="45"/>
  <c r="KI34" i="45"/>
  <c r="KI35" i="45"/>
  <c r="KI36" i="45"/>
  <c r="KI37" i="45"/>
  <c r="KI38" i="45"/>
  <c r="KI39" i="45"/>
  <c r="KI40" i="45"/>
  <c r="KI41" i="45"/>
  <c r="KI42" i="45"/>
  <c r="KI43" i="45"/>
  <c r="KI33" i="45"/>
  <c r="KI44" i="45"/>
  <c r="KI45" i="45"/>
  <c r="KI46" i="45"/>
  <c r="KI47" i="45"/>
  <c r="KI48" i="45"/>
  <c r="KI49" i="45"/>
  <c r="KI50" i="45"/>
  <c r="KI51" i="45"/>
  <c r="KI52" i="45"/>
  <c r="KI2" i="45"/>
  <c r="KM3" i="45"/>
  <c r="KM5" i="45"/>
  <c r="KM7" i="45"/>
  <c r="KM9" i="45"/>
  <c r="KM4" i="45"/>
  <c r="KM6" i="45"/>
  <c r="KM8" i="45"/>
  <c r="KM11" i="45"/>
  <c r="KM13" i="45"/>
  <c r="KM15" i="45"/>
  <c r="KM10" i="45"/>
  <c r="KM12" i="45"/>
  <c r="KM14" i="45"/>
  <c r="KM17" i="45"/>
  <c r="KM19" i="45"/>
  <c r="KM21" i="45"/>
  <c r="KM23" i="45"/>
  <c r="KM25" i="45"/>
  <c r="KM27" i="45"/>
  <c r="KM16" i="45"/>
  <c r="KM18" i="45"/>
  <c r="KM20" i="45"/>
  <c r="KM22" i="45"/>
  <c r="KM24" i="45"/>
  <c r="KM26" i="45"/>
  <c r="KM28" i="45"/>
  <c r="KM30" i="45"/>
  <c r="KM32" i="45"/>
  <c r="KM34" i="45"/>
  <c r="KM36" i="45"/>
  <c r="KM38" i="45"/>
  <c r="KM40" i="45"/>
  <c r="KM29" i="45"/>
  <c r="KM31" i="45"/>
  <c r="KM33" i="45"/>
  <c r="KM35" i="45"/>
  <c r="KM37" i="45"/>
  <c r="KM39" i="45"/>
  <c r="KM42" i="45"/>
  <c r="KM44" i="45"/>
  <c r="KM46" i="45"/>
  <c r="KM48" i="45"/>
  <c r="KM50" i="45"/>
  <c r="KM52" i="45"/>
  <c r="KM41" i="45"/>
  <c r="KM43" i="45"/>
  <c r="KM45" i="45"/>
  <c r="KM47" i="45"/>
  <c r="KM49" i="45"/>
  <c r="KM51" i="45"/>
  <c r="KM53" i="45"/>
  <c r="KM2" i="45"/>
  <c r="KO4" i="45"/>
  <c r="KO6" i="45"/>
  <c r="KO8" i="45"/>
  <c r="KO3" i="45"/>
  <c r="KO5" i="45"/>
  <c r="KO7" i="45"/>
  <c r="KO9" i="45"/>
  <c r="KO10" i="45"/>
  <c r="KO12" i="45"/>
  <c r="KO14" i="45"/>
  <c r="KO11" i="45"/>
  <c r="KO13" i="45"/>
  <c r="KO15" i="45"/>
  <c r="KO16" i="45"/>
  <c r="KO18" i="45"/>
  <c r="KO20" i="45"/>
  <c r="KO22" i="45"/>
  <c r="KO24" i="45"/>
  <c r="KO26" i="45"/>
  <c r="KO28" i="45"/>
  <c r="KO17" i="45"/>
  <c r="KO19" i="45"/>
  <c r="KO21" i="45"/>
  <c r="KO23" i="45"/>
  <c r="KO25" i="45"/>
  <c r="KO27" i="45"/>
  <c r="KO29" i="45"/>
  <c r="KO31" i="45"/>
  <c r="KO33" i="45"/>
  <c r="KO35" i="45"/>
  <c r="KO37" i="45"/>
  <c r="KO39" i="45"/>
  <c r="KO30" i="45"/>
  <c r="KO32" i="45"/>
  <c r="KO34" i="45"/>
  <c r="KO36" i="45"/>
  <c r="KO38" i="45"/>
  <c r="KO40" i="45"/>
  <c r="KO41" i="45"/>
  <c r="KO43" i="45"/>
  <c r="KO45" i="45"/>
  <c r="KO47" i="45"/>
  <c r="KO49" i="45"/>
  <c r="KO51" i="45"/>
  <c r="KO53" i="45"/>
  <c r="KO42" i="45"/>
  <c r="KO44" i="45"/>
  <c r="KO46" i="45"/>
  <c r="KO48" i="45"/>
  <c r="KO50" i="45"/>
  <c r="KO52" i="45"/>
  <c r="KO2" i="45"/>
  <c r="KQ3" i="45"/>
  <c r="KQ5" i="45"/>
  <c r="KQ7" i="45"/>
  <c r="KQ9" i="45"/>
  <c r="KQ4" i="45"/>
  <c r="KQ6" i="45"/>
  <c r="KQ8" i="45"/>
  <c r="KQ11" i="45"/>
  <c r="KQ13" i="45"/>
  <c r="KQ15" i="45"/>
  <c r="KQ10" i="45"/>
  <c r="KQ12" i="45"/>
  <c r="KQ14" i="45"/>
  <c r="KQ17" i="45"/>
  <c r="KQ19" i="45"/>
  <c r="KQ21" i="45"/>
  <c r="KQ23" i="45"/>
  <c r="KQ25" i="45"/>
  <c r="KQ27" i="45"/>
  <c r="KQ16" i="45"/>
  <c r="KQ18" i="45"/>
  <c r="KQ20" i="45"/>
  <c r="KQ22" i="45"/>
  <c r="KQ24" i="45"/>
  <c r="KQ26" i="45"/>
  <c r="KQ28" i="45"/>
  <c r="KQ30" i="45"/>
  <c r="KQ32" i="45"/>
  <c r="KQ34" i="45"/>
  <c r="KQ36" i="45"/>
  <c r="KQ38" i="45"/>
  <c r="KQ40" i="45"/>
  <c r="KQ29" i="45"/>
  <c r="KQ31" i="45"/>
  <c r="KQ33" i="45"/>
  <c r="KQ35" i="45"/>
  <c r="KQ37" i="45"/>
  <c r="KQ39" i="45"/>
  <c r="KQ42" i="45"/>
  <c r="KQ44" i="45"/>
  <c r="KQ46" i="45"/>
  <c r="KQ48" i="45"/>
  <c r="KQ50" i="45"/>
  <c r="KQ52" i="45"/>
  <c r="KQ41" i="45"/>
  <c r="KQ43" i="45"/>
  <c r="KQ45" i="45"/>
  <c r="KQ47" i="45"/>
  <c r="KQ49" i="45"/>
  <c r="KQ51" i="45"/>
  <c r="KQ53" i="45"/>
  <c r="KQ2" i="45"/>
  <c r="KS4" i="45"/>
  <c r="KS6" i="45"/>
  <c r="KS8" i="45"/>
  <c r="KS3" i="45"/>
  <c r="KS5" i="45"/>
  <c r="KS7" i="45"/>
  <c r="KS9" i="45"/>
  <c r="KS10" i="45"/>
  <c r="KS12" i="45"/>
  <c r="KS14" i="45"/>
  <c r="KS11" i="45"/>
  <c r="KS13" i="45"/>
  <c r="KS15" i="45"/>
  <c r="KS16" i="45"/>
  <c r="KS18" i="45"/>
  <c r="KS20" i="45"/>
  <c r="KS22" i="45"/>
  <c r="KS24" i="45"/>
  <c r="KS26" i="45"/>
  <c r="KS28" i="45"/>
  <c r="KS17" i="45"/>
  <c r="KS19" i="45"/>
  <c r="KS21" i="45"/>
  <c r="KS23" i="45"/>
  <c r="KS25" i="45"/>
  <c r="KS27" i="45"/>
  <c r="KS29" i="45"/>
  <c r="KS31" i="45"/>
  <c r="KS33" i="45"/>
  <c r="KS35" i="45"/>
  <c r="KS37" i="45"/>
  <c r="KS39" i="45"/>
  <c r="KS30" i="45"/>
  <c r="KS32" i="45"/>
  <c r="KS34" i="45"/>
  <c r="KS36" i="45"/>
  <c r="KS38" i="45"/>
  <c r="KS40" i="45"/>
  <c r="KS41" i="45"/>
  <c r="KS43" i="45"/>
  <c r="KS45" i="45"/>
  <c r="KS47" i="45"/>
  <c r="KS49" i="45"/>
  <c r="KS51" i="45"/>
  <c r="KS53" i="45"/>
  <c r="KS42" i="45"/>
  <c r="KS44" i="45"/>
  <c r="KS46" i="45"/>
  <c r="KS48" i="45"/>
  <c r="KS50" i="45"/>
  <c r="KS52" i="45"/>
  <c r="KS2" i="45"/>
  <c r="KU3" i="45"/>
  <c r="KU5" i="45"/>
  <c r="KU7" i="45"/>
  <c r="KU9" i="45"/>
  <c r="KU4" i="45"/>
  <c r="KU6" i="45"/>
  <c r="KU8" i="45"/>
  <c r="KU11" i="45"/>
  <c r="KU13" i="45"/>
  <c r="KU15" i="45"/>
  <c r="KU10" i="45"/>
  <c r="KU12" i="45"/>
  <c r="KU14" i="45"/>
  <c r="KU17" i="45"/>
  <c r="KU19" i="45"/>
  <c r="KU21" i="45"/>
  <c r="KU23" i="45"/>
  <c r="KU25" i="45"/>
  <c r="KU27" i="45"/>
  <c r="KU16" i="45"/>
  <c r="KU18" i="45"/>
  <c r="KU20" i="45"/>
  <c r="KU22" i="45"/>
  <c r="KU24" i="45"/>
  <c r="KU26" i="45"/>
  <c r="KU28" i="45"/>
  <c r="KU30" i="45"/>
  <c r="KU32" i="45"/>
  <c r="KU34" i="45"/>
  <c r="KU36" i="45"/>
  <c r="KU38" i="45"/>
  <c r="KU40" i="45"/>
  <c r="KU29" i="45"/>
  <c r="KU31" i="45"/>
  <c r="KU33" i="45"/>
  <c r="KU35" i="45"/>
  <c r="KU37" i="45"/>
  <c r="KU39" i="45"/>
  <c r="KU42" i="45"/>
  <c r="KU44" i="45"/>
  <c r="KU46" i="45"/>
  <c r="KU48" i="45"/>
  <c r="KU50" i="45"/>
  <c r="KU52" i="45"/>
  <c r="KU41" i="45"/>
  <c r="KU43" i="45"/>
  <c r="KU45" i="45"/>
  <c r="KU47" i="45"/>
  <c r="KU49" i="45"/>
  <c r="KU51" i="45"/>
  <c r="KU53" i="45"/>
  <c r="KU2" i="45"/>
  <c r="KW4" i="45"/>
  <c r="KW6" i="45"/>
  <c r="KW8" i="45"/>
  <c r="KW3" i="45"/>
  <c r="KW5" i="45"/>
  <c r="KW7" i="45"/>
  <c r="KW9" i="45"/>
  <c r="KW10" i="45"/>
  <c r="KW12" i="45"/>
  <c r="KW14" i="45"/>
  <c r="KW11" i="45"/>
  <c r="KW13" i="45"/>
  <c r="KW15" i="45"/>
  <c r="KW16" i="45"/>
  <c r="KW18" i="45"/>
  <c r="KW20" i="45"/>
  <c r="KW22" i="45"/>
  <c r="KW24" i="45"/>
  <c r="KW26" i="45"/>
  <c r="KW28" i="45"/>
  <c r="KW17" i="45"/>
  <c r="KW19" i="45"/>
  <c r="KW21" i="45"/>
  <c r="KW23" i="45"/>
  <c r="KW25" i="45"/>
  <c r="KW27" i="45"/>
  <c r="KW29" i="45"/>
  <c r="KW31" i="45"/>
  <c r="KW33" i="45"/>
  <c r="KW35" i="45"/>
  <c r="KW37" i="45"/>
  <c r="KW39" i="45"/>
  <c r="KW30" i="45"/>
  <c r="KW32" i="45"/>
  <c r="KW34" i="45"/>
  <c r="KW36" i="45"/>
  <c r="KW38" i="45"/>
  <c r="KW40" i="45"/>
  <c r="KW41" i="45"/>
  <c r="KW43" i="45"/>
  <c r="KW45" i="45"/>
  <c r="KW47" i="45"/>
  <c r="KW49" i="45"/>
  <c r="KW51" i="45"/>
  <c r="KW53" i="45"/>
  <c r="KW42" i="45"/>
  <c r="KW44" i="45"/>
  <c r="KW46" i="45"/>
  <c r="KW48" i="45"/>
  <c r="KW50" i="45"/>
  <c r="KW52" i="45"/>
  <c r="KW2" i="45"/>
  <c r="KY3" i="45"/>
  <c r="KY5" i="45"/>
  <c r="KY7" i="45"/>
  <c r="KY9" i="45"/>
  <c r="KY4" i="45"/>
  <c r="KY6" i="45"/>
  <c r="KY8" i="45"/>
  <c r="KY11" i="45"/>
  <c r="KY13" i="45"/>
  <c r="KY15" i="45"/>
  <c r="KY10" i="45"/>
  <c r="KY12" i="45"/>
  <c r="KY14" i="45"/>
  <c r="KY17" i="45"/>
  <c r="KY19" i="45"/>
  <c r="KY21" i="45"/>
  <c r="KY23" i="45"/>
  <c r="KY25" i="45"/>
  <c r="KY27" i="45"/>
  <c r="KY16" i="45"/>
  <c r="KY18" i="45"/>
  <c r="KY20" i="45"/>
  <c r="KY22" i="45"/>
  <c r="KY24" i="45"/>
  <c r="KY26" i="45"/>
  <c r="KY28" i="45"/>
  <c r="KY30" i="45"/>
  <c r="KY32" i="45"/>
  <c r="KY34" i="45"/>
  <c r="KY36" i="45"/>
  <c r="KY38" i="45"/>
  <c r="KY40" i="45"/>
  <c r="KY29" i="45"/>
  <c r="KY31" i="45"/>
  <c r="KY33" i="45"/>
  <c r="KY35" i="45"/>
  <c r="KY37" i="45"/>
  <c r="KY39" i="45"/>
  <c r="KY42" i="45"/>
  <c r="KY44" i="45"/>
  <c r="KY46" i="45"/>
  <c r="KY48" i="45"/>
  <c r="KY50" i="45"/>
  <c r="KY52" i="45"/>
  <c r="KY41" i="45"/>
  <c r="KY43" i="45"/>
  <c r="KY45" i="45"/>
  <c r="KY47" i="45"/>
  <c r="KY49" i="45"/>
  <c r="KY51" i="45"/>
  <c r="KY53" i="45"/>
  <c r="KY2" i="45"/>
  <c r="LA4" i="45"/>
  <c r="LA6" i="45"/>
  <c r="LA8" i="45"/>
  <c r="LA3" i="45"/>
  <c r="LA5" i="45"/>
  <c r="LA7" i="45"/>
  <c r="LA9" i="45"/>
  <c r="LA10" i="45"/>
  <c r="LA12" i="45"/>
  <c r="LA14" i="45"/>
  <c r="LA11" i="45"/>
  <c r="LA13" i="45"/>
  <c r="LA15" i="45"/>
  <c r="LA16" i="45"/>
  <c r="LA18" i="45"/>
  <c r="LA20" i="45"/>
  <c r="LA22" i="45"/>
  <c r="LA24" i="45"/>
  <c r="LA26" i="45"/>
  <c r="LA28" i="45"/>
  <c r="LA17" i="45"/>
  <c r="LA19" i="45"/>
  <c r="LA21" i="45"/>
  <c r="LA23" i="45"/>
  <c r="LA25" i="45"/>
  <c r="LA27" i="45"/>
  <c r="LA29" i="45"/>
  <c r="LA31" i="45"/>
  <c r="LA33" i="45"/>
  <c r="LA35" i="45"/>
  <c r="LA37" i="45"/>
  <c r="LA39" i="45"/>
  <c r="LA30" i="45"/>
  <c r="LA32" i="45"/>
  <c r="LA34" i="45"/>
  <c r="LA36" i="45"/>
  <c r="LA38" i="45"/>
  <c r="LA40" i="45"/>
  <c r="LA41" i="45"/>
  <c r="LA43" i="45"/>
  <c r="LA45" i="45"/>
  <c r="LA47" i="45"/>
  <c r="LA49" i="45"/>
  <c r="LA51" i="45"/>
  <c r="LA53" i="45"/>
  <c r="LA42" i="45"/>
  <c r="LA44" i="45"/>
  <c r="LA46" i="45"/>
  <c r="LA48" i="45"/>
  <c r="LA50" i="45"/>
  <c r="LA52" i="45"/>
  <c r="LA2" i="45"/>
  <c r="LC3" i="45"/>
  <c r="LC5" i="45"/>
  <c r="LC7" i="45"/>
  <c r="LC4" i="45"/>
  <c r="LC6" i="45"/>
  <c r="LC8" i="45"/>
  <c r="LC9" i="45"/>
  <c r="LC11" i="45"/>
  <c r="LC13" i="45"/>
  <c r="LC15" i="45"/>
  <c r="LC10" i="45"/>
  <c r="LC12" i="45"/>
  <c r="LC14" i="45"/>
  <c r="LC17" i="45"/>
  <c r="LC19" i="45"/>
  <c r="LC21" i="45"/>
  <c r="LC23" i="45"/>
  <c r="LC25" i="45"/>
  <c r="LC27" i="45"/>
  <c r="LC16" i="45"/>
  <c r="LC18" i="45"/>
  <c r="LC20" i="45"/>
  <c r="LC22" i="45"/>
  <c r="LC24" i="45"/>
  <c r="LC26" i="45"/>
  <c r="LC28" i="45"/>
  <c r="LC30" i="45"/>
  <c r="LC32" i="45"/>
  <c r="LC34" i="45"/>
  <c r="LC36" i="45"/>
  <c r="LC38" i="45"/>
  <c r="LC40" i="45"/>
  <c r="LC29" i="45"/>
  <c r="LC31" i="45"/>
  <c r="LC33" i="45"/>
  <c r="LC35" i="45"/>
  <c r="LC37" i="45"/>
  <c r="LC39" i="45"/>
  <c r="LC42" i="45"/>
  <c r="LC44" i="45"/>
  <c r="LC46" i="45"/>
  <c r="LC48" i="45"/>
  <c r="LC50" i="45"/>
  <c r="LC52" i="45"/>
  <c r="LC41" i="45"/>
  <c r="LC43" i="45"/>
  <c r="LC45" i="45"/>
  <c r="LC47" i="45"/>
  <c r="LC49" i="45"/>
  <c r="LC51" i="45"/>
  <c r="LC53" i="45"/>
  <c r="LC2" i="45"/>
  <c r="LE4" i="45"/>
  <c r="LE6" i="45"/>
  <c r="LE8" i="45"/>
  <c r="LE3" i="45"/>
  <c r="LE5" i="45"/>
  <c r="LE7" i="45"/>
  <c r="LE10" i="45"/>
  <c r="LE12" i="45"/>
  <c r="LE14" i="45"/>
  <c r="LE9" i="45"/>
  <c r="LE11" i="45"/>
  <c r="LE13" i="45"/>
  <c r="LE15" i="45"/>
  <c r="LE16" i="45"/>
  <c r="LE18" i="45"/>
  <c r="LE20" i="45"/>
  <c r="LE22" i="45"/>
  <c r="LE24" i="45"/>
  <c r="LE26" i="45"/>
  <c r="LE28" i="45"/>
  <c r="LE17" i="45"/>
  <c r="LE19" i="45"/>
  <c r="LE21" i="45"/>
  <c r="LE23" i="45"/>
  <c r="LE25" i="45"/>
  <c r="LE27" i="45"/>
  <c r="LE29" i="45"/>
  <c r="LE31" i="45"/>
  <c r="LE33" i="45"/>
  <c r="LE35" i="45"/>
  <c r="LE37" i="45"/>
  <c r="LE39" i="45"/>
  <c r="LE30" i="45"/>
  <c r="LE32" i="45"/>
  <c r="LE34" i="45"/>
  <c r="LE36" i="45"/>
  <c r="LE38" i="45"/>
  <c r="LE40" i="45"/>
  <c r="LE41" i="45"/>
  <c r="LE43" i="45"/>
  <c r="LE45" i="45"/>
  <c r="LE47" i="45"/>
  <c r="LE49" i="45"/>
  <c r="LE51" i="45"/>
  <c r="LE53" i="45"/>
  <c r="LE42" i="45"/>
  <c r="LE44" i="45"/>
  <c r="LE46" i="45"/>
  <c r="LE48" i="45"/>
  <c r="LE50" i="45"/>
  <c r="LE52" i="45"/>
  <c r="LE2" i="45"/>
  <c r="LG3" i="45"/>
  <c r="LG5" i="45"/>
  <c r="LG7" i="45"/>
  <c r="LG4" i="45"/>
  <c r="LG6" i="45"/>
  <c r="LG8" i="45"/>
  <c r="LG9" i="45"/>
  <c r="LG11" i="45"/>
  <c r="LG13" i="45"/>
  <c r="LG15" i="45"/>
  <c r="LG10" i="45"/>
  <c r="LG12" i="45"/>
  <c r="LG14" i="45"/>
  <c r="LG17" i="45"/>
  <c r="LG19" i="45"/>
  <c r="LG21" i="45"/>
  <c r="LG23" i="45"/>
  <c r="LG25" i="45"/>
  <c r="LG27" i="45"/>
  <c r="LG16" i="45"/>
  <c r="LG18" i="45"/>
  <c r="LG20" i="45"/>
  <c r="LG22" i="45"/>
  <c r="LG24" i="45"/>
  <c r="LG26" i="45"/>
  <c r="LG28" i="45"/>
  <c r="LG30" i="45"/>
  <c r="LG32" i="45"/>
  <c r="LG34" i="45"/>
  <c r="LG36" i="45"/>
  <c r="LG38" i="45"/>
  <c r="LG40" i="45"/>
  <c r="LG29" i="45"/>
  <c r="LG31" i="45"/>
  <c r="LG33" i="45"/>
  <c r="LG35" i="45"/>
  <c r="LG37" i="45"/>
  <c r="LG39" i="45"/>
  <c r="LG42" i="45"/>
  <c r="LG44" i="45"/>
  <c r="LG46" i="45"/>
  <c r="LG48" i="45"/>
  <c r="LG50" i="45"/>
  <c r="LG52" i="45"/>
  <c r="LG41" i="45"/>
  <c r="LG43" i="45"/>
  <c r="LG45" i="45"/>
  <c r="LG47" i="45"/>
  <c r="LG49" i="45"/>
  <c r="LG51" i="45"/>
  <c r="LG53" i="45"/>
  <c r="LG2" i="45"/>
  <c r="LI4" i="45"/>
  <c r="LI6" i="45"/>
  <c r="LI8" i="45"/>
  <c r="LI3" i="45"/>
  <c r="LI5" i="45"/>
  <c r="LI7" i="45"/>
  <c r="LI10" i="45"/>
  <c r="LI12" i="45"/>
  <c r="LI14" i="45"/>
  <c r="LI9" i="45"/>
  <c r="LI11" i="45"/>
  <c r="LI13" i="45"/>
  <c r="LI15" i="45"/>
  <c r="LI16" i="45"/>
  <c r="LI18" i="45"/>
  <c r="LI20" i="45"/>
  <c r="LI22" i="45"/>
  <c r="LI24" i="45"/>
  <c r="LI26" i="45"/>
  <c r="LI17" i="45"/>
  <c r="LI19" i="45"/>
  <c r="LI21" i="45"/>
  <c r="LI23" i="45"/>
  <c r="LI25" i="45"/>
  <c r="LI27" i="45"/>
  <c r="LI29" i="45"/>
  <c r="LI31" i="45"/>
  <c r="LI33" i="45"/>
  <c r="LI35" i="45"/>
  <c r="LI37" i="45"/>
  <c r="LI39" i="45"/>
  <c r="LI28" i="45"/>
  <c r="LI30" i="45"/>
  <c r="LI32" i="45"/>
  <c r="LI34" i="45"/>
  <c r="LI36" i="45"/>
  <c r="LI38" i="45"/>
  <c r="LI40" i="45"/>
  <c r="LI41" i="45"/>
  <c r="LI43" i="45"/>
  <c r="LI45" i="45"/>
  <c r="LI47" i="45"/>
  <c r="LI49" i="45"/>
  <c r="LI51" i="45"/>
  <c r="LI53" i="45"/>
  <c r="LI42" i="45"/>
  <c r="LI44" i="45"/>
  <c r="LI46" i="45"/>
  <c r="LI48" i="45"/>
  <c r="LI50" i="45"/>
  <c r="LI52" i="45"/>
  <c r="LI2" i="45"/>
  <c r="LK3" i="45"/>
  <c r="LK5" i="45"/>
  <c r="LK7" i="45"/>
  <c r="LK4" i="45"/>
  <c r="LK6" i="45"/>
  <c r="LK8" i="45"/>
  <c r="LK9" i="45"/>
  <c r="LK11" i="45"/>
  <c r="LK13" i="45"/>
  <c r="LK15" i="45"/>
  <c r="LK10" i="45"/>
  <c r="LK12" i="45"/>
  <c r="LK14" i="45"/>
  <c r="LK17" i="45"/>
  <c r="LK19" i="45"/>
  <c r="LK21" i="45"/>
  <c r="LK23" i="45"/>
  <c r="LK25" i="45"/>
  <c r="LK27" i="45"/>
  <c r="LK16" i="45"/>
  <c r="LK18" i="45"/>
  <c r="LK20" i="45"/>
  <c r="LK22" i="45"/>
  <c r="LK24" i="45"/>
  <c r="LK26" i="45"/>
  <c r="LK28" i="45"/>
  <c r="LK30" i="45"/>
  <c r="LK32" i="45"/>
  <c r="LK34" i="45"/>
  <c r="LK36" i="45"/>
  <c r="LK38" i="45"/>
  <c r="LK40" i="45"/>
  <c r="LK29" i="45"/>
  <c r="LK31" i="45"/>
  <c r="LK33" i="45"/>
  <c r="LK35" i="45"/>
  <c r="LK37" i="45"/>
  <c r="LK39" i="45"/>
  <c r="LK42" i="45"/>
  <c r="LK44" i="45"/>
  <c r="LK46" i="45"/>
  <c r="LK48" i="45"/>
  <c r="LK50" i="45"/>
  <c r="LK52" i="45"/>
  <c r="LK41" i="45"/>
  <c r="LK43" i="45"/>
  <c r="LK45" i="45"/>
  <c r="LK47" i="45"/>
  <c r="LK49" i="45"/>
  <c r="LK51" i="45"/>
  <c r="LK53" i="45"/>
  <c r="LK2" i="45"/>
  <c r="LM4" i="45"/>
  <c r="LM6" i="45"/>
  <c r="LM8" i="45"/>
  <c r="LM3" i="45"/>
  <c r="LM5" i="45"/>
  <c r="LM7" i="45"/>
  <c r="LM10" i="45"/>
  <c r="LM12" i="45"/>
  <c r="LM14" i="45"/>
  <c r="LM9" i="45"/>
  <c r="LM11" i="45"/>
  <c r="LM13" i="45"/>
  <c r="LM15" i="45"/>
  <c r="LM16" i="45"/>
  <c r="LM18" i="45"/>
  <c r="LM20" i="45"/>
  <c r="LM22" i="45"/>
  <c r="LM24" i="45"/>
  <c r="LM26" i="45"/>
  <c r="LM17" i="45"/>
  <c r="LM19" i="45"/>
  <c r="LM21" i="45"/>
  <c r="LM23" i="45"/>
  <c r="LM25" i="45"/>
  <c r="LM27" i="45"/>
  <c r="LM29" i="45"/>
  <c r="LM31" i="45"/>
  <c r="LM33" i="45"/>
  <c r="LM35" i="45"/>
  <c r="LM37" i="45"/>
  <c r="LM39" i="45"/>
  <c r="LM28" i="45"/>
  <c r="LM30" i="45"/>
  <c r="LM32" i="45"/>
  <c r="LM34" i="45"/>
  <c r="LM36" i="45"/>
  <c r="LM38" i="45"/>
  <c r="LM40" i="45"/>
  <c r="LM41" i="45"/>
  <c r="LM43" i="45"/>
  <c r="LM45" i="45"/>
  <c r="LM47" i="45"/>
  <c r="LM49" i="45"/>
  <c r="LM51" i="45"/>
  <c r="LM53" i="45"/>
  <c r="LM42" i="45"/>
  <c r="LM44" i="45"/>
  <c r="LM46" i="45"/>
  <c r="LM48" i="45"/>
  <c r="LM50" i="45"/>
  <c r="LM52" i="45"/>
  <c r="LM2" i="45"/>
  <c r="LO3" i="45"/>
  <c r="LO5" i="45"/>
  <c r="LO7" i="45"/>
  <c r="LO4" i="45"/>
  <c r="LO6" i="45"/>
  <c r="LO8" i="45"/>
  <c r="LO9" i="45"/>
  <c r="LO11" i="45"/>
  <c r="LO13" i="45"/>
  <c r="LO15" i="45"/>
  <c r="LO10" i="45"/>
  <c r="LO12" i="45"/>
  <c r="LO14" i="45"/>
  <c r="LO17" i="45"/>
  <c r="LO19" i="45"/>
  <c r="LO21" i="45"/>
  <c r="LO23" i="45"/>
  <c r="LO25" i="45"/>
  <c r="LO27" i="45"/>
  <c r="LO16" i="45"/>
  <c r="LO18" i="45"/>
  <c r="LO20" i="45"/>
  <c r="LO22" i="45"/>
  <c r="LO24" i="45"/>
  <c r="LO26" i="45"/>
  <c r="LO28" i="45"/>
  <c r="LO30" i="45"/>
  <c r="LO32" i="45"/>
  <c r="LO34" i="45"/>
  <c r="LO36" i="45"/>
  <c r="LO38" i="45"/>
  <c r="LO40" i="45"/>
  <c r="LO29" i="45"/>
  <c r="LO31" i="45"/>
  <c r="LO33" i="45"/>
  <c r="LO35" i="45"/>
  <c r="LO37" i="45"/>
  <c r="LO39" i="45"/>
  <c r="LO42" i="45"/>
  <c r="LO44" i="45"/>
  <c r="LO46" i="45"/>
  <c r="LO48" i="45"/>
  <c r="LO50" i="45"/>
  <c r="LO52" i="45"/>
  <c r="LO41" i="45"/>
  <c r="LO43" i="45"/>
  <c r="LO45" i="45"/>
  <c r="LO47" i="45"/>
  <c r="LO49" i="45"/>
  <c r="LO51" i="45"/>
  <c r="LO53" i="45"/>
  <c r="LO2" i="45"/>
  <c r="LQ4" i="45"/>
  <c r="LQ6" i="45"/>
  <c r="LQ8" i="45"/>
  <c r="LQ3" i="45"/>
  <c r="LQ5" i="45"/>
  <c r="LQ7" i="45"/>
  <c r="LQ10" i="45"/>
  <c r="LQ12" i="45"/>
  <c r="LQ14" i="45"/>
  <c r="LQ9" i="45"/>
  <c r="LQ11" i="45"/>
  <c r="LQ13" i="45"/>
  <c r="LQ15" i="45"/>
  <c r="LQ16" i="45"/>
  <c r="LQ18" i="45"/>
  <c r="LQ20" i="45"/>
  <c r="LQ22" i="45"/>
  <c r="LQ24" i="45"/>
  <c r="LQ26" i="45"/>
  <c r="LQ17" i="45"/>
  <c r="LQ19" i="45"/>
  <c r="LQ21" i="45"/>
  <c r="LQ23" i="45"/>
  <c r="LQ25" i="45"/>
  <c r="LQ27" i="45"/>
  <c r="LQ29" i="45"/>
  <c r="LQ31" i="45"/>
  <c r="LQ33" i="45"/>
  <c r="LQ35" i="45"/>
  <c r="LQ37" i="45"/>
  <c r="LQ39" i="45"/>
  <c r="LQ28" i="45"/>
  <c r="LQ30" i="45"/>
  <c r="LQ32" i="45"/>
  <c r="LQ34" i="45"/>
  <c r="LQ36" i="45"/>
  <c r="LQ38" i="45"/>
  <c r="LQ40" i="45"/>
  <c r="LQ41" i="45"/>
  <c r="LQ43" i="45"/>
  <c r="LQ45" i="45"/>
  <c r="LQ47" i="45"/>
  <c r="LQ49" i="45"/>
  <c r="LQ51" i="45"/>
  <c r="LQ42" i="45"/>
  <c r="LQ44" i="45"/>
  <c r="LQ46" i="45"/>
  <c r="LQ48" i="45"/>
  <c r="LQ50" i="45"/>
  <c r="LQ52" i="45"/>
  <c r="LQ53" i="45"/>
  <c r="LQ2" i="45"/>
  <c r="LS3" i="45"/>
  <c r="LS5" i="45"/>
  <c r="LS7" i="45"/>
  <c r="LS4" i="45"/>
  <c r="LS6" i="45"/>
  <c r="LS8" i="45"/>
  <c r="LS9" i="45"/>
  <c r="LS11" i="45"/>
  <c r="LS13" i="45"/>
  <c r="LS15" i="45"/>
  <c r="LS10" i="45"/>
  <c r="LS12" i="45"/>
  <c r="LS14" i="45"/>
  <c r="LS17" i="45"/>
  <c r="LS19" i="45"/>
  <c r="LS21" i="45"/>
  <c r="LS23" i="45"/>
  <c r="LS25" i="45"/>
  <c r="LS27" i="45"/>
  <c r="LS16" i="45"/>
  <c r="LS18" i="45"/>
  <c r="LS20" i="45"/>
  <c r="LS22" i="45"/>
  <c r="LS24" i="45"/>
  <c r="LS26" i="45"/>
  <c r="LS28" i="45"/>
  <c r="LS30" i="45"/>
  <c r="LS32" i="45"/>
  <c r="LS34" i="45"/>
  <c r="LS36" i="45"/>
  <c r="LS38" i="45"/>
  <c r="LS40" i="45"/>
  <c r="LS29" i="45"/>
  <c r="LS31" i="45"/>
  <c r="LS33" i="45"/>
  <c r="LS35" i="45"/>
  <c r="LS37" i="45"/>
  <c r="LS39" i="45"/>
  <c r="LS42" i="45"/>
  <c r="LS44" i="45"/>
  <c r="LS46" i="45"/>
  <c r="LS48" i="45"/>
  <c r="LS50" i="45"/>
  <c r="LS52" i="45"/>
  <c r="LS41" i="45"/>
  <c r="LS43" i="45"/>
  <c r="LS45" i="45"/>
  <c r="LS47" i="45"/>
  <c r="LS49" i="45"/>
  <c r="LS51" i="45"/>
  <c r="LS53" i="45"/>
  <c r="LS2" i="45"/>
  <c r="LU4" i="45"/>
  <c r="LU6" i="45"/>
  <c r="LU8" i="45"/>
  <c r="LU3" i="45"/>
  <c r="LU5" i="45"/>
  <c r="LU7" i="45"/>
  <c r="LU10" i="45"/>
  <c r="LU12" i="45"/>
  <c r="LU14" i="45"/>
  <c r="LU9" i="45"/>
  <c r="LU11" i="45"/>
  <c r="LU13" i="45"/>
  <c r="LU15" i="45"/>
  <c r="LU16" i="45"/>
  <c r="LU18" i="45"/>
  <c r="LU20" i="45"/>
  <c r="LU22" i="45"/>
  <c r="LU24" i="45"/>
  <c r="LU26" i="45"/>
  <c r="LU17" i="45"/>
  <c r="LU19" i="45"/>
  <c r="LU21" i="45"/>
  <c r="LU23" i="45"/>
  <c r="LU25" i="45"/>
  <c r="LU27" i="45"/>
  <c r="LU29" i="45"/>
  <c r="LU31" i="45"/>
  <c r="LU33" i="45"/>
  <c r="LU35" i="45"/>
  <c r="LU37" i="45"/>
  <c r="LU39" i="45"/>
  <c r="LU28" i="45"/>
  <c r="LU30" i="45"/>
  <c r="LU32" i="45"/>
  <c r="LU34" i="45"/>
  <c r="LU36" i="45"/>
  <c r="LU38" i="45"/>
  <c r="LU40" i="45"/>
  <c r="LU41" i="45"/>
  <c r="LU43" i="45"/>
  <c r="LU45" i="45"/>
  <c r="LU47" i="45"/>
  <c r="LU49" i="45"/>
  <c r="LU51" i="45"/>
  <c r="LU42" i="45"/>
  <c r="LU44" i="45"/>
  <c r="LU46" i="45"/>
  <c r="LU48" i="45"/>
  <c r="LU50" i="45"/>
  <c r="LU52" i="45"/>
  <c r="LU53" i="45"/>
  <c r="LU2" i="45"/>
  <c r="LW3" i="45"/>
  <c r="LW5" i="45"/>
  <c r="LW7" i="45"/>
  <c r="LW4" i="45"/>
  <c r="LW6" i="45"/>
  <c r="LW8" i="45"/>
  <c r="LW9" i="45"/>
  <c r="LW11" i="45"/>
  <c r="LW13" i="45"/>
  <c r="LW15" i="45"/>
  <c r="LW10" i="45"/>
  <c r="LW12" i="45"/>
  <c r="LW14" i="45"/>
  <c r="LW17" i="45"/>
  <c r="LW19" i="45"/>
  <c r="LW21" i="45"/>
  <c r="LW23" i="45"/>
  <c r="LW25" i="45"/>
  <c r="LW27" i="45"/>
  <c r="LW16" i="45"/>
  <c r="LW18" i="45"/>
  <c r="LW20" i="45"/>
  <c r="LW22" i="45"/>
  <c r="LW24" i="45"/>
  <c r="LW26" i="45"/>
  <c r="LW28" i="45"/>
  <c r="LW30" i="45"/>
  <c r="LW32" i="45"/>
  <c r="LW34" i="45"/>
  <c r="LW36" i="45"/>
  <c r="LW38" i="45"/>
  <c r="LW40" i="45"/>
  <c r="LW29" i="45"/>
  <c r="LW31" i="45"/>
  <c r="LW33" i="45"/>
  <c r="LW35" i="45"/>
  <c r="LW37" i="45"/>
  <c r="LW39" i="45"/>
  <c r="LW42" i="45"/>
  <c r="LW44" i="45"/>
  <c r="LW46" i="45"/>
  <c r="LW48" i="45"/>
  <c r="LW50" i="45"/>
  <c r="LW52" i="45"/>
  <c r="LW41" i="45"/>
  <c r="LW43" i="45"/>
  <c r="LW45" i="45"/>
  <c r="LW47" i="45"/>
  <c r="LW49" i="45"/>
  <c r="LW51" i="45"/>
  <c r="LW53" i="45"/>
  <c r="LW2" i="45"/>
  <c r="LY4" i="45"/>
  <c r="LY6" i="45"/>
  <c r="LY8" i="45"/>
  <c r="LY3" i="45"/>
  <c r="LY5" i="45"/>
  <c r="LY7" i="45"/>
  <c r="LY10" i="45"/>
  <c r="LY12" i="45"/>
  <c r="LY14" i="45"/>
  <c r="LY9" i="45"/>
  <c r="LY11" i="45"/>
  <c r="LY13" i="45"/>
  <c r="LY15" i="45"/>
  <c r="LY16" i="45"/>
  <c r="LY18" i="45"/>
  <c r="LY20" i="45"/>
  <c r="LY22" i="45"/>
  <c r="LY24" i="45"/>
  <c r="LY26" i="45"/>
  <c r="LY17" i="45"/>
  <c r="LY19" i="45"/>
  <c r="LY21" i="45"/>
  <c r="LY23" i="45"/>
  <c r="LY25" i="45"/>
  <c r="LY27" i="45"/>
  <c r="LY29" i="45"/>
  <c r="LY31" i="45"/>
  <c r="LY33" i="45"/>
  <c r="LY35" i="45"/>
  <c r="LY37" i="45"/>
  <c r="LY39" i="45"/>
  <c r="LY28" i="45"/>
  <c r="LY30" i="45"/>
  <c r="LY32" i="45"/>
  <c r="LY34" i="45"/>
  <c r="LY36" i="45"/>
  <c r="LY38" i="45"/>
  <c r="LY40" i="45"/>
  <c r="LY41" i="45"/>
  <c r="LY43" i="45"/>
  <c r="LY45" i="45"/>
  <c r="LY47" i="45"/>
  <c r="LY49" i="45"/>
  <c r="LY51" i="45"/>
  <c r="LY42" i="45"/>
  <c r="LY44" i="45"/>
  <c r="LY46" i="45"/>
  <c r="LY48" i="45"/>
  <c r="LY50" i="45"/>
  <c r="LY52" i="45"/>
  <c r="LY53" i="45"/>
  <c r="LY2" i="45"/>
  <c r="MA3" i="45"/>
  <c r="MA5" i="45"/>
  <c r="MA7" i="45"/>
  <c r="MA4" i="45"/>
  <c r="MA6" i="45"/>
  <c r="MA8" i="45"/>
  <c r="MA9" i="45"/>
  <c r="MA11" i="45"/>
  <c r="MA13" i="45"/>
  <c r="MA15" i="45"/>
  <c r="MA10" i="45"/>
  <c r="MA12" i="45"/>
  <c r="MA14" i="45"/>
  <c r="MA17" i="45"/>
  <c r="MA19" i="45"/>
  <c r="MA21" i="45"/>
  <c r="MA23" i="45"/>
  <c r="MA25" i="45"/>
  <c r="MA27" i="45"/>
  <c r="MA16" i="45"/>
  <c r="MA18" i="45"/>
  <c r="MA20" i="45"/>
  <c r="MA22" i="45"/>
  <c r="MA24" i="45"/>
  <c r="MA26" i="45"/>
  <c r="MA28" i="45"/>
  <c r="MA30" i="45"/>
  <c r="MA32" i="45"/>
  <c r="MA34" i="45"/>
  <c r="MA36" i="45"/>
  <c r="MA38" i="45"/>
  <c r="MA40" i="45"/>
  <c r="MA29" i="45"/>
  <c r="MA31" i="45"/>
  <c r="MA33" i="45"/>
  <c r="MA35" i="45"/>
  <c r="MA37" i="45"/>
  <c r="MA39" i="45"/>
  <c r="MA42" i="45"/>
  <c r="MA44" i="45"/>
  <c r="MA46" i="45"/>
  <c r="MA48" i="45"/>
  <c r="MA50" i="45"/>
  <c r="MA52" i="45"/>
  <c r="MA41" i="45"/>
  <c r="MA43" i="45"/>
  <c r="MA45" i="45"/>
  <c r="MA47" i="45"/>
  <c r="MA49" i="45"/>
  <c r="MA51" i="45"/>
  <c r="MA53" i="45"/>
  <c r="MA2" i="45"/>
  <c r="MC4" i="45"/>
  <c r="MC6" i="45"/>
  <c r="MC8" i="45"/>
  <c r="MC3" i="45"/>
  <c r="MC5" i="45"/>
  <c r="MC7" i="45"/>
  <c r="MC10" i="45"/>
  <c r="MC12" i="45"/>
  <c r="MC14" i="45"/>
  <c r="MC9" i="45"/>
  <c r="MC11" i="45"/>
  <c r="MC13" i="45"/>
  <c r="MC15" i="45"/>
  <c r="MC16" i="45"/>
  <c r="MC18" i="45"/>
  <c r="MC20" i="45"/>
  <c r="MC22" i="45"/>
  <c r="MC24" i="45"/>
  <c r="MC26" i="45"/>
  <c r="MC17" i="45"/>
  <c r="MC19" i="45"/>
  <c r="MC21" i="45"/>
  <c r="MC23" i="45"/>
  <c r="MC25" i="45"/>
  <c r="MC27" i="45"/>
  <c r="MC29" i="45"/>
  <c r="MC31" i="45"/>
  <c r="MC33" i="45"/>
  <c r="MC35" i="45"/>
  <c r="MC37" i="45"/>
  <c r="MC39" i="45"/>
  <c r="MC28" i="45"/>
  <c r="MC30" i="45"/>
  <c r="MC32" i="45"/>
  <c r="MC34" i="45"/>
  <c r="MC36" i="45"/>
  <c r="MC38" i="45"/>
  <c r="MC40" i="45"/>
  <c r="MC41" i="45"/>
  <c r="MC43" i="45"/>
  <c r="MC45" i="45"/>
  <c r="MC47" i="45"/>
  <c r="MC49" i="45"/>
  <c r="MC51" i="45"/>
  <c r="MC42" i="45"/>
  <c r="MC44" i="45"/>
  <c r="MC46" i="45"/>
  <c r="MC48" i="45"/>
  <c r="MC50" i="45"/>
  <c r="MC52" i="45"/>
  <c r="MC53" i="45"/>
  <c r="MC2" i="45"/>
  <c r="ME3" i="45"/>
  <c r="ME5" i="45"/>
  <c r="ME7" i="45"/>
  <c r="ME4" i="45"/>
  <c r="ME6" i="45"/>
  <c r="ME8" i="45"/>
  <c r="ME9" i="45"/>
  <c r="ME11" i="45"/>
  <c r="ME13" i="45"/>
  <c r="ME15" i="45"/>
  <c r="ME10" i="45"/>
  <c r="ME12" i="45"/>
  <c r="ME14" i="45"/>
  <c r="ME17" i="45"/>
  <c r="ME19" i="45"/>
  <c r="ME21" i="45"/>
  <c r="ME23" i="45"/>
  <c r="ME25" i="45"/>
  <c r="ME27" i="45"/>
  <c r="ME16" i="45"/>
  <c r="ME18" i="45"/>
  <c r="ME20" i="45"/>
  <c r="ME22" i="45"/>
  <c r="ME24" i="45"/>
  <c r="ME26" i="45"/>
  <c r="ME28" i="45"/>
  <c r="ME30" i="45"/>
  <c r="ME32" i="45"/>
  <c r="ME34" i="45"/>
  <c r="ME36" i="45"/>
  <c r="ME38" i="45"/>
  <c r="ME40" i="45"/>
  <c r="ME29" i="45"/>
  <c r="ME31" i="45"/>
  <c r="ME33" i="45"/>
  <c r="ME35" i="45"/>
  <c r="ME37" i="45"/>
  <c r="ME39" i="45"/>
  <c r="ME42" i="45"/>
  <c r="ME44" i="45"/>
  <c r="ME46" i="45"/>
  <c r="ME48" i="45"/>
  <c r="ME50" i="45"/>
  <c r="ME52" i="45"/>
  <c r="ME41" i="45"/>
  <c r="ME43" i="45"/>
  <c r="ME45" i="45"/>
  <c r="ME47" i="45"/>
  <c r="ME49" i="45"/>
  <c r="ME51" i="45"/>
  <c r="ME53" i="45"/>
  <c r="ME2" i="45"/>
  <c r="MG4" i="45"/>
  <c r="MG6" i="45"/>
  <c r="MG8" i="45"/>
  <c r="MG3" i="45"/>
  <c r="MG5" i="45"/>
  <c r="MG7" i="45"/>
  <c r="MG10" i="45"/>
  <c r="MG12" i="45"/>
  <c r="MG14" i="45"/>
  <c r="MG9" i="45"/>
  <c r="MG11" i="45"/>
  <c r="MG13" i="45"/>
  <c r="MG15" i="45"/>
  <c r="MG16" i="45"/>
  <c r="MG18" i="45"/>
  <c r="MG20" i="45"/>
  <c r="MG22" i="45"/>
  <c r="MG24" i="45"/>
  <c r="MG26" i="45"/>
  <c r="MG17" i="45"/>
  <c r="MG19" i="45"/>
  <c r="MG21" i="45"/>
  <c r="MG23" i="45"/>
  <c r="MG25" i="45"/>
  <c r="MG27" i="45"/>
  <c r="MG29" i="45"/>
  <c r="MG31" i="45"/>
  <c r="MG33" i="45"/>
  <c r="MG35" i="45"/>
  <c r="MG37" i="45"/>
  <c r="MG39" i="45"/>
  <c r="MG28" i="45"/>
  <c r="MG30" i="45"/>
  <c r="MG32" i="45"/>
  <c r="MG34" i="45"/>
  <c r="MG36" i="45"/>
  <c r="MG38" i="45"/>
  <c r="MG40" i="45"/>
  <c r="MG41" i="45"/>
  <c r="MG43" i="45"/>
  <c r="MG45" i="45"/>
  <c r="MG47" i="45"/>
  <c r="MG49" i="45"/>
  <c r="MG51" i="45"/>
  <c r="MG42" i="45"/>
  <c r="MG44" i="45"/>
  <c r="MG46" i="45"/>
  <c r="MG48" i="45"/>
  <c r="MG50" i="45"/>
  <c r="MG52" i="45"/>
  <c r="MG53" i="45"/>
  <c r="MG2" i="45"/>
  <c r="MI3" i="45"/>
  <c r="MI5" i="45"/>
  <c r="MI7" i="45"/>
  <c r="MI4" i="45"/>
  <c r="MI6" i="45"/>
  <c r="MI8" i="45"/>
  <c r="MI9" i="45"/>
  <c r="MI11" i="45"/>
  <c r="MI13" i="45"/>
  <c r="MI10" i="45"/>
  <c r="MI12" i="45"/>
  <c r="MI14" i="45"/>
  <c r="MI15" i="45"/>
  <c r="MI17" i="45"/>
  <c r="MI19" i="45"/>
  <c r="MI21" i="45"/>
  <c r="MI23" i="45"/>
  <c r="MI25" i="45"/>
  <c r="MI27" i="45"/>
  <c r="MI16" i="45"/>
  <c r="MI18" i="45"/>
  <c r="MI20" i="45"/>
  <c r="MI22" i="45"/>
  <c r="MI24" i="45"/>
  <c r="MI26" i="45"/>
  <c r="MI28" i="45"/>
  <c r="MI30" i="45"/>
  <c r="MI32" i="45"/>
  <c r="MI34" i="45"/>
  <c r="MI36" i="45"/>
  <c r="MI38" i="45"/>
  <c r="MI40" i="45"/>
  <c r="MI29" i="45"/>
  <c r="MI31" i="45"/>
  <c r="MI33" i="45"/>
  <c r="MI35" i="45"/>
  <c r="MI37" i="45"/>
  <c r="MI39" i="45"/>
  <c r="MI42" i="45"/>
  <c r="MI44" i="45"/>
  <c r="MI46" i="45"/>
  <c r="MI48" i="45"/>
  <c r="MI50" i="45"/>
  <c r="MI52" i="45"/>
  <c r="MI41" i="45"/>
  <c r="MI43" i="45"/>
  <c r="MI45" i="45"/>
  <c r="MI47" i="45"/>
  <c r="MI49" i="45"/>
  <c r="MI51" i="45"/>
  <c r="MI53" i="45"/>
  <c r="MI2" i="45"/>
  <c r="MK4" i="45"/>
  <c r="MK6" i="45"/>
  <c r="MK8" i="45"/>
  <c r="MK3" i="45"/>
  <c r="MK5" i="45"/>
  <c r="MK7" i="45"/>
  <c r="MK10" i="45"/>
  <c r="MK12" i="45"/>
  <c r="MK14" i="45"/>
  <c r="MK9" i="45"/>
  <c r="MK11" i="45"/>
  <c r="MK13" i="45"/>
  <c r="MK16" i="45"/>
  <c r="MK18" i="45"/>
  <c r="MK20" i="45"/>
  <c r="MK22" i="45"/>
  <c r="MK24" i="45"/>
  <c r="MK26" i="45"/>
  <c r="MK15" i="45"/>
  <c r="MK17" i="45"/>
  <c r="MK19" i="45"/>
  <c r="MK21" i="45"/>
  <c r="MK23" i="45"/>
  <c r="MK25" i="45"/>
  <c r="MK27" i="45"/>
  <c r="MK29" i="45"/>
  <c r="MK31" i="45"/>
  <c r="MK33" i="45"/>
  <c r="MK35" i="45"/>
  <c r="MK37" i="45"/>
  <c r="MK39" i="45"/>
  <c r="MK28" i="45"/>
  <c r="MK30" i="45"/>
  <c r="MK32" i="45"/>
  <c r="MK34" i="45"/>
  <c r="MK36" i="45"/>
  <c r="MK38" i="45"/>
  <c r="MK40" i="45"/>
  <c r="MK41" i="45"/>
  <c r="MK43" i="45"/>
  <c r="MK45" i="45"/>
  <c r="MK47" i="45"/>
  <c r="MK49" i="45"/>
  <c r="MK51" i="45"/>
  <c r="MK42" i="45"/>
  <c r="MK44" i="45"/>
  <c r="MK46" i="45"/>
  <c r="MK48" i="45"/>
  <c r="MK50" i="45"/>
  <c r="MK52" i="45"/>
  <c r="MK53" i="45"/>
  <c r="MK2" i="45"/>
  <c r="MM3" i="45"/>
  <c r="MM5" i="45"/>
  <c r="MM7" i="45"/>
  <c r="MM4" i="45"/>
  <c r="MM6" i="45"/>
  <c r="MM8" i="45"/>
  <c r="MM9" i="45"/>
  <c r="MM11" i="45"/>
  <c r="MM13" i="45"/>
  <c r="MM10" i="45"/>
  <c r="MM12" i="45"/>
  <c r="MM14" i="45"/>
  <c r="MM15" i="45"/>
  <c r="MM17" i="45"/>
  <c r="MM19" i="45"/>
  <c r="MM21" i="45"/>
  <c r="MM23" i="45"/>
  <c r="MM25" i="45"/>
  <c r="MM27" i="45"/>
  <c r="MM16" i="45"/>
  <c r="MM18" i="45"/>
  <c r="MM20" i="45"/>
  <c r="MM22" i="45"/>
  <c r="MM24" i="45"/>
  <c r="MM26" i="45"/>
  <c r="MM28" i="45"/>
  <c r="MM30" i="45"/>
  <c r="MM32" i="45"/>
  <c r="MM34" i="45"/>
  <c r="MM36" i="45"/>
  <c r="MM38" i="45"/>
  <c r="MM29" i="45"/>
  <c r="MM31" i="45"/>
  <c r="MM33" i="45"/>
  <c r="MM35" i="45"/>
  <c r="MM37" i="45"/>
  <c r="MM39" i="45"/>
  <c r="MM40" i="45"/>
  <c r="MM42" i="45"/>
  <c r="MM44" i="45"/>
  <c r="MM46" i="45"/>
  <c r="MM48" i="45"/>
  <c r="MM50" i="45"/>
  <c r="MM52" i="45"/>
  <c r="MM41" i="45"/>
  <c r="MM43" i="45"/>
  <c r="MM45" i="45"/>
  <c r="MM47" i="45"/>
  <c r="MM49" i="45"/>
  <c r="MM51" i="45"/>
  <c r="MM53" i="45"/>
  <c r="MM2" i="45"/>
  <c r="FH3" i="45"/>
  <c r="FH4" i="45"/>
  <c r="FH5" i="45"/>
  <c r="FH6" i="45"/>
  <c r="FH7" i="45"/>
  <c r="FH8" i="45"/>
  <c r="FH9" i="45"/>
  <c r="FH10" i="45"/>
  <c r="FH11" i="45"/>
  <c r="FH12" i="45"/>
  <c r="FH13" i="45"/>
  <c r="FH14" i="45"/>
  <c r="FH15" i="45"/>
  <c r="FH16" i="45"/>
  <c r="FH17" i="45"/>
  <c r="FH18" i="45"/>
  <c r="FH19" i="45"/>
  <c r="FH20" i="45"/>
  <c r="FH21" i="45"/>
  <c r="FH22" i="45"/>
  <c r="FH23" i="45"/>
  <c r="FH24" i="45"/>
  <c r="FH25" i="45"/>
  <c r="FH26" i="45"/>
  <c r="FH27" i="45"/>
  <c r="FH28" i="45"/>
  <c r="FH29" i="45"/>
  <c r="FH30" i="45"/>
  <c r="FH31" i="45"/>
  <c r="FH32" i="45"/>
  <c r="FH33" i="45"/>
  <c r="FH34" i="45"/>
  <c r="FH35" i="45"/>
  <c r="FH36" i="45"/>
  <c r="FH37" i="45"/>
  <c r="FH38" i="45"/>
  <c r="FH39" i="45"/>
  <c r="FH40" i="45"/>
  <c r="FH2" i="45"/>
  <c r="FH41" i="45"/>
  <c r="FH42" i="45"/>
  <c r="FH43" i="45"/>
  <c r="FH44" i="45"/>
  <c r="FH45" i="45"/>
  <c r="FH46" i="45"/>
  <c r="FH47" i="45"/>
  <c r="FH48" i="45"/>
  <c r="FH49" i="45"/>
  <c r="FH50" i="45"/>
  <c r="FH51" i="45"/>
  <c r="FH52" i="45"/>
  <c r="FH53" i="45"/>
  <c r="FL3" i="45"/>
  <c r="FL4" i="45"/>
  <c r="FL5" i="45"/>
  <c r="FL6" i="45"/>
  <c r="FL7" i="45"/>
  <c r="FL8" i="45"/>
  <c r="FL9" i="45"/>
  <c r="FL10" i="45"/>
  <c r="FL11" i="45"/>
  <c r="FL12" i="45"/>
  <c r="FL13" i="45"/>
  <c r="FL14" i="45"/>
  <c r="FL15" i="45"/>
  <c r="FL16" i="45"/>
  <c r="FL17" i="45"/>
  <c r="FL18" i="45"/>
  <c r="FL19" i="45"/>
  <c r="FL20" i="45"/>
  <c r="FL21" i="45"/>
  <c r="FL22" i="45"/>
  <c r="FL23" i="45"/>
  <c r="FL24" i="45"/>
  <c r="FL25" i="45"/>
  <c r="FL26" i="45"/>
  <c r="FL27" i="45"/>
  <c r="FL28" i="45"/>
  <c r="FL29" i="45"/>
  <c r="FL30" i="45"/>
  <c r="FL31" i="45"/>
  <c r="FL32" i="45"/>
  <c r="FL33" i="45"/>
  <c r="FL34" i="45"/>
  <c r="FL35" i="45"/>
  <c r="FL36" i="45"/>
  <c r="FL37" i="45"/>
  <c r="FL38" i="45"/>
  <c r="FL39" i="45"/>
  <c r="FL40" i="45"/>
  <c r="FL2" i="45"/>
  <c r="FL41" i="45"/>
  <c r="FL42" i="45"/>
  <c r="FL43" i="45"/>
  <c r="FL44" i="45"/>
  <c r="FL45" i="45"/>
  <c r="FL46" i="45"/>
  <c r="FL47" i="45"/>
  <c r="FL48" i="45"/>
  <c r="FL49" i="45"/>
  <c r="FL50" i="45"/>
  <c r="FL51" i="45"/>
  <c r="FL52" i="45"/>
  <c r="FL53" i="45"/>
  <c r="FP3" i="45"/>
  <c r="FP4" i="45"/>
  <c r="FP5" i="45"/>
  <c r="FP6" i="45"/>
  <c r="FP7" i="45"/>
  <c r="FP8" i="45"/>
  <c r="FP9" i="45"/>
  <c r="FP10" i="45"/>
  <c r="FP11" i="45"/>
  <c r="FP12" i="45"/>
  <c r="FP13" i="45"/>
  <c r="FP14" i="45"/>
  <c r="FP15" i="45"/>
  <c r="FP16" i="45"/>
  <c r="FP17" i="45"/>
  <c r="FP18" i="45"/>
  <c r="FP19" i="45"/>
  <c r="FP20" i="45"/>
  <c r="FP21" i="45"/>
  <c r="FP22" i="45"/>
  <c r="FP23" i="45"/>
  <c r="FP24" i="45"/>
  <c r="FP25" i="45"/>
  <c r="FP26" i="45"/>
  <c r="FP27" i="45"/>
  <c r="FP28" i="45"/>
  <c r="FP29" i="45"/>
  <c r="FP30" i="45"/>
  <c r="FP31" i="45"/>
  <c r="FP32" i="45"/>
  <c r="FP33" i="45"/>
  <c r="FP34" i="45"/>
  <c r="FP35" i="45"/>
  <c r="FP36" i="45"/>
  <c r="FP37" i="45"/>
  <c r="FP38" i="45"/>
  <c r="FP39" i="45"/>
  <c r="FP40" i="45"/>
  <c r="FP2" i="45"/>
  <c r="FP41" i="45"/>
  <c r="FP42" i="45"/>
  <c r="FP43" i="45"/>
  <c r="FP44" i="45"/>
  <c r="FP45" i="45"/>
  <c r="FP46" i="45"/>
  <c r="FP47" i="45"/>
  <c r="FP48" i="45"/>
  <c r="FP49" i="45"/>
  <c r="FP50" i="45"/>
  <c r="FP51" i="45"/>
  <c r="FP52" i="45"/>
  <c r="FP53" i="45"/>
  <c r="FT3" i="45"/>
  <c r="FT4" i="45"/>
  <c r="FT5" i="45"/>
  <c r="FT6" i="45"/>
  <c r="FT7" i="45"/>
  <c r="FT8" i="45"/>
  <c r="FT9" i="45"/>
  <c r="FT10" i="45"/>
  <c r="FT11" i="45"/>
  <c r="FT12" i="45"/>
  <c r="FT13" i="45"/>
  <c r="FT14" i="45"/>
  <c r="FT15" i="45"/>
  <c r="FT16" i="45"/>
  <c r="FT17" i="45"/>
  <c r="FT18" i="45"/>
  <c r="FT19" i="45"/>
  <c r="FT20" i="45"/>
  <c r="FT21" i="45"/>
  <c r="FT22" i="45"/>
  <c r="FT23" i="45"/>
  <c r="FT24" i="45"/>
  <c r="FT25" i="45"/>
  <c r="FT26" i="45"/>
  <c r="FT27" i="45"/>
  <c r="FT28" i="45"/>
  <c r="FT29" i="45"/>
  <c r="FT30" i="45"/>
  <c r="FT31" i="45"/>
  <c r="FT32" i="45"/>
  <c r="FT33" i="45"/>
  <c r="FT34" i="45"/>
  <c r="FT35" i="45"/>
  <c r="FT36" i="45"/>
  <c r="FT37" i="45"/>
  <c r="FT38" i="45"/>
  <c r="FT39" i="45"/>
  <c r="FT40" i="45"/>
  <c r="FT2" i="45"/>
  <c r="FT41" i="45"/>
  <c r="FT42" i="45"/>
  <c r="FT43" i="45"/>
  <c r="FT44" i="45"/>
  <c r="FT45" i="45"/>
  <c r="FT46" i="45"/>
  <c r="FT47" i="45"/>
  <c r="FT48" i="45"/>
  <c r="FT49" i="45"/>
  <c r="FT50" i="45"/>
  <c r="FT51" i="45"/>
  <c r="FT52" i="45"/>
  <c r="FT53" i="45"/>
  <c r="FV3" i="45"/>
  <c r="FV4" i="45"/>
  <c r="FV5" i="45"/>
  <c r="FV6" i="45"/>
  <c r="FV7" i="45"/>
  <c r="FV8" i="45"/>
  <c r="FV9" i="45"/>
  <c r="FV10" i="45"/>
  <c r="FV11" i="45"/>
  <c r="FV12" i="45"/>
  <c r="FV13" i="45"/>
  <c r="FV14" i="45"/>
  <c r="FV15" i="45"/>
  <c r="FV16" i="45"/>
  <c r="FV17" i="45"/>
  <c r="FV18" i="45"/>
  <c r="FV19" i="45"/>
  <c r="FV20" i="45"/>
  <c r="FV21" i="45"/>
  <c r="FV22" i="45"/>
  <c r="FV23" i="45"/>
  <c r="FV24" i="45"/>
  <c r="FV25" i="45"/>
  <c r="FV26" i="45"/>
  <c r="FV27" i="45"/>
  <c r="FV28" i="45"/>
  <c r="FV29" i="45"/>
  <c r="FV30" i="45"/>
  <c r="FV31" i="45"/>
  <c r="FV32" i="45"/>
  <c r="FV33" i="45"/>
  <c r="FV34" i="45"/>
  <c r="FV35" i="45"/>
  <c r="FV36" i="45"/>
  <c r="FV37" i="45"/>
  <c r="FV38" i="45"/>
  <c r="FV39" i="45"/>
  <c r="FV40" i="45"/>
  <c r="FV41" i="45"/>
  <c r="FV42" i="45"/>
  <c r="FV43" i="45"/>
  <c r="FV44" i="45"/>
  <c r="FV45" i="45"/>
  <c r="FV46" i="45"/>
  <c r="FV47" i="45"/>
  <c r="FV48" i="45"/>
  <c r="FV49" i="45"/>
  <c r="FV50" i="45"/>
  <c r="FV51" i="45"/>
  <c r="FV52" i="45"/>
  <c r="FV53" i="45"/>
  <c r="FV2" i="45"/>
  <c r="FX3" i="45"/>
  <c r="FX4" i="45"/>
  <c r="FX5" i="45"/>
  <c r="FX6" i="45"/>
  <c r="FX7" i="45"/>
  <c r="FX8" i="45"/>
  <c r="FX9" i="45"/>
  <c r="FX10" i="45"/>
  <c r="FX11" i="45"/>
  <c r="FX12" i="45"/>
  <c r="FX13" i="45"/>
  <c r="FX14" i="45"/>
  <c r="FX15" i="45"/>
  <c r="FX16" i="45"/>
  <c r="FX17" i="45"/>
  <c r="FX18" i="45"/>
  <c r="FX19" i="45"/>
  <c r="FX20" i="45"/>
  <c r="FX21" i="45"/>
  <c r="FX22" i="45"/>
  <c r="FX23" i="45"/>
  <c r="FX24" i="45"/>
  <c r="FX25" i="45"/>
  <c r="FX26" i="45"/>
  <c r="FX27" i="45"/>
  <c r="FX28" i="45"/>
  <c r="FX29" i="45"/>
  <c r="FX30" i="45"/>
  <c r="FX31" i="45"/>
  <c r="FX32" i="45"/>
  <c r="FX33" i="45"/>
  <c r="FX34" i="45"/>
  <c r="FX35" i="45"/>
  <c r="FX36" i="45"/>
  <c r="FX37" i="45"/>
  <c r="FX38" i="45"/>
  <c r="FX39" i="45"/>
  <c r="FX40" i="45"/>
  <c r="FX53" i="45"/>
  <c r="FX2" i="45"/>
  <c r="FX41" i="45"/>
  <c r="FX42" i="45"/>
  <c r="FX43" i="45"/>
  <c r="FX44" i="45"/>
  <c r="FX45" i="45"/>
  <c r="FX46" i="45"/>
  <c r="FX47" i="45"/>
  <c r="FX48" i="45"/>
  <c r="FX49" i="45"/>
  <c r="FX50" i="45"/>
  <c r="FX51" i="45"/>
  <c r="FX52" i="45"/>
  <c r="GB3" i="45"/>
  <c r="GB4" i="45"/>
  <c r="GB5" i="45"/>
  <c r="GB6" i="45"/>
  <c r="GB7" i="45"/>
  <c r="GB8" i="45"/>
  <c r="GB9" i="45"/>
  <c r="GB10" i="45"/>
  <c r="GB11" i="45"/>
  <c r="GB12" i="45"/>
  <c r="GB13" i="45"/>
  <c r="GB14" i="45"/>
  <c r="GB15" i="45"/>
  <c r="GB16" i="45"/>
  <c r="GB17" i="45"/>
  <c r="GB18" i="45"/>
  <c r="GB19" i="45"/>
  <c r="GB20" i="45"/>
  <c r="GB21" i="45"/>
  <c r="GB22" i="45"/>
  <c r="GB23" i="45"/>
  <c r="GB24" i="45"/>
  <c r="GB25" i="45"/>
  <c r="GB26" i="45"/>
  <c r="GB27" i="45"/>
  <c r="GB28" i="45"/>
  <c r="GB29" i="45"/>
  <c r="GB30" i="45"/>
  <c r="GB31" i="45"/>
  <c r="GB32" i="45"/>
  <c r="GB33" i="45"/>
  <c r="GB34" i="45"/>
  <c r="GB35" i="45"/>
  <c r="GB36" i="45"/>
  <c r="GB37" i="45"/>
  <c r="GB38" i="45"/>
  <c r="GB39" i="45"/>
  <c r="GB40" i="45"/>
  <c r="GB2" i="45"/>
  <c r="GB41" i="45"/>
  <c r="GB42" i="45"/>
  <c r="GB43" i="45"/>
  <c r="GB44" i="45"/>
  <c r="GB45" i="45"/>
  <c r="GB46" i="45"/>
  <c r="GB47" i="45"/>
  <c r="GB48" i="45"/>
  <c r="GB49" i="45"/>
  <c r="GB50" i="45"/>
  <c r="GB51" i="45"/>
  <c r="GB52" i="45"/>
  <c r="GB53" i="45"/>
  <c r="GD3" i="45"/>
  <c r="GD4" i="45"/>
  <c r="GD5" i="45"/>
  <c r="GD6" i="45"/>
  <c r="GD7" i="45"/>
  <c r="GD8" i="45"/>
  <c r="GD9" i="45"/>
  <c r="GD10" i="45"/>
  <c r="GD11" i="45"/>
  <c r="GD12" i="45"/>
  <c r="GD13" i="45"/>
  <c r="GD14" i="45"/>
  <c r="GD15" i="45"/>
  <c r="GD16" i="45"/>
  <c r="GD17" i="45"/>
  <c r="GD18" i="45"/>
  <c r="GD19" i="45"/>
  <c r="GD20" i="45"/>
  <c r="GD21" i="45"/>
  <c r="GD22" i="45"/>
  <c r="GD23" i="45"/>
  <c r="GD24" i="45"/>
  <c r="GD25" i="45"/>
  <c r="GD26" i="45"/>
  <c r="GD27" i="45"/>
  <c r="GD28" i="45"/>
  <c r="GD29" i="45"/>
  <c r="GD30" i="45"/>
  <c r="GD31" i="45"/>
  <c r="GD32" i="45"/>
  <c r="GD33" i="45"/>
  <c r="GD34" i="45"/>
  <c r="GD35" i="45"/>
  <c r="GD36" i="45"/>
  <c r="GD37" i="45"/>
  <c r="GD38" i="45"/>
  <c r="GD39" i="45"/>
  <c r="GD40" i="45"/>
  <c r="GD41" i="45"/>
  <c r="GD42" i="45"/>
  <c r="GD43" i="45"/>
  <c r="GD44" i="45"/>
  <c r="GD45" i="45"/>
  <c r="GD46" i="45"/>
  <c r="GD47" i="45"/>
  <c r="GD48" i="45"/>
  <c r="GD49" i="45"/>
  <c r="GD50" i="45"/>
  <c r="GD51" i="45"/>
  <c r="GD52" i="45"/>
  <c r="GD53" i="45"/>
  <c r="GD2" i="45"/>
  <c r="GF3" i="45"/>
  <c r="GF4" i="45"/>
  <c r="GF5" i="45"/>
  <c r="GF6" i="45"/>
  <c r="GF7" i="45"/>
  <c r="GF8" i="45"/>
  <c r="GF9" i="45"/>
  <c r="GF10" i="45"/>
  <c r="GF11" i="45"/>
  <c r="GF12" i="45"/>
  <c r="GF13" i="45"/>
  <c r="GF14" i="45"/>
  <c r="GF15" i="45"/>
  <c r="GF16" i="45"/>
  <c r="GF17" i="45"/>
  <c r="GF18" i="45"/>
  <c r="GF19" i="45"/>
  <c r="GF20" i="45"/>
  <c r="GF21" i="45"/>
  <c r="GF22" i="45"/>
  <c r="GF23" i="45"/>
  <c r="GF24" i="45"/>
  <c r="GF25" i="45"/>
  <c r="GF26" i="45"/>
  <c r="GF27" i="45"/>
  <c r="GF28" i="45"/>
  <c r="GF29" i="45"/>
  <c r="GF30" i="45"/>
  <c r="GF31" i="45"/>
  <c r="GF32" i="45"/>
  <c r="GF33" i="45"/>
  <c r="GF34" i="45"/>
  <c r="GF35" i="45"/>
  <c r="GF36" i="45"/>
  <c r="GF37" i="45"/>
  <c r="GF38" i="45"/>
  <c r="GF39" i="45"/>
  <c r="GF40" i="45"/>
  <c r="GF2" i="45"/>
  <c r="GF53" i="45"/>
  <c r="GF41" i="45"/>
  <c r="GF42" i="45"/>
  <c r="GF43" i="45"/>
  <c r="GF44" i="45"/>
  <c r="GF45" i="45"/>
  <c r="GF46" i="45"/>
  <c r="GF47" i="45"/>
  <c r="GF48" i="45"/>
  <c r="GF49" i="45"/>
  <c r="GF50" i="45"/>
  <c r="GF51" i="45"/>
  <c r="GF52" i="45"/>
  <c r="GH3" i="45"/>
  <c r="GH4" i="45"/>
  <c r="GH5" i="45"/>
  <c r="GH6" i="45"/>
  <c r="GH7" i="45"/>
  <c r="GH8" i="45"/>
  <c r="GH9" i="45"/>
  <c r="GH10" i="45"/>
  <c r="GH11" i="45"/>
  <c r="GH12" i="45"/>
  <c r="GH13" i="45"/>
  <c r="GH14" i="45"/>
  <c r="GH15" i="45"/>
  <c r="GH16" i="45"/>
  <c r="GH17" i="45"/>
  <c r="GH18" i="45"/>
  <c r="GH19" i="45"/>
  <c r="GH20" i="45"/>
  <c r="GH21" i="45"/>
  <c r="GH22" i="45"/>
  <c r="GH23" i="45"/>
  <c r="GH24" i="45"/>
  <c r="GH25" i="45"/>
  <c r="GH26" i="45"/>
  <c r="GH27" i="45"/>
  <c r="GH28" i="45"/>
  <c r="GH29" i="45"/>
  <c r="GH30" i="45"/>
  <c r="GH31" i="45"/>
  <c r="GH32" i="45"/>
  <c r="GH33" i="45"/>
  <c r="GH34" i="45"/>
  <c r="GH35" i="45"/>
  <c r="GH36" i="45"/>
  <c r="GH37" i="45"/>
  <c r="GH38" i="45"/>
  <c r="GH39" i="45"/>
  <c r="GH40" i="45"/>
  <c r="GH41" i="45"/>
  <c r="GH42" i="45"/>
  <c r="GH43" i="45"/>
  <c r="GH44" i="45"/>
  <c r="GH45" i="45"/>
  <c r="GH46" i="45"/>
  <c r="GH47" i="45"/>
  <c r="GH48" i="45"/>
  <c r="GH49" i="45"/>
  <c r="GH50" i="45"/>
  <c r="GH51" i="45"/>
  <c r="GH52" i="45"/>
  <c r="GH53" i="45"/>
  <c r="GH2" i="45"/>
  <c r="GJ3" i="45"/>
  <c r="GJ4" i="45"/>
  <c r="GJ5" i="45"/>
  <c r="GJ6" i="45"/>
  <c r="GJ7" i="45"/>
  <c r="GJ8" i="45"/>
  <c r="GJ9" i="45"/>
  <c r="GJ10" i="45"/>
  <c r="GJ11" i="45"/>
  <c r="GJ12" i="45"/>
  <c r="GJ13" i="45"/>
  <c r="GJ14" i="45"/>
  <c r="GJ15" i="45"/>
  <c r="GJ16" i="45"/>
  <c r="GJ17" i="45"/>
  <c r="GJ18" i="45"/>
  <c r="GJ19" i="45"/>
  <c r="GJ20" i="45"/>
  <c r="GJ21" i="45"/>
  <c r="GJ22" i="45"/>
  <c r="GJ23" i="45"/>
  <c r="GJ24" i="45"/>
  <c r="GJ25" i="45"/>
  <c r="GJ26" i="45"/>
  <c r="GJ27" i="45"/>
  <c r="GJ28" i="45"/>
  <c r="GJ29" i="45"/>
  <c r="GJ30" i="45"/>
  <c r="GJ31" i="45"/>
  <c r="GJ32" i="45"/>
  <c r="GJ33" i="45"/>
  <c r="GJ34" i="45"/>
  <c r="GJ35" i="45"/>
  <c r="GJ36" i="45"/>
  <c r="GJ37" i="45"/>
  <c r="GJ38" i="45"/>
  <c r="GJ39" i="45"/>
  <c r="GJ40" i="45"/>
  <c r="GJ53" i="45"/>
  <c r="GJ2" i="45"/>
  <c r="GJ41" i="45"/>
  <c r="GJ42" i="45"/>
  <c r="GJ43" i="45"/>
  <c r="GJ44" i="45"/>
  <c r="GJ45" i="45"/>
  <c r="GJ46" i="45"/>
  <c r="GJ47" i="45"/>
  <c r="GJ48" i="45"/>
  <c r="GJ49" i="45"/>
  <c r="GJ50" i="45"/>
  <c r="GJ51" i="45"/>
  <c r="GJ52" i="45"/>
  <c r="GL3" i="45"/>
  <c r="GL4" i="45"/>
  <c r="GL5" i="45"/>
  <c r="GL6" i="45"/>
  <c r="GL7" i="45"/>
  <c r="GL8" i="45"/>
  <c r="GL9" i="45"/>
  <c r="GL10" i="45"/>
  <c r="GL11" i="45"/>
  <c r="GL12" i="45"/>
  <c r="GL13" i="45"/>
  <c r="GL14" i="45"/>
  <c r="GL15" i="45"/>
  <c r="GL16" i="45"/>
  <c r="GL17" i="45"/>
  <c r="GL18" i="45"/>
  <c r="GL19" i="45"/>
  <c r="GL20" i="45"/>
  <c r="GL21" i="45"/>
  <c r="GL22" i="45"/>
  <c r="GL23" i="45"/>
  <c r="GL24" i="45"/>
  <c r="GL25" i="45"/>
  <c r="GL26" i="45"/>
  <c r="GL27" i="45"/>
  <c r="GL28" i="45"/>
  <c r="GL29" i="45"/>
  <c r="GL30" i="45"/>
  <c r="GL31" i="45"/>
  <c r="GL32" i="45"/>
  <c r="GL33" i="45"/>
  <c r="GL34" i="45"/>
  <c r="GL35" i="45"/>
  <c r="GL36" i="45"/>
  <c r="GL37" i="45"/>
  <c r="GL38" i="45"/>
  <c r="GL39" i="45"/>
  <c r="GL40" i="45"/>
  <c r="GL41" i="45"/>
  <c r="GL42" i="45"/>
  <c r="GL43" i="45"/>
  <c r="GL44" i="45"/>
  <c r="GL45" i="45"/>
  <c r="GL46" i="45"/>
  <c r="GL47" i="45"/>
  <c r="GL48" i="45"/>
  <c r="GL49" i="45"/>
  <c r="GL50" i="45"/>
  <c r="GL51" i="45"/>
  <c r="GL52" i="45"/>
  <c r="GL53" i="45"/>
  <c r="GL2" i="45"/>
  <c r="GN3" i="45"/>
  <c r="GN4" i="45"/>
  <c r="GN5" i="45"/>
  <c r="GN6" i="45"/>
  <c r="GN7" i="45"/>
  <c r="GN8" i="45"/>
  <c r="GN9" i="45"/>
  <c r="GN10" i="45"/>
  <c r="GN11" i="45"/>
  <c r="GN12" i="45"/>
  <c r="GN13" i="45"/>
  <c r="GN14" i="45"/>
  <c r="GN15" i="45"/>
  <c r="GN16" i="45"/>
  <c r="GN17" i="45"/>
  <c r="GN18" i="45"/>
  <c r="GN19" i="45"/>
  <c r="GN20" i="45"/>
  <c r="GN21" i="45"/>
  <c r="GN22" i="45"/>
  <c r="GN23" i="45"/>
  <c r="GN24" i="45"/>
  <c r="GN25" i="45"/>
  <c r="GN26" i="45"/>
  <c r="GN27" i="45"/>
  <c r="GN28" i="45"/>
  <c r="GN29" i="45"/>
  <c r="GN30" i="45"/>
  <c r="GN31" i="45"/>
  <c r="GN32" i="45"/>
  <c r="GN33" i="45"/>
  <c r="GN34" i="45"/>
  <c r="GN35" i="45"/>
  <c r="GN36" i="45"/>
  <c r="GN37" i="45"/>
  <c r="GN38" i="45"/>
  <c r="GN39" i="45"/>
  <c r="GN2" i="45"/>
  <c r="GN41" i="45"/>
  <c r="GN42" i="45"/>
  <c r="GN43" i="45"/>
  <c r="GN44" i="45"/>
  <c r="GN45" i="45"/>
  <c r="GN46" i="45"/>
  <c r="GN47" i="45"/>
  <c r="GN48" i="45"/>
  <c r="GN49" i="45"/>
  <c r="GN50" i="45"/>
  <c r="GN51" i="45"/>
  <c r="GN52" i="45"/>
  <c r="GN40" i="45"/>
  <c r="GN53" i="45"/>
  <c r="GP53" i="45"/>
  <c r="GP3" i="45"/>
  <c r="GP4" i="45"/>
  <c r="GP5" i="45"/>
  <c r="GP6" i="45"/>
  <c r="GP7" i="45"/>
  <c r="GP8" i="45"/>
  <c r="GP9" i="45"/>
  <c r="GP10" i="45"/>
  <c r="GP11" i="45"/>
  <c r="GP12" i="45"/>
  <c r="GP13" i="45"/>
  <c r="GP14" i="45"/>
  <c r="GP15" i="45"/>
  <c r="GP16" i="45"/>
  <c r="GP17" i="45"/>
  <c r="GP18" i="45"/>
  <c r="GP19" i="45"/>
  <c r="GP24" i="45"/>
  <c r="GP25" i="45"/>
  <c r="GP26" i="45"/>
  <c r="GP27" i="45"/>
  <c r="GP28" i="45"/>
  <c r="GP29" i="45"/>
  <c r="GP30" i="45"/>
  <c r="GP31" i="45"/>
  <c r="GP32" i="45"/>
  <c r="GP33" i="45"/>
  <c r="GP34" i="45"/>
  <c r="GP21" i="45"/>
  <c r="GP22" i="45"/>
  <c r="GP23" i="45"/>
  <c r="GP20" i="45"/>
  <c r="GP35" i="45"/>
  <c r="GP36" i="45"/>
  <c r="GP37" i="45"/>
  <c r="GP38" i="45"/>
  <c r="GP39" i="45"/>
  <c r="GP40" i="45"/>
  <c r="GP41" i="45"/>
  <c r="GP42" i="45"/>
  <c r="GP43" i="45"/>
  <c r="GP44" i="45"/>
  <c r="GP45" i="45"/>
  <c r="GP46" i="45"/>
  <c r="GP47" i="45"/>
  <c r="GP48" i="45"/>
  <c r="GP49" i="45"/>
  <c r="GP50" i="45"/>
  <c r="GP51" i="45"/>
  <c r="GP52" i="45"/>
  <c r="GP2" i="45"/>
  <c r="GR53" i="45"/>
  <c r="GR3" i="45"/>
  <c r="GR4" i="45"/>
  <c r="GR5" i="45"/>
  <c r="GR6" i="45"/>
  <c r="GR7" i="45"/>
  <c r="GR9" i="45"/>
  <c r="GR10" i="45"/>
  <c r="GR11" i="45"/>
  <c r="GR12" i="45"/>
  <c r="GR13" i="45"/>
  <c r="GR14" i="45"/>
  <c r="GR15" i="45"/>
  <c r="GR16" i="45"/>
  <c r="GR17" i="45"/>
  <c r="GR18" i="45"/>
  <c r="GR19" i="45"/>
  <c r="GR20" i="45"/>
  <c r="GR21" i="45"/>
  <c r="GR8" i="45"/>
  <c r="GR24" i="45"/>
  <c r="GR25" i="45"/>
  <c r="GR26" i="45"/>
  <c r="GR27" i="45"/>
  <c r="GR28" i="45"/>
  <c r="GR29" i="45"/>
  <c r="GR30" i="45"/>
  <c r="GR31" i="45"/>
  <c r="GR22" i="45"/>
  <c r="GR23" i="45"/>
  <c r="GR33" i="45"/>
  <c r="GR32" i="45"/>
  <c r="GR34" i="45"/>
  <c r="GR35" i="45"/>
  <c r="GR36" i="45"/>
  <c r="GR37" i="45"/>
  <c r="GR38" i="45"/>
  <c r="GR39" i="45"/>
  <c r="GR40" i="45"/>
  <c r="GR41" i="45"/>
  <c r="GR42" i="45"/>
  <c r="GR43" i="45"/>
  <c r="GR44" i="45"/>
  <c r="GR45" i="45"/>
  <c r="GR46" i="45"/>
  <c r="GR48" i="45"/>
  <c r="GR49" i="45"/>
  <c r="GR50" i="45"/>
  <c r="GR51" i="45"/>
  <c r="GR52" i="45"/>
  <c r="GR47" i="45"/>
  <c r="GR2" i="45"/>
  <c r="GT53" i="45"/>
  <c r="GT3" i="45"/>
  <c r="GT4" i="45"/>
  <c r="GT5" i="45"/>
  <c r="GT6" i="45"/>
  <c r="GT7" i="45"/>
  <c r="GT8" i="45"/>
  <c r="GT9" i="45"/>
  <c r="GT10" i="45"/>
  <c r="GT11" i="45"/>
  <c r="GT12" i="45"/>
  <c r="GT13" i="45"/>
  <c r="GT14" i="45"/>
  <c r="GT15" i="45"/>
  <c r="GT16" i="45"/>
  <c r="GT17" i="45"/>
  <c r="GT18" i="45"/>
  <c r="GT19" i="45"/>
  <c r="GT24" i="45"/>
  <c r="GT25" i="45"/>
  <c r="GT26" i="45"/>
  <c r="GT27" i="45"/>
  <c r="GT28" i="45"/>
  <c r="GT29" i="45"/>
  <c r="GT30" i="45"/>
  <c r="GT31" i="45"/>
  <c r="GT32" i="45"/>
  <c r="GT33" i="45"/>
  <c r="GT34" i="45"/>
  <c r="GT20" i="45"/>
  <c r="GT22" i="45"/>
  <c r="GT23" i="45"/>
  <c r="GT21" i="45"/>
  <c r="GT35" i="45"/>
  <c r="GT36" i="45"/>
  <c r="GT37" i="45"/>
  <c r="GT38" i="45"/>
  <c r="GT39" i="45"/>
  <c r="GT40" i="45"/>
  <c r="GT41" i="45"/>
  <c r="GT42" i="45"/>
  <c r="GT43" i="45"/>
  <c r="GT44" i="45"/>
  <c r="GT45" i="45"/>
  <c r="GT46" i="45"/>
  <c r="GT47" i="45"/>
  <c r="GT48" i="45"/>
  <c r="GT49" i="45"/>
  <c r="GT50" i="45"/>
  <c r="GT51" i="45"/>
  <c r="GT52" i="45"/>
  <c r="GT2" i="45"/>
  <c r="GV53" i="45"/>
  <c r="GV3" i="45"/>
  <c r="GV4" i="45"/>
  <c r="GV5" i="45"/>
  <c r="GV6" i="45"/>
  <c r="GV7" i="45"/>
  <c r="GV9" i="45"/>
  <c r="GV10" i="45"/>
  <c r="GV11" i="45"/>
  <c r="GV12" i="45"/>
  <c r="GV13" i="45"/>
  <c r="GV14" i="45"/>
  <c r="GV15" i="45"/>
  <c r="GV16" i="45"/>
  <c r="GV17" i="45"/>
  <c r="GV18" i="45"/>
  <c r="GV19" i="45"/>
  <c r="GV20" i="45"/>
  <c r="GV21" i="45"/>
  <c r="GV8" i="45"/>
  <c r="GV24" i="45"/>
  <c r="GV25" i="45"/>
  <c r="GV26" i="45"/>
  <c r="GV27" i="45"/>
  <c r="GV28" i="45"/>
  <c r="GV29" i="45"/>
  <c r="GV30" i="45"/>
  <c r="GV31" i="45"/>
  <c r="GV22" i="45"/>
  <c r="GV23" i="45"/>
  <c r="GV34" i="45"/>
  <c r="GV32" i="45"/>
  <c r="GV33" i="45"/>
  <c r="GV35" i="45"/>
  <c r="GV36" i="45"/>
  <c r="GV37" i="45"/>
  <c r="GV38" i="45"/>
  <c r="GV39" i="45"/>
  <c r="GV40" i="45"/>
  <c r="GV41" i="45"/>
  <c r="GV42" i="45"/>
  <c r="GV43" i="45"/>
  <c r="GV44" i="45"/>
  <c r="GV45" i="45"/>
  <c r="GV46" i="45"/>
  <c r="GV48" i="45"/>
  <c r="GV49" i="45"/>
  <c r="GV50" i="45"/>
  <c r="GV51" i="45"/>
  <c r="GV52" i="45"/>
  <c r="GV47" i="45"/>
  <c r="GV2" i="45"/>
  <c r="GX53" i="45"/>
  <c r="GX3" i="45"/>
  <c r="GX4" i="45"/>
  <c r="GX5" i="45"/>
  <c r="GX6" i="45"/>
  <c r="GX7" i="45"/>
  <c r="GX8" i="45"/>
  <c r="GX9" i="45"/>
  <c r="GX10" i="45"/>
  <c r="GX11" i="45"/>
  <c r="GX12" i="45"/>
  <c r="GX13" i="45"/>
  <c r="GX14" i="45"/>
  <c r="GX15" i="45"/>
  <c r="GX16" i="45"/>
  <c r="GX17" i="45"/>
  <c r="GX18" i="45"/>
  <c r="GX19" i="45"/>
  <c r="GX24" i="45"/>
  <c r="GX25" i="45"/>
  <c r="GX26" i="45"/>
  <c r="GX27" i="45"/>
  <c r="GX28" i="45"/>
  <c r="GX29" i="45"/>
  <c r="GX30" i="45"/>
  <c r="GX31" i="45"/>
  <c r="GX32" i="45"/>
  <c r="GX33" i="45"/>
  <c r="GX34" i="45"/>
  <c r="GX21" i="45"/>
  <c r="GX22" i="45"/>
  <c r="GX23" i="45"/>
  <c r="GX20" i="45"/>
  <c r="GX35" i="45"/>
  <c r="GX36" i="45"/>
  <c r="GX37" i="45"/>
  <c r="GX38" i="45"/>
  <c r="GX39" i="45"/>
  <c r="GX40" i="45"/>
  <c r="GX41" i="45"/>
  <c r="GX42" i="45"/>
  <c r="GX43" i="45"/>
  <c r="GX44" i="45"/>
  <c r="GX45" i="45"/>
  <c r="GX46" i="45"/>
  <c r="GX48" i="45"/>
  <c r="GX49" i="45"/>
  <c r="GX50" i="45"/>
  <c r="GX51" i="45"/>
  <c r="GX52" i="45"/>
  <c r="GX47" i="45"/>
  <c r="GX2" i="45"/>
  <c r="GZ53" i="45"/>
  <c r="GZ3" i="45"/>
  <c r="GZ4" i="45"/>
  <c r="GZ5" i="45"/>
  <c r="GZ6" i="45"/>
  <c r="GZ7" i="45"/>
  <c r="GZ9" i="45"/>
  <c r="GZ10" i="45"/>
  <c r="GZ11" i="45"/>
  <c r="GZ12" i="45"/>
  <c r="GZ13" i="45"/>
  <c r="GZ14" i="45"/>
  <c r="GZ15" i="45"/>
  <c r="GZ16" i="45"/>
  <c r="GZ17" i="45"/>
  <c r="GZ18" i="45"/>
  <c r="GZ19" i="45"/>
  <c r="GZ20" i="45"/>
  <c r="GZ21" i="45"/>
  <c r="GZ8" i="45"/>
  <c r="GZ23" i="45"/>
  <c r="GZ24" i="45"/>
  <c r="GZ25" i="45"/>
  <c r="GZ26" i="45"/>
  <c r="GZ27" i="45"/>
  <c r="GZ28" i="45"/>
  <c r="GZ29" i="45"/>
  <c r="GZ30" i="45"/>
  <c r="GZ31" i="45"/>
  <c r="GZ22" i="45"/>
  <c r="GZ32" i="45"/>
  <c r="GZ34" i="45"/>
  <c r="GZ33" i="45"/>
  <c r="GZ35" i="45"/>
  <c r="GZ36" i="45"/>
  <c r="GZ37" i="45"/>
  <c r="GZ38" i="45"/>
  <c r="GZ39" i="45"/>
  <c r="GZ40" i="45"/>
  <c r="GZ41" i="45"/>
  <c r="GZ42" i="45"/>
  <c r="GZ43" i="45"/>
  <c r="GZ44" i="45"/>
  <c r="GZ45" i="45"/>
  <c r="GZ46" i="45"/>
  <c r="GZ48" i="45"/>
  <c r="GZ49" i="45"/>
  <c r="GZ50" i="45"/>
  <c r="GZ51" i="45"/>
  <c r="GZ52" i="45"/>
  <c r="GZ47" i="45"/>
  <c r="GZ2" i="45"/>
  <c r="HB53" i="45"/>
  <c r="HB3" i="45"/>
  <c r="HB4" i="45"/>
  <c r="HB5" i="45"/>
  <c r="HB6" i="45"/>
  <c r="HB7" i="45"/>
  <c r="HB8" i="45"/>
  <c r="HB9" i="45"/>
  <c r="HB10" i="45"/>
  <c r="HB11" i="45"/>
  <c r="HB12" i="45"/>
  <c r="HB13" i="45"/>
  <c r="HB14" i="45"/>
  <c r="HB15" i="45"/>
  <c r="HB16" i="45"/>
  <c r="HB17" i="45"/>
  <c r="HB18" i="45"/>
  <c r="HB19" i="45"/>
  <c r="HB23" i="45"/>
  <c r="HB24" i="45"/>
  <c r="HB25" i="45"/>
  <c r="HB26" i="45"/>
  <c r="HB27" i="45"/>
  <c r="HB28" i="45"/>
  <c r="HB29" i="45"/>
  <c r="HB30" i="45"/>
  <c r="HB31" i="45"/>
  <c r="HB32" i="45"/>
  <c r="HB33" i="45"/>
  <c r="HB34" i="45"/>
  <c r="HB20" i="45"/>
  <c r="HB22" i="45"/>
  <c r="HB21" i="45"/>
  <c r="HB35" i="45"/>
  <c r="HB36" i="45"/>
  <c r="HB37" i="45"/>
  <c r="HB38" i="45"/>
  <c r="HB39" i="45"/>
  <c r="HB40" i="45"/>
  <c r="HB41" i="45"/>
  <c r="HB42" i="45"/>
  <c r="HB43" i="45"/>
  <c r="HB44" i="45"/>
  <c r="HB45" i="45"/>
  <c r="HB47" i="45"/>
  <c r="HB48" i="45"/>
  <c r="HB49" i="45"/>
  <c r="HB50" i="45"/>
  <c r="HB51" i="45"/>
  <c r="HB52" i="45"/>
  <c r="HB46" i="45"/>
  <c r="HB2" i="45"/>
  <c r="HD53" i="45"/>
  <c r="HD3" i="45"/>
  <c r="HD4" i="45"/>
  <c r="HD5" i="45"/>
  <c r="HD6" i="45"/>
  <c r="HD7" i="45"/>
  <c r="HD9" i="45"/>
  <c r="HD10" i="45"/>
  <c r="HD11" i="45"/>
  <c r="HD12" i="45"/>
  <c r="HD13" i="45"/>
  <c r="HD14" i="45"/>
  <c r="HD15" i="45"/>
  <c r="HD16" i="45"/>
  <c r="HD17" i="45"/>
  <c r="HD18" i="45"/>
  <c r="HD19" i="45"/>
  <c r="HD20" i="45"/>
  <c r="HD21" i="45"/>
  <c r="HD8" i="45"/>
  <c r="HD23" i="45"/>
  <c r="HD24" i="45"/>
  <c r="HD25" i="45"/>
  <c r="HD26" i="45"/>
  <c r="HD27" i="45"/>
  <c r="HD28" i="45"/>
  <c r="HD29" i="45"/>
  <c r="HD30" i="45"/>
  <c r="HD31" i="45"/>
  <c r="HD22" i="45"/>
  <c r="HD34" i="45"/>
  <c r="HD33" i="45"/>
  <c r="HD32" i="45"/>
  <c r="HD35" i="45"/>
  <c r="HD36" i="45"/>
  <c r="HD37" i="45"/>
  <c r="HD38" i="45"/>
  <c r="HD39" i="45"/>
  <c r="HD40" i="45"/>
  <c r="HD41" i="45"/>
  <c r="HD42" i="45"/>
  <c r="HD43" i="45"/>
  <c r="HD44" i="45"/>
  <c r="HD45" i="45"/>
  <c r="HD46" i="45"/>
  <c r="HD47" i="45"/>
  <c r="HD48" i="45"/>
  <c r="HD49" i="45"/>
  <c r="HD50" i="45"/>
  <c r="HD51" i="45"/>
  <c r="HD52" i="45"/>
  <c r="HD2" i="45"/>
  <c r="HF53" i="45"/>
  <c r="HF3" i="45"/>
  <c r="HF4" i="45"/>
  <c r="HF5" i="45"/>
  <c r="HF6" i="45"/>
  <c r="HF7" i="45"/>
  <c r="HF8" i="45"/>
  <c r="HF9" i="45"/>
  <c r="HF10" i="45"/>
  <c r="HF11" i="45"/>
  <c r="HF12" i="45"/>
  <c r="HF13" i="45"/>
  <c r="HF14" i="45"/>
  <c r="HF15" i="45"/>
  <c r="HF16" i="45"/>
  <c r="HF17" i="45"/>
  <c r="HF18" i="45"/>
  <c r="HF19" i="45"/>
  <c r="HF23" i="45"/>
  <c r="HF24" i="45"/>
  <c r="HF25" i="45"/>
  <c r="HF26" i="45"/>
  <c r="HF27" i="45"/>
  <c r="HF28" i="45"/>
  <c r="HF29" i="45"/>
  <c r="HF30" i="45"/>
  <c r="HF31" i="45"/>
  <c r="HF32" i="45"/>
  <c r="HF33" i="45"/>
  <c r="HF34" i="45"/>
  <c r="HF21" i="45"/>
  <c r="HF22" i="45"/>
  <c r="HF20" i="45"/>
  <c r="HF35" i="45"/>
  <c r="HF36" i="45"/>
  <c r="HF37" i="45"/>
  <c r="HF38" i="45"/>
  <c r="HF39" i="45"/>
  <c r="HF40" i="45"/>
  <c r="HF41" i="45"/>
  <c r="HF42" i="45"/>
  <c r="HF43" i="45"/>
  <c r="HF44" i="45"/>
  <c r="HF45" i="45"/>
  <c r="HF46" i="45"/>
  <c r="HF47" i="45"/>
  <c r="HF48" i="45"/>
  <c r="HF49" i="45"/>
  <c r="HF50" i="45"/>
  <c r="HF51" i="45"/>
  <c r="HF52" i="45"/>
  <c r="HF2" i="45"/>
  <c r="HH53" i="45"/>
  <c r="HH3" i="45"/>
  <c r="HH4" i="45"/>
  <c r="HH5" i="45"/>
  <c r="HH6" i="45"/>
  <c r="HH7" i="45"/>
  <c r="HH9" i="45"/>
  <c r="HH10" i="45"/>
  <c r="HH11" i="45"/>
  <c r="HH12" i="45"/>
  <c r="HH13" i="45"/>
  <c r="HH14" i="45"/>
  <c r="HH15" i="45"/>
  <c r="HH16" i="45"/>
  <c r="HH17" i="45"/>
  <c r="HH18" i="45"/>
  <c r="HH19" i="45"/>
  <c r="HH20" i="45"/>
  <c r="HH21" i="45"/>
  <c r="HH8" i="45"/>
  <c r="HH23" i="45"/>
  <c r="HH24" i="45"/>
  <c r="HH25" i="45"/>
  <c r="HH26" i="45"/>
  <c r="HH27" i="45"/>
  <c r="HH28" i="45"/>
  <c r="HH29" i="45"/>
  <c r="HH30" i="45"/>
  <c r="HH31" i="45"/>
  <c r="HH22" i="45"/>
  <c r="HH33" i="45"/>
  <c r="HH32" i="45"/>
  <c r="HH34" i="45"/>
  <c r="HH35" i="45"/>
  <c r="HH36" i="45"/>
  <c r="HH37" i="45"/>
  <c r="HH38" i="45"/>
  <c r="HH39" i="45"/>
  <c r="HH40" i="45"/>
  <c r="HH41" i="45"/>
  <c r="HH42" i="45"/>
  <c r="HH43" i="45"/>
  <c r="HH44" i="45"/>
  <c r="HH45" i="45"/>
  <c r="HH46" i="45"/>
  <c r="HH48" i="45"/>
  <c r="HH49" i="45"/>
  <c r="HH50" i="45"/>
  <c r="HH51" i="45"/>
  <c r="HH52" i="45"/>
  <c r="HH47" i="45"/>
  <c r="HH2" i="45"/>
  <c r="HJ53" i="45"/>
  <c r="HJ3" i="45"/>
  <c r="HJ4" i="45"/>
  <c r="HJ5" i="45"/>
  <c r="HJ6" i="45"/>
  <c r="HJ7" i="45"/>
  <c r="HJ8" i="45"/>
  <c r="HJ9" i="45"/>
  <c r="HJ10" i="45"/>
  <c r="HJ11" i="45"/>
  <c r="HJ12" i="45"/>
  <c r="HJ13" i="45"/>
  <c r="HJ14" i="45"/>
  <c r="HJ15" i="45"/>
  <c r="HJ16" i="45"/>
  <c r="HJ17" i="45"/>
  <c r="HJ18" i="45"/>
  <c r="HJ19" i="45"/>
  <c r="HJ23" i="45"/>
  <c r="HJ24" i="45"/>
  <c r="HJ25" i="45"/>
  <c r="HJ26" i="45"/>
  <c r="HJ27" i="45"/>
  <c r="HJ28" i="45"/>
  <c r="HJ29" i="45"/>
  <c r="HJ30" i="45"/>
  <c r="HJ31" i="45"/>
  <c r="HJ32" i="45"/>
  <c r="HJ33" i="45"/>
  <c r="HJ34" i="45"/>
  <c r="HJ20" i="45"/>
  <c r="HJ22" i="45"/>
  <c r="HJ21" i="45"/>
  <c r="HJ35" i="45"/>
  <c r="HJ36" i="45"/>
  <c r="HJ37" i="45"/>
  <c r="HJ38" i="45"/>
  <c r="HJ39" i="45"/>
  <c r="HJ40" i="45"/>
  <c r="HJ41" i="45"/>
  <c r="HJ42" i="45"/>
  <c r="HJ43" i="45"/>
  <c r="HJ44" i="45"/>
  <c r="HJ45" i="45"/>
  <c r="HJ47" i="45"/>
  <c r="HJ48" i="45"/>
  <c r="HJ49" i="45"/>
  <c r="HJ50" i="45"/>
  <c r="HJ51" i="45"/>
  <c r="HJ52" i="45"/>
  <c r="HJ46" i="45"/>
  <c r="HJ2" i="45"/>
  <c r="HL53" i="45"/>
  <c r="HL3" i="45"/>
  <c r="HL4" i="45"/>
  <c r="HL5" i="45"/>
  <c r="HL6" i="45"/>
  <c r="HL7" i="45"/>
  <c r="HL8" i="45"/>
  <c r="HL9" i="45"/>
  <c r="HL10" i="45"/>
  <c r="HL11" i="45"/>
  <c r="HL12" i="45"/>
  <c r="HL13" i="45"/>
  <c r="HL14" i="45"/>
  <c r="HL15" i="45"/>
  <c r="HL16" i="45"/>
  <c r="HL17" i="45"/>
  <c r="HL18" i="45"/>
  <c r="HL19" i="45"/>
  <c r="HL20" i="45"/>
  <c r="HL21" i="45"/>
  <c r="HL23" i="45"/>
  <c r="HL24" i="45"/>
  <c r="HL25" i="45"/>
  <c r="HL26" i="45"/>
  <c r="HL27" i="45"/>
  <c r="HL28" i="45"/>
  <c r="HL29" i="45"/>
  <c r="HL30" i="45"/>
  <c r="HL31" i="45"/>
  <c r="HL22" i="45"/>
  <c r="HL34" i="45"/>
  <c r="HL32" i="45"/>
  <c r="HL33" i="45"/>
  <c r="HL35" i="45"/>
  <c r="HL36" i="45"/>
  <c r="HL37" i="45"/>
  <c r="HL38" i="45"/>
  <c r="HL39" i="45"/>
  <c r="HL40" i="45"/>
  <c r="HL41" i="45"/>
  <c r="HL42" i="45"/>
  <c r="HL43" i="45"/>
  <c r="HL44" i="45"/>
  <c r="HL45" i="45"/>
  <c r="HL46" i="45"/>
  <c r="HL48" i="45"/>
  <c r="HL49" i="45"/>
  <c r="HL50" i="45"/>
  <c r="HL51" i="45"/>
  <c r="HL52" i="45"/>
  <c r="HL47" i="45"/>
  <c r="HL2" i="45"/>
  <c r="HN53" i="45"/>
  <c r="HN3" i="45"/>
  <c r="HN4" i="45"/>
  <c r="HN5" i="45"/>
  <c r="HN6" i="45"/>
  <c r="HN7" i="45"/>
  <c r="HN8" i="45"/>
  <c r="HN9" i="45"/>
  <c r="HN10" i="45"/>
  <c r="HN11" i="45"/>
  <c r="HN12" i="45"/>
  <c r="HN13" i="45"/>
  <c r="HN14" i="45"/>
  <c r="HN15" i="45"/>
  <c r="HN16" i="45"/>
  <c r="HN17" i="45"/>
  <c r="HN18" i="45"/>
  <c r="HN23" i="45"/>
  <c r="HN24" i="45"/>
  <c r="HN25" i="45"/>
  <c r="HN26" i="45"/>
  <c r="HN27" i="45"/>
  <c r="HN28" i="45"/>
  <c r="HN29" i="45"/>
  <c r="HN30" i="45"/>
  <c r="HN31" i="45"/>
  <c r="HN32" i="45"/>
  <c r="HN33" i="45"/>
  <c r="HN34" i="45"/>
  <c r="HN19" i="45"/>
  <c r="HN21" i="45"/>
  <c r="HN22" i="45"/>
  <c r="HN20" i="45"/>
  <c r="HN35" i="45"/>
  <c r="HN36" i="45"/>
  <c r="HN37" i="45"/>
  <c r="HN38" i="45"/>
  <c r="HN39" i="45"/>
  <c r="HN40" i="45"/>
  <c r="HN41" i="45"/>
  <c r="HN42" i="45"/>
  <c r="HN43" i="45"/>
  <c r="HN44" i="45"/>
  <c r="HN45" i="45"/>
  <c r="HN46" i="45"/>
  <c r="HN48" i="45"/>
  <c r="HN49" i="45"/>
  <c r="HN50" i="45"/>
  <c r="HN51" i="45"/>
  <c r="HN52" i="45"/>
  <c r="HN47" i="45"/>
  <c r="HN2" i="45"/>
  <c r="HP53" i="45"/>
  <c r="HP3" i="45"/>
  <c r="HP4" i="45"/>
  <c r="HP5" i="45"/>
  <c r="HP6" i="45"/>
  <c r="HP7" i="45"/>
  <c r="HP8" i="45"/>
  <c r="HP9" i="45"/>
  <c r="HP10" i="45"/>
  <c r="HP11" i="45"/>
  <c r="HP12" i="45"/>
  <c r="HP13" i="45"/>
  <c r="HP14" i="45"/>
  <c r="HP15" i="45"/>
  <c r="HP16" i="45"/>
  <c r="HP17" i="45"/>
  <c r="HP18" i="45"/>
  <c r="HP19" i="45"/>
  <c r="HP20" i="45"/>
  <c r="HP21" i="45"/>
  <c r="HP23" i="45"/>
  <c r="HP24" i="45"/>
  <c r="HP25" i="45"/>
  <c r="HP26" i="45"/>
  <c r="HP27" i="45"/>
  <c r="HP28" i="45"/>
  <c r="HP29" i="45"/>
  <c r="HP30" i="45"/>
  <c r="HP31" i="45"/>
  <c r="HP22" i="45"/>
  <c r="HP32" i="45"/>
  <c r="HP34" i="45"/>
  <c r="HP33" i="45"/>
  <c r="HP35" i="45"/>
  <c r="HP36" i="45"/>
  <c r="HP37" i="45"/>
  <c r="HP38" i="45"/>
  <c r="HP39" i="45"/>
  <c r="HP40" i="45"/>
  <c r="HP41" i="45"/>
  <c r="HP42" i="45"/>
  <c r="HP43" i="45"/>
  <c r="HP44" i="45"/>
  <c r="HP45" i="45"/>
  <c r="HP46" i="45"/>
  <c r="HP48" i="45"/>
  <c r="HP49" i="45"/>
  <c r="HP50" i="45"/>
  <c r="HP51" i="45"/>
  <c r="HP52" i="45"/>
  <c r="HP47" i="45"/>
  <c r="HP2" i="45"/>
  <c r="HR53" i="45"/>
  <c r="HR3" i="45"/>
  <c r="HR4" i="45"/>
  <c r="HR5" i="45"/>
  <c r="HR6" i="45"/>
  <c r="HR7" i="45"/>
  <c r="HR8" i="45"/>
  <c r="HR9" i="45"/>
  <c r="HR10" i="45"/>
  <c r="HR11" i="45"/>
  <c r="HR12" i="45"/>
  <c r="HR13" i="45"/>
  <c r="HR14" i="45"/>
  <c r="HR15" i="45"/>
  <c r="HR16" i="45"/>
  <c r="HR17" i="45"/>
  <c r="HR18" i="45"/>
  <c r="HR23" i="45"/>
  <c r="HR24" i="45"/>
  <c r="HR25" i="45"/>
  <c r="HR26" i="45"/>
  <c r="HR27" i="45"/>
  <c r="HR28" i="45"/>
  <c r="HR29" i="45"/>
  <c r="HR30" i="45"/>
  <c r="HR31" i="45"/>
  <c r="HR32" i="45"/>
  <c r="HR33" i="45"/>
  <c r="HR34" i="45"/>
  <c r="HR20" i="45"/>
  <c r="HR22" i="45"/>
  <c r="HR19" i="45"/>
  <c r="HR21" i="45"/>
  <c r="HR35" i="45"/>
  <c r="HR36" i="45"/>
  <c r="HR37" i="45"/>
  <c r="HR38" i="45"/>
  <c r="HR39" i="45"/>
  <c r="HR40" i="45"/>
  <c r="HR41" i="45"/>
  <c r="HR42" i="45"/>
  <c r="HR43" i="45"/>
  <c r="HR44" i="45"/>
  <c r="HR45" i="45"/>
  <c r="HR47" i="45"/>
  <c r="HR48" i="45"/>
  <c r="HR49" i="45"/>
  <c r="HR50" i="45"/>
  <c r="HR51" i="45"/>
  <c r="HR52" i="45"/>
  <c r="HR46" i="45"/>
  <c r="HR2" i="45"/>
  <c r="HT53" i="45"/>
  <c r="HT3" i="45"/>
  <c r="HT4" i="45"/>
  <c r="HT5" i="45"/>
  <c r="HT6" i="45"/>
  <c r="HT7" i="45"/>
  <c r="HT8" i="45"/>
  <c r="HT9" i="45"/>
  <c r="HT10" i="45"/>
  <c r="HT11" i="45"/>
  <c r="HT12" i="45"/>
  <c r="HT13" i="45"/>
  <c r="HT14" i="45"/>
  <c r="HT15" i="45"/>
  <c r="HT16" i="45"/>
  <c r="HT17" i="45"/>
  <c r="HT18" i="45"/>
  <c r="HT19" i="45"/>
  <c r="HT20" i="45"/>
  <c r="HT21" i="45"/>
  <c r="HT23" i="45"/>
  <c r="HT24" i="45"/>
  <c r="HT25" i="45"/>
  <c r="HT26" i="45"/>
  <c r="HT27" i="45"/>
  <c r="HT28" i="45"/>
  <c r="HT29" i="45"/>
  <c r="HT30" i="45"/>
  <c r="HT31" i="45"/>
  <c r="HT22" i="45"/>
  <c r="HT34" i="45"/>
  <c r="HT33" i="45"/>
  <c r="HT32" i="45"/>
  <c r="HT35" i="45"/>
  <c r="HT36" i="45"/>
  <c r="HT37" i="45"/>
  <c r="HT38" i="45"/>
  <c r="HT39" i="45"/>
  <c r="HT40" i="45"/>
  <c r="HT41" i="45"/>
  <c r="HT42" i="45"/>
  <c r="HT43" i="45"/>
  <c r="HT44" i="45"/>
  <c r="HT45" i="45"/>
  <c r="HT46" i="45"/>
  <c r="HT47" i="45"/>
  <c r="HT48" i="45"/>
  <c r="HT49" i="45"/>
  <c r="HT50" i="45"/>
  <c r="HT51" i="45"/>
  <c r="HT52" i="45"/>
  <c r="HT2" i="45"/>
  <c r="HV53" i="45"/>
  <c r="HV3" i="45"/>
  <c r="HV4" i="45"/>
  <c r="HV5" i="45"/>
  <c r="HV6" i="45"/>
  <c r="HV7" i="45"/>
  <c r="HV8" i="45"/>
  <c r="HV9" i="45"/>
  <c r="HV10" i="45"/>
  <c r="HV11" i="45"/>
  <c r="HV12" i="45"/>
  <c r="HV13" i="45"/>
  <c r="HV14" i="45"/>
  <c r="HV15" i="45"/>
  <c r="HV16" i="45"/>
  <c r="HV17" i="45"/>
  <c r="HV18" i="45"/>
  <c r="HV23" i="45"/>
  <c r="HV24" i="45"/>
  <c r="HV25" i="45"/>
  <c r="HV26" i="45"/>
  <c r="HV27" i="45"/>
  <c r="HV28" i="45"/>
  <c r="HV29" i="45"/>
  <c r="HV30" i="45"/>
  <c r="HV31" i="45"/>
  <c r="HV32" i="45"/>
  <c r="HV33" i="45"/>
  <c r="HV34" i="45"/>
  <c r="HV21" i="45"/>
  <c r="HV22" i="45"/>
  <c r="HV19" i="45"/>
  <c r="HV20" i="45"/>
  <c r="HV35" i="45"/>
  <c r="HV36" i="45"/>
  <c r="HV37" i="45"/>
  <c r="HV38" i="45"/>
  <c r="HV39" i="45"/>
  <c r="HV40" i="45"/>
  <c r="HV41" i="45"/>
  <c r="HV42" i="45"/>
  <c r="HV43" i="45"/>
  <c r="HV44" i="45"/>
  <c r="HV45" i="45"/>
  <c r="HV46" i="45"/>
  <c r="HV47" i="45"/>
  <c r="HV48" i="45"/>
  <c r="HV49" i="45"/>
  <c r="HV50" i="45"/>
  <c r="HV51" i="45"/>
  <c r="HV52" i="45"/>
  <c r="HV2" i="45"/>
  <c r="HX53" i="45"/>
  <c r="HX3" i="45"/>
  <c r="HX4" i="45"/>
  <c r="HX5" i="45"/>
  <c r="HX6" i="45"/>
  <c r="HX7" i="45"/>
  <c r="HX8" i="45"/>
  <c r="HX9" i="45"/>
  <c r="HX10" i="45"/>
  <c r="HX11" i="45"/>
  <c r="HX12" i="45"/>
  <c r="HX13" i="45"/>
  <c r="HX14" i="45"/>
  <c r="HX15" i="45"/>
  <c r="HX16" i="45"/>
  <c r="HX17" i="45"/>
  <c r="HX18" i="45"/>
  <c r="HX19" i="45"/>
  <c r="HX20" i="45"/>
  <c r="HX21" i="45"/>
  <c r="HX23" i="45"/>
  <c r="HX24" i="45"/>
  <c r="HX25" i="45"/>
  <c r="HX26" i="45"/>
  <c r="HX27" i="45"/>
  <c r="HX28" i="45"/>
  <c r="HX29" i="45"/>
  <c r="HX30" i="45"/>
  <c r="HX31" i="45"/>
  <c r="HX22" i="45"/>
  <c r="HX33" i="45"/>
  <c r="HX32" i="45"/>
  <c r="HX34" i="45"/>
  <c r="HX35" i="45"/>
  <c r="HX36" i="45"/>
  <c r="HX37" i="45"/>
  <c r="HX38" i="45"/>
  <c r="HX39" i="45"/>
  <c r="HX40" i="45"/>
  <c r="HX41" i="45"/>
  <c r="HX42" i="45"/>
  <c r="HX43" i="45"/>
  <c r="HX44" i="45"/>
  <c r="HX45" i="45"/>
  <c r="HX46" i="45"/>
  <c r="HX47" i="45"/>
  <c r="HX48" i="45"/>
  <c r="HX49" i="45"/>
  <c r="HX50" i="45"/>
  <c r="HX51" i="45"/>
  <c r="HX52" i="45"/>
  <c r="HX2" i="45"/>
  <c r="HZ53" i="45"/>
  <c r="HZ3" i="45"/>
  <c r="HZ4" i="45"/>
  <c r="HZ5" i="45"/>
  <c r="HZ6" i="45"/>
  <c r="HZ7" i="45"/>
  <c r="HZ8" i="45"/>
  <c r="HZ9" i="45"/>
  <c r="HZ10" i="45"/>
  <c r="HZ11" i="45"/>
  <c r="HZ12" i="45"/>
  <c r="HZ13" i="45"/>
  <c r="HZ14" i="45"/>
  <c r="HZ15" i="45"/>
  <c r="HZ16" i="45"/>
  <c r="HZ17" i="45"/>
  <c r="HZ18" i="45"/>
  <c r="HZ19" i="45"/>
  <c r="HZ23" i="45"/>
  <c r="HZ24" i="45"/>
  <c r="HZ25" i="45"/>
  <c r="HZ26" i="45"/>
  <c r="HZ27" i="45"/>
  <c r="HZ28" i="45"/>
  <c r="HZ29" i="45"/>
  <c r="HZ30" i="45"/>
  <c r="HZ31" i="45"/>
  <c r="HZ32" i="45"/>
  <c r="HZ33" i="45"/>
  <c r="HZ20" i="45"/>
  <c r="HZ22" i="45"/>
  <c r="HZ21" i="45"/>
  <c r="HZ34" i="45"/>
  <c r="HZ35" i="45"/>
  <c r="HZ36" i="45"/>
  <c r="HZ37" i="45"/>
  <c r="HZ38" i="45"/>
  <c r="HZ39" i="45"/>
  <c r="HZ40" i="45"/>
  <c r="HZ41" i="45"/>
  <c r="HZ42" i="45"/>
  <c r="HZ43" i="45"/>
  <c r="HZ44" i="45"/>
  <c r="HZ45" i="45"/>
  <c r="HZ47" i="45"/>
  <c r="HZ48" i="45"/>
  <c r="HZ49" i="45"/>
  <c r="HZ50" i="45"/>
  <c r="HZ51" i="45"/>
  <c r="HZ52" i="45"/>
  <c r="HZ46" i="45"/>
  <c r="HZ2" i="45"/>
  <c r="IB53" i="45"/>
  <c r="IB3" i="45"/>
  <c r="IB4" i="45"/>
  <c r="IB5" i="45"/>
  <c r="IB6" i="45"/>
  <c r="IB7" i="45"/>
  <c r="IB8" i="45"/>
  <c r="IB9" i="45"/>
  <c r="IB10" i="45"/>
  <c r="IB11" i="45"/>
  <c r="IB12" i="45"/>
  <c r="IB13" i="45"/>
  <c r="IB14" i="45"/>
  <c r="IB15" i="45"/>
  <c r="IB16" i="45"/>
  <c r="IB17" i="45"/>
  <c r="IB18" i="45"/>
  <c r="IB19" i="45"/>
  <c r="IB20" i="45"/>
  <c r="IB21" i="45"/>
  <c r="IB23" i="45"/>
  <c r="IB24" i="45"/>
  <c r="IB25" i="45"/>
  <c r="IB26" i="45"/>
  <c r="IB27" i="45"/>
  <c r="IB28" i="45"/>
  <c r="IB29" i="45"/>
  <c r="IB30" i="45"/>
  <c r="IB31" i="45"/>
  <c r="IB22" i="45"/>
  <c r="IB32" i="45"/>
  <c r="IB33" i="45"/>
  <c r="IB34" i="45"/>
  <c r="IB35" i="45"/>
  <c r="IB36" i="45"/>
  <c r="IB37" i="45"/>
  <c r="IB38" i="45"/>
  <c r="IB39" i="45"/>
  <c r="IB40" i="45"/>
  <c r="IB41" i="45"/>
  <c r="IB42" i="45"/>
  <c r="IB43" i="45"/>
  <c r="IB44" i="45"/>
  <c r="IB45" i="45"/>
  <c r="IB46" i="45"/>
  <c r="IB47" i="45"/>
  <c r="IB48" i="45"/>
  <c r="IB49" i="45"/>
  <c r="IB50" i="45"/>
  <c r="IB51" i="45"/>
  <c r="IB52" i="45"/>
  <c r="IB2" i="45"/>
  <c r="ID53" i="45"/>
  <c r="ID3" i="45"/>
  <c r="ID4" i="45"/>
  <c r="ID5" i="45"/>
  <c r="ID6" i="45"/>
  <c r="ID7" i="45"/>
  <c r="ID8" i="45"/>
  <c r="ID9" i="45"/>
  <c r="ID10" i="45"/>
  <c r="ID11" i="45"/>
  <c r="ID12" i="45"/>
  <c r="ID13" i="45"/>
  <c r="ID14" i="45"/>
  <c r="ID15" i="45"/>
  <c r="ID16" i="45"/>
  <c r="ID17" i="45"/>
  <c r="ID18" i="45"/>
  <c r="ID23" i="45"/>
  <c r="ID24" i="45"/>
  <c r="ID25" i="45"/>
  <c r="ID26" i="45"/>
  <c r="ID27" i="45"/>
  <c r="ID28" i="45"/>
  <c r="ID29" i="45"/>
  <c r="ID30" i="45"/>
  <c r="ID31" i="45"/>
  <c r="ID32" i="45"/>
  <c r="ID33" i="45"/>
  <c r="ID19" i="45"/>
  <c r="ID21" i="45"/>
  <c r="ID22" i="45"/>
  <c r="ID20" i="45"/>
  <c r="ID34" i="45"/>
  <c r="ID35" i="45"/>
  <c r="ID36" i="45"/>
  <c r="ID37" i="45"/>
  <c r="ID38" i="45"/>
  <c r="ID39" i="45"/>
  <c r="ID40" i="45"/>
  <c r="ID41" i="45"/>
  <c r="ID42" i="45"/>
  <c r="ID43" i="45"/>
  <c r="ID44" i="45"/>
  <c r="ID45" i="45"/>
  <c r="ID46" i="45"/>
  <c r="ID47" i="45"/>
  <c r="ID48" i="45"/>
  <c r="ID49" i="45"/>
  <c r="ID50" i="45"/>
  <c r="ID51" i="45"/>
  <c r="ID52" i="45"/>
  <c r="ID2" i="45"/>
  <c r="IF53" i="45"/>
  <c r="IF3" i="45"/>
  <c r="IF4" i="45"/>
  <c r="IF5" i="45"/>
  <c r="IF6" i="45"/>
  <c r="IF7" i="45"/>
  <c r="IF8" i="45"/>
  <c r="IF9" i="45"/>
  <c r="IF10" i="45"/>
  <c r="IF11" i="45"/>
  <c r="IF12" i="45"/>
  <c r="IF13" i="45"/>
  <c r="IF14" i="45"/>
  <c r="IF15" i="45"/>
  <c r="IF16" i="45"/>
  <c r="IF17" i="45"/>
  <c r="IF18" i="45"/>
  <c r="IF19" i="45"/>
  <c r="IF20" i="45"/>
  <c r="IF21" i="45"/>
  <c r="IF23" i="45"/>
  <c r="IF24" i="45"/>
  <c r="IF25" i="45"/>
  <c r="IF26" i="45"/>
  <c r="IF27" i="45"/>
  <c r="IF28" i="45"/>
  <c r="IF29" i="45"/>
  <c r="IF30" i="45"/>
  <c r="IF31" i="45"/>
  <c r="IF22" i="45"/>
  <c r="IF32" i="45"/>
  <c r="IF33" i="45"/>
  <c r="IF34" i="45"/>
  <c r="IF35" i="45"/>
  <c r="IF36" i="45"/>
  <c r="IF37" i="45"/>
  <c r="IF38" i="45"/>
  <c r="IF39" i="45"/>
  <c r="IF40" i="45"/>
  <c r="IF41" i="45"/>
  <c r="IF42" i="45"/>
  <c r="IF43" i="45"/>
  <c r="IF44" i="45"/>
  <c r="IF45" i="45"/>
  <c r="IF46" i="45"/>
  <c r="IF47" i="45"/>
  <c r="IF48" i="45"/>
  <c r="IF49" i="45"/>
  <c r="IF50" i="45"/>
  <c r="IF51" i="45"/>
  <c r="IF52" i="45"/>
  <c r="IF2" i="45"/>
  <c r="IH53" i="45"/>
  <c r="IH3" i="45"/>
  <c r="IH4" i="45"/>
  <c r="IH5" i="45"/>
  <c r="IH6" i="45"/>
  <c r="IH7" i="45"/>
  <c r="IH8" i="45"/>
  <c r="IH9" i="45"/>
  <c r="IH10" i="45"/>
  <c r="IH11" i="45"/>
  <c r="IH12" i="45"/>
  <c r="IH13" i="45"/>
  <c r="IH14" i="45"/>
  <c r="IH15" i="45"/>
  <c r="IH16" i="45"/>
  <c r="IH17" i="45"/>
  <c r="IH18" i="45"/>
  <c r="IH21" i="45"/>
  <c r="IH23" i="45"/>
  <c r="IH24" i="45"/>
  <c r="IH25" i="45"/>
  <c r="IH26" i="45"/>
  <c r="IH27" i="45"/>
  <c r="IH28" i="45"/>
  <c r="IH29" i="45"/>
  <c r="IH30" i="45"/>
  <c r="IH31" i="45"/>
  <c r="IH32" i="45"/>
  <c r="IH33" i="45"/>
  <c r="IH20" i="45"/>
  <c r="IH22" i="45"/>
  <c r="IH19" i="45"/>
  <c r="IH34" i="45"/>
  <c r="IH35" i="45"/>
  <c r="IH36" i="45"/>
  <c r="IH37" i="45"/>
  <c r="IH38" i="45"/>
  <c r="IH39" i="45"/>
  <c r="IH40" i="45"/>
  <c r="IH41" i="45"/>
  <c r="IH42" i="45"/>
  <c r="IH43" i="45"/>
  <c r="IH44" i="45"/>
  <c r="IH45" i="45"/>
  <c r="IH47" i="45"/>
  <c r="IH48" i="45"/>
  <c r="IH49" i="45"/>
  <c r="IH50" i="45"/>
  <c r="IH51" i="45"/>
  <c r="IH52" i="45"/>
  <c r="IH46" i="45"/>
  <c r="IH2" i="45"/>
  <c r="IJ53" i="45"/>
  <c r="IJ3" i="45"/>
  <c r="IJ4" i="45"/>
  <c r="IJ5" i="45"/>
  <c r="IJ6" i="45"/>
  <c r="IJ7" i="45"/>
  <c r="IJ8" i="45"/>
  <c r="IJ9" i="45"/>
  <c r="IJ10" i="45"/>
  <c r="IJ11" i="45"/>
  <c r="IJ12" i="45"/>
  <c r="IJ13" i="45"/>
  <c r="IJ14" i="45"/>
  <c r="IJ15" i="45"/>
  <c r="IJ16" i="45"/>
  <c r="IJ17" i="45"/>
  <c r="IJ18" i="45"/>
  <c r="IJ19" i="45"/>
  <c r="IJ20" i="45"/>
  <c r="IJ21" i="45"/>
  <c r="IJ23" i="45"/>
  <c r="IJ24" i="45"/>
  <c r="IJ25" i="45"/>
  <c r="IJ26" i="45"/>
  <c r="IJ27" i="45"/>
  <c r="IJ28" i="45"/>
  <c r="IJ29" i="45"/>
  <c r="IJ30" i="45"/>
  <c r="IJ31" i="45"/>
  <c r="IJ22" i="45"/>
  <c r="IJ33" i="45"/>
  <c r="IJ32" i="45"/>
  <c r="IJ34" i="45"/>
  <c r="IJ35" i="45"/>
  <c r="IJ36" i="45"/>
  <c r="IJ37" i="45"/>
  <c r="IJ38" i="45"/>
  <c r="IJ39" i="45"/>
  <c r="IJ40" i="45"/>
  <c r="IJ41" i="45"/>
  <c r="IJ42" i="45"/>
  <c r="IJ43" i="45"/>
  <c r="IJ44" i="45"/>
  <c r="IJ45" i="45"/>
  <c r="IJ46" i="45"/>
  <c r="IJ47" i="45"/>
  <c r="IJ48" i="45"/>
  <c r="IJ49" i="45"/>
  <c r="IJ50" i="45"/>
  <c r="IJ51" i="45"/>
  <c r="IJ52" i="45"/>
  <c r="IJ2" i="45"/>
  <c r="IL53" i="45"/>
  <c r="IL3" i="45"/>
  <c r="IL4" i="45"/>
  <c r="IL5" i="45"/>
  <c r="IL6" i="45"/>
  <c r="IL7" i="45"/>
  <c r="IL8" i="45"/>
  <c r="IL9" i="45"/>
  <c r="IL10" i="45"/>
  <c r="IL11" i="45"/>
  <c r="IL12" i="45"/>
  <c r="IL13" i="45"/>
  <c r="IL14" i="45"/>
  <c r="IL15" i="45"/>
  <c r="IL16" i="45"/>
  <c r="IL17" i="45"/>
  <c r="IL18" i="45"/>
  <c r="IL23" i="45"/>
  <c r="IL24" i="45"/>
  <c r="IL25" i="45"/>
  <c r="IL26" i="45"/>
  <c r="IL27" i="45"/>
  <c r="IL28" i="45"/>
  <c r="IL29" i="45"/>
  <c r="IL30" i="45"/>
  <c r="IL31" i="45"/>
  <c r="IL32" i="45"/>
  <c r="IL33" i="45"/>
  <c r="IL22" i="45"/>
  <c r="IL19" i="45"/>
  <c r="IL20" i="45"/>
  <c r="IL21" i="45"/>
  <c r="IL34" i="45"/>
  <c r="IL35" i="45"/>
  <c r="IL36" i="45"/>
  <c r="IL37" i="45"/>
  <c r="IL38" i="45"/>
  <c r="IL39" i="45"/>
  <c r="IL40" i="45"/>
  <c r="IL41" i="45"/>
  <c r="IL42" i="45"/>
  <c r="IL43" i="45"/>
  <c r="IL44" i="45"/>
  <c r="IL45" i="45"/>
  <c r="IL52" i="45"/>
  <c r="IL46" i="45"/>
  <c r="IL47" i="45"/>
  <c r="IL48" i="45"/>
  <c r="IL49" i="45"/>
  <c r="IL50" i="45"/>
  <c r="IL51" i="45"/>
  <c r="IL2" i="45"/>
  <c r="IN53" i="45"/>
  <c r="IN3" i="45"/>
  <c r="IN4" i="45"/>
  <c r="IN5" i="45"/>
  <c r="IN6" i="45"/>
  <c r="IN7" i="45"/>
  <c r="IN8" i="45"/>
  <c r="IN9" i="45"/>
  <c r="IN10" i="45"/>
  <c r="IN11" i="45"/>
  <c r="IN12" i="45"/>
  <c r="IN13" i="45"/>
  <c r="IN14" i="45"/>
  <c r="IN15" i="45"/>
  <c r="IN16" i="45"/>
  <c r="IN17" i="45"/>
  <c r="IN18" i="45"/>
  <c r="IN19" i="45"/>
  <c r="IN20" i="45"/>
  <c r="IN21" i="45"/>
  <c r="IN23" i="45"/>
  <c r="IN24" i="45"/>
  <c r="IN25" i="45"/>
  <c r="IN26" i="45"/>
  <c r="IN27" i="45"/>
  <c r="IN28" i="45"/>
  <c r="IN29" i="45"/>
  <c r="IN30" i="45"/>
  <c r="IN31" i="45"/>
  <c r="IN22" i="45"/>
  <c r="IN33" i="45"/>
  <c r="IN32" i="45"/>
  <c r="IN34" i="45"/>
  <c r="IN35" i="45"/>
  <c r="IN36" i="45"/>
  <c r="IN37" i="45"/>
  <c r="IN38" i="45"/>
  <c r="IN39" i="45"/>
  <c r="IN40" i="45"/>
  <c r="IN41" i="45"/>
  <c r="IN42" i="45"/>
  <c r="IN43" i="45"/>
  <c r="IN44" i="45"/>
  <c r="IN45" i="45"/>
  <c r="IN46" i="45"/>
  <c r="IN47" i="45"/>
  <c r="IN48" i="45"/>
  <c r="IN49" i="45"/>
  <c r="IN50" i="45"/>
  <c r="IN51" i="45"/>
  <c r="IN52" i="45"/>
  <c r="IN2" i="45"/>
  <c r="IP53" i="45"/>
  <c r="IP3" i="45"/>
  <c r="IP4" i="45"/>
  <c r="IP5" i="45"/>
  <c r="IP6" i="45"/>
  <c r="IP7" i="45"/>
  <c r="IP8" i="45"/>
  <c r="IP9" i="45"/>
  <c r="IP10" i="45"/>
  <c r="IP11" i="45"/>
  <c r="IP12" i="45"/>
  <c r="IP13" i="45"/>
  <c r="IP14" i="45"/>
  <c r="IP15" i="45"/>
  <c r="IP16" i="45"/>
  <c r="IP17" i="45"/>
  <c r="IP18" i="45"/>
  <c r="IP19" i="45"/>
  <c r="IP23" i="45"/>
  <c r="IP24" i="45"/>
  <c r="IP25" i="45"/>
  <c r="IP26" i="45"/>
  <c r="IP27" i="45"/>
  <c r="IP28" i="45"/>
  <c r="IP29" i="45"/>
  <c r="IP30" i="45"/>
  <c r="IP31" i="45"/>
  <c r="IP32" i="45"/>
  <c r="IP33" i="45"/>
  <c r="IP20" i="45"/>
  <c r="IP22" i="45"/>
  <c r="IP21" i="45"/>
  <c r="IP34" i="45"/>
  <c r="IP35" i="45"/>
  <c r="IP36" i="45"/>
  <c r="IP37" i="45"/>
  <c r="IP38" i="45"/>
  <c r="IP39" i="45"/>
  <c r="IP40" i="45"/>
  <c r="IP41" i="45"/>
  <c r="IP42" i="45"/>
  <c r="IP43" i="45"/>
  <c r="IP44" i="45"/>
  <c r="IP45" i="45"/>
  <c r="IP47" i="45"/>
  <c r="IP48" i="45"/>
  <c r="IP49" i="45"/>
  <c r="IP50" i="45"/>
  <c r="IP51" i="45"/>
  <c r="IP52" i="45"/>
  <c r="IP46" i="45"/>
  <c r="IP2" i="45"/>
  <c r="FF3" i="45"/>
  <c r="FF4" i="45"/>
  <c r="FF5" i="45"/>
  <c r="FF6" i="45"/>
  <c r="FF7" i="45"/>
  <c r="FF8" i="45"/>
  <c r="FF9" i="45"/>
  <c r="FF10" i="45"/>
  <c r="FF11" i="45"/>
  <c r="FF12" i="45"/>
  <c r="FF13" i="45"/>
  <c r="FF14" i="45"/>
  <c r="FF15" i="45"/>
  <c r="FF16" i="45"/>
  <c r="FF17" i="45"/>
  <c r="FF18" i="45"/>
  <c r="FF19" i="45"/>
  <c r="FF20" i="45"/>
  <c r="FF21" i="45"/>
  <c r="FF22" i="45"/>
  <c r="FF23" i="45"/>
  <c r="FF24" i="45"/>
  <c r="FF25" i="45"/>
  <c r="FF26" i="45"/>
  <c r="FF27" i="45"/>
  <c r="FF28" i="45"/>
  <c r="FF29" i="45"/>
  <c r="FF30" i="45"/>
  <c r="FF31" i="45"/>
  <c r="FF32" i="45"/>
  <c r="FF33" i="45"/>
  <c r="FF34" i="45"/>
  <c r="FF35" i="45"/>
  <c r="FF36" i="45"/>
  <c r="FF37" i="45"/>
  <c r="FF38" i="45"/>
  <c r="FF39" i="45"/>
  <c r="FF40" i="45"/>
  <c r="FF41" i="45"/>
  <c r="FF42" i="45"/>
  <c r="FF43" i="45"/>
  <c r="FF44" i="45"/>
  <c r="FF45" i="45"/>
  <c r="FF46" i="45"/>
  <c r="FF47" i="45"/>
  <c r="FF48" i="45"/>
  <c r="FF49" i="45"/>
  <c r="FF50" i="45"/>
  <c r="FF51" i="45"/>
  <c r="FF52" i="45"/>
  <c r="FF53" i="45"/>
  <c r="FF2" i="45"/>
  <c r="FJ3" i="45"/>
  <c r="FJ4" i="45"/>
  <c r="FJ5" i="45"/>
  <c r="FJ6" i="45"/>
  <c r="FJ7" i="45"/>
  <c r="FJ8" i="45"/>
  <c r="FJ9" i="45"/>
  <c r="FJ10" i="45"/>
  <c r="FJ11" i="45"/>
  <c r="FJ12" i="45"/>
  <c r="FJ13" i="45"/>
  <c r="FJ14" i="45"/>
  <c r="FJ15" i="45"/>
  <c r="FJ16" i="45"/>
  <c r="FJ17" i="45"/>
  <c r="FJ18" i="45"/>
  <c r="FJ19" i="45"/>
  <c r="FJ20" i="45"/>
  <c r="FJ21" i="45"/>
  <c r="FJ22" i="45"/>
  <c r="FJ23" i="45"/>
  <c r="FJ24" i="45"/>
  <c r="FJ25" i="45"/>
  <c r="FJ26" i="45"/>
  <c r="FJ27" i="45"/>
  <c r="FJ28" i="45"/>
  <c r="FJ29" i="45"/>
  <c r="FJ30" i="45"/>
  <c r="FJ31" i="45"/>
  <c r="FJ32" i="45"/>
  <c r="FJ33" i="45"/>
  <c r="FJ34" i="45"/>
  <c r="FJ35" i="45"/>
  <c r="FJ36" i="45"/>
  <c r="FJ37" i="45"/>
  <c r="FJ38" i="45"/>
  <c r="FJ39" i="45"/>
  <c r="FJ40" i="45"/>
  <c r="FJ41" i="45"/>
  <c r="FJ42" i="45"/>
  <c r="FJ43" i="45"/>
  <c r="FJ44" i="45"/>
  <c r="FJ45" i="45"/>
  <c r="FJ46" i="45"/>
  <c r="FJ47" i="45"/>
  <c r="FJ48" i="45"/>
  <c r="FJ49" i="45"/>
  <c r="FJ50" i="45"/>
  <c r="FJ51" i="45"/>
  <c r="FJ52" i="45"/>
  <c r="FJ53" i="45"/>
  <c r="FJ2" i="45"/>
  <c r="FN3" i="45"/>
  <c r="FN4" i="45"/>
  <c r="FN5" i="45"/>
  <c r="FN6" i="45"/>
  <c r="FN7" i="45"/>
  <c r="FN8" i="45"/>
  <c r="FN9" i="45"/>
  <c r="FN10" i="45"/>
  <c r="FN11" i="45"/>
  <c r="FN12" i="45"/>
  <c r="FN13" i="45"/>
  <c r="FN14" i="45"/>
  <c r="FN15" i="45"/>
  <c r="FN16" i="45"/>
  <c r="FN17" i="45"/>
  <c r="FN18" i="45"/>
  <c r="FN19" i="45"/>
  <c r="FN20" i="45"/>
  <c r="FN21" i="45"/>
  <c r="FN22" i="45"/>
  <c r="FN23" i="45"/>
  <c r="FN24" i="45"/>
  <c r="FN25" i="45"/>
  <c r="FN26" i="45"/>
  <c r="FN27" i="45"/>
  <c r="FN28" i="45"/>
  <c r="FN29" i="45"/>
  <c r="FN30" i="45"/>
  <c r="FN31" i="45"/>
  <c r="FN32" i="45"/>
  <c r="FN33" i="45"/>
  <c r="FN34" i="45"/>
  <c r="FN35" i="45"/>
  <c r="FN36" i="45"/>
  <c r="FN37" i="45"/>
  <c r="FN38" i="45"/>
  <c r="FN39" i="45"/>
  <c r="FN40" i="45"/>
  <c r="FN41" i="45"/>
  <c r="FN42" i="45"/>
  <c r="FN43" i="45"/>
  <c r="FN44" i="45"/>
  <c r="FN45" i="45"/>
  <c r="FN46" i="45"/>
  <c r="FN47" i="45"/>
  <c r="FN48" i="45"/>
  <c r="FN49" i="45"/>
  <c r="FN50" i="45"/>
  <c r="FN51" i="45"/>
  <c r="FN52" i="45"/>
  <c r="FN53" i="45"/>
  <c r="FN2" i="45"/>
  <c r="FR3" i="45"/>
  <c r="FR4" i="45"/>
  <c r="FR5" i="45"/>
  <c r="FR6" i="45"/>
  <c r="FR7" i="45"/>
  <c r="FR8" i="45"/>
  <c r="FR9" i="45"/>
  <c r="FR10" i="45"/>
  <c r="FR11" i="45"/>
  <c r="FR12" i="45"/>
  <c r="FR13" i="45"/>
  <c r="FR14" i="45"/>
  <c r="FR15" i="45"/>
  <c r="FR16" i="45"/>
  <c r="FR17" i="45"/>
  <c r="FR18" i="45"/>
  <c r="FR19" i="45"/>
  <c r="FR20" i="45"/>
  <c r="FR21" i="45"/>
  <c r="FR22" i="45"/>
  <c r="FR23" i="45"/>
  <c r="FR24" i="45"/>
  <c r="FR25" i="45"/>
  <c r="FR26" i="45"/>
  <c r="FR27" i="45"/>
  <c r="FR28" i="45"/>
  <c r="FR29" i="45"/>
  <c r="FR30" i="45"/>
  <c r="FR31" i="45"/>
  <c r="FR32" i="45"/>
  <c r="FR33" i="45"/>
  <c r="FR34" i="45"/>
  <c r="FR35" i="45"/>
  <c r="FR36" i="45"/>
  <c r="FR37" i="45"/>
  <c r="FR38" i="45"/>
  <c r="FR39" i="45"/>
  <c r="FR40" i="45"/>
  <c r="FR41" i="45"/>
  <c r="FR42" i="45"/>
  <c r="FR43" i="45"/>
  <c r="FR44" i="45"/>
  <c r="FR45" i="45"/>
  <c r="FR46" i="45"/>
  <c r="FR47" i="45"/>
  <c r="FR48" i="45"/>
  <c r="FR49" i="45"/>
  <c r="FR50" i="45"/>
  <c r="FR51" i="45"/>
  <c r="FR52" i="45"/>
  <c r="FR53" i="45"/>
  <c r="FR2" i="45"/>
  <c r="FZ3" i="45"/>
  <c r="FZ4" i="45"/>
  <c r="FZ5" i="45"/>
  <c r="FZ6" i="45"/>
  <c r="FZ7" i="45"/>
  <c r="FZ8" i="45"/>
  <c r="FZ9" i="45"/>
  <c r="FZ10" i="45"/>
  <c r="FZ11" i="45"/>
  <c r="FZ12" i="45"/>
  <c r="FZ13" i="45"/>
  <c r="FZ14" i="45"/>
  <c r="FZ15" i="45"/>
  <c r="FZ16" i="45"/>
  <c r="FZ17" i="45"/>
  <c r="FZ18" i="45"/>
  <c r="FZ19" i="45"/>
  <c r="FZ20" i="45"/>
  <c r="FZ21" i="45"/>
  <c r="FZ22" i="45"/>
  <c r="FZ23" i="45"/>
  <c r="FZ24" i="45"/>
  <c r="FZ25" i="45"/>
  <c r="FZ26" i="45"/>
  <c r="FZ27" i="45"/>
  <c r="FZ28" i="45"/>
  <c r="FZ29" i="45"/>
  <c r="FZ30" i="45"/>
  <c r="FZ31" i="45"/>
  <c r="FZ32" i="45"/>
  <c r="FZ33" i="45"/>
  <c r="FZ34" i="45"/>
  <c r="FZ35" i="45"/>
  <c r="FZ36" i="45"/>
  <c r="FZ37" i="45"/>
  <c r="FZ38" i="45"/>
  <c r="FZ39" i="45"/>
  <c r="FZ40" i="45"/>
  <c r="FZ41" i="45"/>
  <c r="FZ42" i="45"/>
  <c r="FZ43" i="45"/>
  <c r="FZ44" i="45"/>
  <c r="FZ45" i="45"/>
  <c r="FZ46" i="45"/>
  <c r="FZ47" i="45"/>
  <c r="FZ48" i="45"/>
  <c r="FZ49" i="45"/>
  <c r="FZ50" i="45"/>
  <c r="FZ51" i="45"/>
  <c r="FZ52" i="45"/>
  <c r="FZ53" i="45"/>
  <c r="FZ2" i="45"/>
  <c r="IQ53" i="45"/>
  <c r="IQ3" i="45"/>
  <c r="IQ4" i="45"/>
  <c r="IQ5" i="45"/>
  <c r="IQ6" i="45"/>
  <c r="IQ7" i="45"/>
  <c r="IQ8" i="45"/>
  <c r="IQ9" i="45"/>
  <c r="IQ10" i="45"/>
  <c r="IQ11" i="45"/>
  <c r="IQ12" i="45"/>
  <c r="IQ13" i="45"/>
  <c r="IQ14" i="45"/>
  <c r="IQ15" i="45"/>
  <c r="IQ16" i="45"/>
  <c r="IQ17" i="45"/>
  <c r="IQ18" i="45"/>
  <c r="IQ19" i="45"/>
  <c r="IQ20" i="45"/>
  <c r="IQ21" i="45"/>
  <c r="IQ23" i="45"/>
  <c r="IQ24" i="45"/>
  <c r="IQ25" i="45"/>
  <c r="IQ26" i="45"/>
  <c r="IQ27" i="45"/>
  <c r="IQ28" i="45"/>
  <c r="IQ29" i="45"/>
  <c r="IQ30" i="45"/>
  <c r="IQ31" i="45"/>
  <c r="IQ32" i="45"/>
  <c r="IQ22" i="45"/>
  <c r="IQ33" i="45"/>
  <c r="IQ34" i="45"/>
  <c r="IQ35" i="45"/>
  <c r="IQ36" i="45"/>
  <c r="IQ37" i="45"/>
  <c r="IQ38" i="45"/>
  <c r="IQ39" i="45"/>
  <c r="IQ40" i="45"/>
  <c r="IQ41" i="45"/>
  <c r="IQ42" i="45"/>
  <c r="IQ43" i="45"/>
  <c r="IQ44" i="45"/>
  <c r="IQ46" i="45"/>
  <c r="IQ45" i="45"/>
  <c r="IQ47" i="45"/>
  <c r="IQ48" i="45"/>
  <c r="IQ49" i="45"/>
  <c r="IQ50" i="45"/>
  <c r="IQ51" i="45"/>
  <c r="IQ52" i="45"/>
  <c r="IQ2" i="45"/>
  <c r="IT53" i="45"/>
  <c r="IT3" i="45"/>
  <c r="IT4" i="45"/>
  <c r="IT5" i="45"/>
  <c r="IT6" i="45"/>
  <c r="IT7" i="45"/>
  <c r="IT8" i="45"/>
  <c r="IT9" i="45"/>
  <c r="IT10" i="45"/>
  <c r="IT11" i="45"/>
  <c r="IT12" i="45"/>
  <c r="IT13" i="45"/>
  <c r="IT14" i="45"/>
  <c r="IT15" i="45"/>
  <c r="IT16" i="45"/>
  <c r="IT17" i="45"/>
  <c r="IT18" i="45"/>
  <c r="IT23" i="45"/>
  <c r="IT24" i="45"/>
  <c r="IT25" i="45"/>
  <c r="IT26" i="45"/>
  <c r="IT27" i="45"/>
  <c r="IT28" i="45"/>
  <c r="IT29" i="45"/>
  <c r="IT30" i="45"/>
  <c r="IT31" i="45"/>
  <c r="IT32" i="45"/>
  <c r="IT33" i="45"/>
  <c r="IT19" i="45"/>
  <c r="IT21" i="45"/>
  <c r="IT22" i="45"/>
  <c r="IT20" i="45"/>
  <c r="IT34" i="45"/>
  <c r="IT35" i="45"/>
  <c r="IT36" i="45"/>
  <c r="IT37" i="45"/>
  <c r="IT38" i="45"/>
  <c r="IT39" i="45"/>
  <c r="IT40" i="45"/>
  <c r="IT41" i="45"/>
  <c r="IT42" i="45"/>
  <c r="IT43" i="45"/>
  <c r="IT44" i="45"/>
  <c r="IT45" i="45"/>
  <c r="IT46" i="45"/>
  <c r="IT52" i="45"/>
  <c r="IT47" i="45"/>
  <c r="IT48" i="45"/>
  <c r="IT49" i="45"/>
  <c r="IT50" i="45"/>
  <c r="IT51" i="45"/>
  <c r="IT2" i="45"/>
  <c r="IV53" i="45"/>
  <c r="IV3" i="45"/>
  <c r="IV4" i="45"/>
  <c r="IV5" i="45"/>
  <c r="IV6" i="45"/>
  <c r="IV7" i="45"/>
  <c r="IV8" i="45"/>
  <c r="IV9" i="45"/>
  <c r="IV10" i="45"/>
  <c r="IV11" i="45"/>
  <c r="IV12" i="45"/>
  <c r="IV13" i="45"/>
  <c r="IV14" i="45"/>
  <c r="IV15" i="45"/>
  <c r="IV16" i="45"/>
  <c r="IV17" i="45"/>
  <c r="IV18" i="45"/>
  <c r="IV19" i="45"/>
  <c r="IV20" i="45"/>
  <c r="IV21" i="45"/>
  <c r="IV23" i="45"/>
  <c r="IV24" i="45"/>
  <c r="IV25" i="45"/>
  <c r="IV26" i="45"/>
  <c r="IV27" i="45"/>
  <c r="IV28" i="45"/>
  <c r="IV29" i="45"/>
  <c r="IV30" i="45"/>
  <c r="IV22" i="45"/>
  <c r="IV32" i="45"/>
  <c r="IV33" i="45"/>
  <c r="IV31" i="45"/>
  <c r="IV34" i="45"/>
  <c r="IV35" i="45"/>
  <c r="IV36" i="45"/>
  <c r="IV37" i="45"/>
  <c r="IV38" i="45"/>
  <c r="IV39" i="45"/>
  <c r="IV40" i="45"/>
  <c r="IV41" i="45"/>
  <c r="IV42" i="45"/>
  <c r="IV43" i="45"/>
  <c r="IV44" i="45"/>
  <c r="IV45" i="45"/>
  <c r="IV46" i="45"/>
  <c r="IV47" i="45"/>
  <c r="IV48" i="45"/>
  <c r="IV49" i="45"/>
  <c r="IV50" i="45"/>
  <c r="IV51" i="45"/>
  <c r="IV52" i="45"/>
  <c r="IV2" i="45"/>
  <c r="IX53" i="45"/>
  <c r="IX3" i="45"/>
  <c r="IX4" i="45"/>
  <c r="IX5" i="45"/>
  <c r="IX6" i="45"/>
  <c r="IX7" i="45"/>
  <c r="IX8" i="45"/>
  <c r="IX9" i="45"/>
  <c r="IX10" i="45"/>
  <c r="IX11" i="45"/>
  <c r="IX12" i="45"/>
  <c r="IX13" i="45"/>
  <c r="IX14" i="45"/>
  <c r="IX15" i="45"/>
  <c r="IX16" i="45"/>
  <c r="IX17" i="45"/>
  <c r="IX18" i="45"/>
  <c r="IX21" i="45"/>
  <c r="IX23" i="45"/>
  <c r="IX24" i="45"/>
  <c r="IX25" i="45"/>
  <c r="IX26" i="45"/>
  <c r="IX27" i="45"/>
  <c r="IX28" i="45"/>
  <c r="IX29" i="45"/>
  <c r="IX30" i="45"/>
  <c r="IX31" i="45"/>
  <c r="IX32" i="45"/>
  <c r="IX33" i="45"/>
  <c r="IX20" i="45"/>
  <c r="IX22" i="45"/>
  <c r="IX19" i="45"/>
  <c r="IX34" i="45"/>
  <c r="IX35" i="45"/>
  <c r="IX36" i="45"/>
  <c r="IX37" i="45"/>
  <c r="IX38" i="45"/>
  <c r="IX39" i="45"/>
  <c r="IX40" i="45"/>
  <c r="IX41" i="45"/>
  <c r="IX42" i="45"/>
  <c r="IX43" i="45"/>
  <c r="IX44" i="45"/>
  <c r="IX45" i="45"/>
  <c r="IX47" i="45"/>
  <c r="IX48" i="45"/>
  <c r="IX49" i="45"/>
  <c r="IX50" i="45"/>
  <c r="IX51" i="45"/>
  <c r="IX46" i="45"/>
  <c r="IX52" i="45"/>
  <c r="IX2" i="45"/>
  <c r="IZ53" i="45"/>
  <c r="IZ3" i="45"/>
  <c r="IZ4" i="45"/>
  <c r="IZ5" i="45"/>
  <c r="IZ6" i="45"/>
  <c r="IZ7" i="45"/>
  <c r="IZ8" i="45"/>
  <c r="IZ9" i="45"/>
  <c r="IZ10" i="45"/>
  <c r="IZ11" i="45"/>
  <c r="IZ12" i="45"/>
  <c r="IZ13" i="45"/>
  <c r="IZ14" i="45"/>
  <c r="IZ15" i="45"/>
  <c r="IZ16" i="45"/>
  <c r="IZ17" i="45"/>
  <c r="IZ18" i="45"/>
  <c r="IZ19" i="45"/>
  <c r="IZ20" i="45"/>
  <c r="IZ21" i="45"/>
  <c r="IZ23" i="45"/>
  <c r="IZ24" i="45"/>
  <c r="IZ25" i="45"/>
  <c r="IZ26" i="45"/>
  <c r="IZ27" i="45"/>
  <c r="IZ28" i="45"/>
  <c r="IZ29" i="45"/>
  <c r="IZ30" i="45"/>
  <c r="IZ22" i="45"/>
  <c r="IZ31" i="45"/>
  <c r="IZ33" i="45"/>
  <c r="IZ32" i="45"/>
  <c r="IZ34" i="45"/>
  <c r="IZ35" i="45"/>
  <c r="IZ36" i="45"/>
  <c r="IZ37" i="45"/>
  <c r="IZ38" i="45"/>
  <c r="IZ39" i="45"/>
  <c r="IZ40" i="45"/>
  <c r="IZ41" i="45"/>
  <c r="IZ42" i="45"/>
  <c r="IZ43" i="45"/>
  <c r="IZ44" i="45"/>
  <c r="IZ45" i="45"/>
  <c r="IZ46" i="45"/>
  <c r="IZ47" i="45"/>
  <c r="IZ48" i="45"/>
  <c r="IZ49" i="45"/>
  <c r="IZ50" i="45"/>
  <c r="IZ51" i="45"/>
  <c r="IZ52" i="45"/>
  <c r="IZ2" i="45"/>
  <c r="JB53" i="45"/>
  <c r="JB3" i="45"/>
  <c r="JB4" i="45"/>
  <c r="JB5" i="45"/>
  <c r="JB6" i="45"/>
  <c r="JB7" i="45"/>
  <c r="JB8" i="45"/>
  <c r="JB9" i="45"/>
  <c r="JB10" i="45"/>
  <c r="JB11" i="45"/>
  <c r="JB12" i="45"/>
  <c r="JB13" i="45"/>
  <c r="JB14" i="45"/>
  <c r="JB15" i="45"/>
  <c r="JB16" i="45"/>
  <c r="JB17" i="45"/>
  <c r="JB18" i="45"/>
  <c r="JB23" i="45"/>
  <c r="JB24" i="45"/>
  <c r="JB25" i="45"/>
  <c r="JB26" i="45"/>
  <c r="JB27" i="45"/>
  <c r="JB28" i="45"/>
  <c r="JB29" i="45"/>
  <c r="JB30" i="45"/>
  <c r="JB31" i="45"/>
  <c r="JB32" i="45"/>
  <c r="JB33" i="45"/>
  <c r="JB22" i="45"/>
  <c r="JB19" i="45"/>
  <c r="JB20" i="45"/>
  <c r="JB21" i="45"/>
  <c r="JB34" i="45"/>
  <c r="JB35" i="45"/>
  <c r="JB36" i="45"/>
  <c r="JB37" i="45"/>
  <c r="JB38" i="45"/>
  <c r="JB39" i="45"/>
  <c r="JB40" i="45"/>
  <c r="JB41" i="45"/>
  <c r="JB42" i="45"/>
  <c r="JB43" i="45"/>
  <c r="JB44" i="45"/>
  <c r="JB45" i="45"/>
  <c r="JB52" i="45"/>
  <c r="JB46" i="45"/>
  <c r="JB47" i="45"/>
  <c r="JB48" i="45"/>
  <c r="JB49" i="45"/>
  <c r="JB50" i="45"/>
  <c r="JB51" i="45"/>
  <c r="JB2" i="45"/>
  <c r="JD53" i="45"/>
  <c r="JD3" i="45"/>
  <c r="JD4" i="45"/>
  <c r="JD5" i="45"/>
  <c r="JD6" i="45"/>
  <c r="JD7" i="45"/>
  <c r="JD8" i="45"/>
  <c r="JD9" i="45"/>
  <c r="JD10" i="45"/>
  <c r="JD11" i="45"/>
  <c r="JD12" i="45"/>
  <c r="JD13" i="45"/>
  <c r="JD14" i="45"/>
  <c r="JD15" i="45"/>
  <c r="JD16" i="45"/>
  <c r="JD17" i="45"/>
  <c r="JD18" i="45"/>
  <c r="JD19" i="45"/>
  <c r="JD20" i="45"/>
  <c r="JD21" i="45"/>
  <c r="JD23" i="45"/>
  <c r="JD24" i="45"/>
  <c r="JD25" i="45"/>
  <c r="JD26" i="45"/>
  <c r="JD27" i="45"/>
  <c r="JD28" i="45"/>
  <c r="JD29" i="45"/>
  <c r="JD30" i="45"/>
  <c r="JD22" i="45"/>
  <c r="JD33" i="45"/>
  <c r="JD32" i="45"/>
  <c r="JD31" i="45"/>
  <c r="JD34" i="45"/>
  <c r="JD35" i="45"/>
  <c r="JD36" i="45"/>
  <c r="JD37" i="45"/>
  <c r="JD38" i="45"/>
  <c r="JD39" i="45"/>
  <c r="JD40" i="45"/>
  <c r="JD41" i="45"/>
  <c r="JD42" i="45"/>
  <c r="JD43" i="45"/>
  <c r="JD44" i="45"/>
  <c r="JD45" i="45"/>
  <c r="JD46" i="45"/>
  <c r="JD47" i="45"/>
  <c r="JD48" i="45"/>
  <c r="JD49" i="45"/>
  <c r="JD50" i="45"/>
  <c r="JD51" i="45"/>
  <c r="JD52" i="45"/>
  <c r="JD2" i="45"/>
  <c r="JF53" i="45"/>
  <c r="JF3" i="45"/>
  <c r="JF4" i="45"/>
  <c r="JF5" i="45"/>
  <c r="JF6" i="45"/>
  <c r="JF7" i="45"/>
  <c r="JF8" i="45"/>
  <c r="JF9" i="45"/>
  <c r="JF10" i="45"/>
  <c r="JF11" i="45"/>
  <c r="JF12" i="45"/>
  <c r="JF13" i="45"/>
  <c r="JF14" i="45"/>
  <c r="JF15" i="45"/>
  <c r="JF16" i="45"/>
  <c r="JF17" i="45"/>
  <c r="JF18" i="45"/>
  <c r="JF19" i="45"/>
  <c r="JF23" i="45"/>
  <c r="JF24" i="45"/>
  <c r="JF25" i="45"/>
  <c r="JF26" i="45"/>
  <c r="JF27" i="45"/>
  <c r="JF28" i="45"/>
  <c r="JF29" i="45"/>
  <c r="JF30" i="45"/>
  <c r="JF31" i="45"/>
  <c r="JF32" i="45"/>
  <c r="JF33" i="45"/>
  <c r="JF20" i="45"/>
  <c r="JF22" i="45"/>
  <c r="JF21" i="45"/>
  <c r="JF34" i="45"/>
  <c r="JF35" i="45"/>
  <c r="JF36" i="45"/>
  <c r="JF37" i="45"/>
  <c r="JF38" i="45"/>
  <c r="JF39" i="45"/>
  <c r="JF40" i="45"/>
  <c r="JF41" i="45"/>
  <c r="JF42" i="45"/>
  <c r="JF43" i="45"/>
  <c r="JF44" i="45"/>
  <c r="JF45" i="45"/>
  <c r="JF47" i="45"/>
  <c r="JF48" i="45"/>
  <c r="JF49" i="45"/>
  <c r="JF50" i="45"/>
  <c r="JF51" i="45"/>
  <c r="JF52" i="45"/>
  <c r="JF46" i="45"/>
  <c r="JF2" i="45"/>
  <c r="JH53" i="45"/>
  <c r="JH3" i="45"/>
  <c r="JH4" i="45"/>
  <c r="JH5" i="45"/>
  <c r="JH6" i="45"/>
  <c r="JH7" i="45"/>
  <c r="JH8" i="45"/>
  <c r="JH9" i="45"/>
  <c r="JH10" i="45"/>
  <c r="JH11" i="45"/>
  <c r="JH12" i="45"/>
  <c r="JH13" i="45"/>
  <c r="JH14" i="45"/>
  <c r="JH15" i="45"/>
  <c r="JH16" i="45"/>
  <c r="JH17" i="45"/>
  <c r="JH18" i="45"/>
  <c r="JH19" i="45"/>
  <c r="JH20" i="45"/>
  <c r="JH23" i="45"/>
  <c r="JH24" i="45"/>
  <c r="JH25" i="45"/>
  <c r="JH26" i="45"/>
  <c r="JH27" i="45"/>
  <c r="JH28" i="45"/>
  <c r="JH29" i="45"/>
  <c r="JH30" i="45"/>
  <c r="JH21" i="45"/>
  <c r="JH22" i="45"/>
  <c r="JH31" i="45"/>
  <c r="JH32" i="45"/>
  <c r="JH33" i="45"/>
  <c r="JH34" i="45"/>
  <c r="JH35" i="45"/>
  <c r="JH36" i="45"/>
  <c r="JH37" i="45"/>
  <c r="JH38" i="45"/>
  <c r="JH39" i="45"/>
  <c r="JH40" i="45"/>
  <c r="JH41" i="45"/>
  <c r="JH42" i="45"/>
  <c r="JH43" i="45"/>
  <c r="JH44" i="45"/>
  <c r="JH45" i="45"/>
  <c r="JH46" i="45"/>
  <c r="JH47" i="45"/>
  <c r="JH48" i="45"/>
  <c r="JH49" i="45"/>
  <c r="JH50" i="45"/>
  <c r="JH51" i="45"/>
  <c r="JH52" i="45"/>
  <c r="JH2" i="45"/>
  <c r="JJ53" i="45"/>
  <c r="JJ3" i="45"/>
  <c r="JJ4" i="45"/>
  <c r="JJ5" i="45"/>
  <c r="JJ6" i="45"/>
  <c r="JJ7" i="45"/>
  <c r="JJ8" i="45"/>
  <c r="JJ9" i="45"/>
  <c r="JJ10" i="45"/>
  <c r="JJ11" i="45"/>
  <c r="JJ12" i="45"/>
  <c r="JJ13" i="45"/>
  <c r="JJ14" i="45"/>
  <c r="JJ15" i="45"/>
  <c r="JJ16" i="45"/>
  <c r="JJ17" i="45"/>
  <c r="JJ18" i="45"/>
  <c r="JJ23" i="45"/>
  <c r="JJ24" i="45"/>
  <c r="JJ25" i="45"/>
  <c r="JJ26" i="45"/>
  <c r="JJ27" i="45"/>
  <c r="JJ28" i="45"/>
  <c r="JJ29" i="45"/>
  <c r="JJ30" i="45"/>
  <c r="JJ31" i="45"/>
  <c r="JJ32" i="45"/>
  <c r="JJ33" i="45"/>
  <c r="JJ19" i="45"/>
  <c r="JJ21" i="45"/>
  <c r="JJ22" i="45"/>
  <c r="JJ20" i="45"/>
  <c r="JJ34" i="45"/>
  <c r="JJ35" i="45"/>
  <c r="JJ36" i="45"/>
  <c r="JJ37" i="45"/>
  <c r="JJ38" i="45"/>
  <c r="JJ39" i="45"/>
  <c r="JJ40" i="45"/>
  <c r="JJ41" i="45"/>
  <c r="JJ42" i="45"/>
  <c r="JJ43" i="45"/>
  <c r="JJ44" i="45"/>
  <c r="JJ45" i="45"/>
  <c r="JJ46" i="45"/>
  <c r="JJ47" i="45"/>
  <c r="JJ48" i="45"/>
  <c r="JJ49" i="45"/>
  <c r="JJ50" i="45"/>
  <c r="JJ51" i="45"/>
  <c r="JJ52" i="45"/>
  <c r="JJ2" i="45"/>
  <c r="JL53" i="45"/>
  <c r="JL3" i="45"/>
  <c r="JL4" i="45"/>
  <c r="JL5" i="45"/>
  <c r="JL6" i="45"/>
  <c r="JL7" i="45"/>
  <c r="JL8" i="45"/>
  <c r="JL9" i="45"/>
  <c r="JL10" i="45"/>
  <c r="JL11" i="45"/>
  <c r="JL12" i="45"/>
  <c r="JL13" i="45"/>
  <c r="JL14" i="45"/>
  <c r="JL15" i="45"/>
  <c r="JL16" i="45"/>
  <c r="JL17" i="45"/>
  <c r="JL18" i="45"/>
  <c r="JL19" i="45"/>
  <c r="JL20" i="45"/>
  <c r="JL23" i="45"/>
  <c r="JL24" i="45"/>
  <c r="JL25" i="45"/>
  <c r="JL26" i="45"/>
  <c r="JL27" i="45"/>
  <c r="JL28" i="45"/>
  <c r="JL29" i="45"/>
  <c r="JL30" i="45"/>
  <c r="JL21" i="45"/>
  <c r="JL22" i="45"/>
  <c r="JL32" i="45"/>
  <c r="JL33" i="45"/>
  <c r="JL31" i="45"/>
  <c r="JL34" i="45"/>
  <c r="JL35" i="45"/>
  <c r="JL36" i="45"/>
  <c r="JL37" i="45"/>
  <c r="JL38" i="45"/>
  <c r="JL39" i="45"/>
  <c r="JL40" i="45"/>
  <c r="JL41" i="45"/>
  <c r="JL42" i="45"/>
  <c r="JL43" i="45"/>
  <c r="JL44" i="45"/>
  <c r="JL45" i="45"/>
  <c r="JL46" i="45"/>
  <c r="JL47" i="45"/>
  <c r="JL48" i="45"/>
  <c r="JL49" i="45"/>
  <c r="JL50" i="45"/>
  <c r="JL51" i="45"/>
  <c r="JL52" i="45"/>
  <c r="JL2" i="45"/>
  <c r="JN53" i="45"/>
  <c r="JN3" i="45"/>
  <c r="JN4" i="45"/>
  <c r="JN5" i="45"/>
  <c r="JN6" i="45"/>
  <c r="JN7" i="45"/>
  <c r="JN8" i="45"/>
  <c r="JN9" i="45"/>
  <c r="JN10" i="45"/>
  <c r="JN11" i="45"/>
  <c r="JN12" i="45"/>
  <c r="JN13" i="45"/>
  <c r="JN14" i="45"/>
  <c r="JN15" i="45"/>
  <c r="JN16" i="45"/>
  <c r="JN17" i="45"/>
  <c r="JN18" i="45"/>
  <c r="JN23" i="45"/>
  <c r="JN24" i="45"/>
  <c r="JN25" i="45"/>
  <c r="JN26" i="45"/>
  <c r="JN27" i="45"/>
  <c r="JN28" i="45"/>
  <c r="JN29" i="45"/>
  <c r="JN30" i="45"/>
  <c r="JN31" i="45"/>
  <c r="JN32" i="45"/>
  <c r="JN33" i="45"/>
  <c r="JN20" i="45"/>
  <c r="JN21" i="45"/>
  <c r="JN22" i="45"/>
  <c r="JN19" i="45"/>
  <c r="JN34" i="45"/>
  <c r="JN35" i="45"/>
  <c r="JN36" i="45"/>
  <c r="JN37" i="45"/>
  <c r="JN38" i="45"/>
  <c r="JN39" i="45"/>
  <c r="JN40" i="45"/>
  <c r="JN41" i="45"/>
  <c r="JN42" i="45"/>
  <c r="JN43" i="45"/>
  <c r="JN44" i="45"/>
  <c r="JN45" i="45"/>
  <c r="JN52" i="45"/>
  <c r="JN47" i="45"/>
  <c r="JN48" i="45"/>
  <c r="JN49" i="45"/>
  <c r="JN50" i="45"/>
  <c r="JN51" i="45"/>
  <c r="JN46" i="45"/>
  <c r="JN2" i="45"/>
  <c r="JP53" i="45"/>
  <c r="JP3" i="45"/>
  <c r="JP4" i="45"/>
  <c r="JP5" i="45"/>
  <c r="JP6" i="45"/>
  <c r="JP7" i="45"/>
  <c r="JP8" i="45"/>
  <c r="JP9" i="45"/>
  <c r="JP10" i="45"/>
  <c r="JP11" i="45"/>
  <c r="JP12" i="45"/>
  <c r="JP13" i="45"/>
  <c r="JP14" i="45"/>
  <c r="JP15" i="45"/>
  <c r="JP16" i="45"/>
  <c r="JP17" i="45"/>
  <c r="JP18" i="45"/>
  <c r="JP19" i="45"/>
  <c r="JP20" i="45"/>
  <c r="JP23" i="45"/>
  <c r="JP24" i="45"/>
  <c r="JP25" i="45"/>
  <c r="JP26" i="45"/>
  <c r="JP27" i="45"/>
  <c r="JP28" i="45"/>
  <c r="JP29" i="45"/>
  <c r="JP30" i="45"/>
  <c r="JP21" i="45"/>
  <c r="JP22" i="45"/>
  <c r="JP31" i="45"/>
  <c r="JP33" i="45"/>
  <c r="JP32" i="45"/>
  <c r="JP34" i="45"/>
  <c r="JP35" i="45"/>
  <c r="JP36" i="45"/>
  <c r="JP37" i="45"/>
  <c r="JP38" i="45"/>
  <c r="JP39" i="45"/>
  <c r="JP40" i="45"/>
  <c r="JP41" i="45"/>
  <c r="JP42" i="45"/>
  <c r="JP43" i="45"/>
  <c r="JP44" i="45"/>
  <c r="JP45" i="45"/>
  <c r="JP46" i="45"/>
  <c r="JP47" i="45"/>
  <c r="JP48" i="45"/>
  <c r="JP49" i="45"/>
  <c r="JP50" i="45"/>
  <c r="JP51" i="45"/>
  <c r="JP52" i="45"/>
  <c r="JP2" i="45"/>
  <c r="JR53" i="45"/>
  <c r="JR3" i="45"/>
  <c r="JR4" i="45"/>
  <c r="JR5" i="45"/>
  <c r="JR6" i="45"/>
  <c r="JR7" i="45"/>
  <c r="JR8" i="45"/>
  <c r="JR9" i="45"/>
  <c r="JR10" i="45"/>
  <c r="JR11" i="45"/>
  <c r="JR12" i="45"/>
  <c r="JR13" i="45"/>
  <c r="JR14" i="45"/>
  <c r="JR15" i="45"/>
  <c r="JR16" i="45"/>
  <c r="JR17" i="45"/>
  <c r="JR18" i="45"/>
  <c r="JR23" i="45"/>
  <c r="JR24" i="45"/>
  <c r="JR25" i="45"/>
  <c r="JR26" i="45"/>
  <c r="JR27" i="45"/>
  <c r="JR28" i="45"/>
  <c r="JR29" i="45"/>
  <c r="JR30" i="45"/>
  <c r="JR31" i="45"/>
  <c r="JR32" i="45"/>
  <c r="JR33" i="45"/>
  <c r="JR21" i="45"/>
  <c r="JR22" i="45"/>
  <c r="JR19" i="45"/>
  <c r="JR20" i="45"/>
  <c r="JR34" i="45"/>
  <c r="JR35" i="45"/>
  <c r="JR36" i="45"/>
  <c r="JR37" i="45"/>
  <c r="JR38" i="45"/>
  <c r="JR39" i="45"/>
  <c r="JR40" i="45"/>
  <c r="JR41" i="45"/>
  <c r="JR42" i="45"/>
  <c r="JR43" i="45"/>
  <c r="JR44" i="45"/>
  <c r="JR45" i="45"/>
  <c r="JR52" i="45"/>
  <c r="JR46" i="45"/>
  <c r="JR47" i="45"/>
  <c r="JR48" i="45"/>
  <c r="JR49" i="45"/>
  <c r="JR50" i="45"/>
  <c r="JR51" i="45"/>
  <c r="JR2" i="45"/>
  <c r="JT53" i="45"/>
  <c r="JT3" i="45"/>
  <c r="JT4" i="45"/>
  <c r="JT5" i="45"/>
  <c r="JT6" i="45"/>
  <c r="JT7" i="45"/>
  <c r="JT8" i="45"/>
  <c r="JT9" i="45"/>
  <c r="JT10" i="45"/>
  <c r="JT11" i="45"/>
  <c r="JT12" i="45"/>
  <c r="JT13" i="45"/>
  <c r="JT14" i="45"/>
  <c r="JT15" i="45"/>
  <c r="JT16" i="45"/>
  <c r="JT17" i="45"/>
  <c r="JT18" i="45"/>
  <c r="JT19" i="45"/>
  <c r="JT20" i="45"/>
  <c r="JT23" i="45"/>
  <c r="JT24" i="45"/>
  <c r="JT25" i="45"/>
  <c r="JT26" i="45"/>
  <c r="JT27" i="45"/>
  <c r="JT28" i="45"/>
  <c r="JT29" i="45"/>
  <c r="JT30" i="45"/>
  <c r="JT21" i="45"/>
  <c r="JT22" i="45"/>
  <c r="JT33" i="45"/>
  <c r="JT32" i="45"/>
  <c r="JT31" i="45"/>
  <c r="JT34" i="45"/>
  <c r="JT35" i="45"/>
  <c r="JT36" i="45"/>
  <c r="JT37" i="45"/>
  <c r="JT38" i="45"/>
  <c r="JT39" i="45"/>
  <c r="JT40" i="45"/>
  <c r="JT41" i="45"/>
  <c r="JT42" i="45"/>
  <c r="JT43" i="45"/>
  <c r="JT44" i="45"/>
  <c r="JT45" i="45"/>
  <c r="JT47" i="45"/>
  <c r="JT48" i="45"/>
  <c r="JT49" i="45"/>
  <c r="JT50" i="45"/>
  <c r="JT51" i="45"/>
  <c r="JT52" i="45"/>
  <c r="JT46" i="45"/>
  <c r="JT2" i="45"/>
  <c r="JV53" i="45"/>
  <c r="JV3" i="45"/>
  <c r="JV4" i="45"/>
  <c r="JV5" i="45"/>
  <c r="JV6" i="45"/>
  <c r="JV7" i="45"/>
  <c r="JV8" i="45"/>
  <c r="JV9" i="45"/>
  <c r="JV10" i="45"/>
  <c r="JV11" i="45"/>
  <c r="JV12" i="45"/>
  <c r="JV13" i="45"/>
  <c r="JV14" i="45"/>
  <c r="JV15" i="45"/>
  <c r="JV16" i="45"/>
  <c r="JV17" i="45"/>
  <c r="JV18" i="45"/>
  <c r="JV19" i="45"/>
  <c r="JV23" i="45"/>
  <c r="JV24" i="45"/>
  <c r="JV25" i="45"/>
  <c r="JV26" i="45"/>
  <c r="JV27" i="45"/>
  <c r="JV28" i="45"/>
  <c r="JV29" i="45"/>
  <c r="JV30" i="45"/>
  <c r="JV31" i="45"/>
  <c r="JV32" i="45"/>
  <c r="JV33" i="45"/>
  <c r="JV20" i="45"/>
  <c r="JV21" i="45"/>
  <c r="JV22" i="45"/>
  <c r="JV34" i="45"/>
  <c r="JV35" i="45"/>
  <c r="JV36" i="45"/>
  <c r="JV37" i="45"/>
  <c r="JV38" i="45"/>
  <c r="JV39" i="45"/>
  <c r="JV40" i="45"/>
  <c r="JV41" i="45"/>
  <c r="JV42" i="45"/>
  <c r="JV43" i="45"/>
  <c r="JV44" i="45"/>
  <c r="JV45" i="45"/>
  <c r="JV46" i="45"/>
  <c r="JV47" i="45"/>
  <c r="JV48" i="45"/>
  <c r="JV49" i="45"/>
  <c r="JV50" i="45"/>
  <c r="JV51" i="45"/>
  <c r="JV52" i="45"/>
  <c r="JV2" i="45"/>
  <c r="JX53" i="45"/>
  <c r="JX3" i="45"/>
  <c r="JX4" i="45"/>
  <c r="JX5" i="45"/>
  <c r="JX6" i="45"/>
  <c r="JX7" i="45"/>
  <c r="JX8" i="45"/>
  <c r="JX9" i="45"/>
  <c r="JX10" i="45"/>
  <c r="JX11" i="45"/>
  <c r="JX12" i="45"/>
  <c r="JX13" i="45"/>
  <c r="JX14" i="45"/>
  <c r="JX15" i="45"/>
  <c r="JX16" i="45"/>
  <c r="JX17" i="45"/>
  <c r="JX18" i="45"/>
  <c r="JX19" i="45"/>
  <c r="JX20" i="45"/>
  <c r="JX23" i="45"/>
  <c r="JX24" i="45"/>
  <c r="JX25" i="45"/>
  <c r="JX26" i="45"/>
  <c r="JX27" i="45"/>
  <c r="JX28" i="45"/>
  <c r="JX29" i="45"/>
  <c r="JX30" i="45"/>
  <c r="JX21" i="45"/>
  <c r="JX22" i="45"/>
  <c r="JX31" i="45"/>
  <c r="JX32" i="45"/>
  <c r="JX33" i="45"/>
  <c r="JX34" i="45"/>
  <c r="JX35" i="45"/>
  <c r="JX36" i="45"/>
  <c r="JX37" i="45"/>
  <c r="JX38" i="45"/>
  <c r="JX39" i="45"/>
  <c r="JX40" i="45"/>
  <c r="JX41" i="45"/>
  <c r="JX42" i="45"/>
  <c r="JX43" i="45"/>
  <c r="JX44" i="45"/>
  <c r="JX45" i="45"/>
  <c r="JX47" i="45"/>
  <c r="JX48" i="45"/>
  <c r="JX49" i="45"/>
  <c r="JX50" i="45"/>
  <c r="JX51" i="45"/>
  <c r="JX52" i="45"/>
  <c r="JX46" i="45"/>
  <c r="JX2" i="45"/>
  <c r="JZ53" i="45"/>
  <c r="JZ3" i="45"/>
  <c r="JZ4" i="45"/>
  <c r="JZ5" i="45"/>
  <c r="JZ6" i="45"/>
  <c r="JZ7" i="45"/>
  <c r="JZ8" i="45"/>
  <c r="JZ9" i="45"/>
  <c r="JZ10" i="45"/>
  <c r="JZ11" i="45"/>
  <c r="JZ12" i="45"/>
  <c r="JZ13" i="45"/>
  <c r="JZ14" i="45"/>
  <c r="JZ15" i="45"/>
  <c r="JZ16" i="45"/>
  <c r="JZ17" i="45"/>
  <c r="JZ18" i="45"/>
  <c r="JZ23" i="45"/>
  <c r="JZ24" i="45"/>
  <c r="JZ25" i="45"/>
  <c r="JZ26" i="45"/>
  <c r="JZ27" i="45"/>
  <c r="JZ28" i="45"/>
  <c r="JZ29" i="45"/>
  <c r="JZ30" i="45"/>
  <c r="JZ31" i="45"/>
  <c r="JZ32" i="45"/>
  <c r="JZ33" i="45"/>
  <c r="JZ19" i="45"/>
  <c r="JZ21" i="45"/>
  <c r="JZ22" i="45"/>
  <c r="JZ20" i="45"/>
  <c r="JZ34" i="45"/>
  <c r="JZ35" i="45"/>
  <c r="JZ36" i="45"/>
  <c r="JZ37" i="45"/>
  <c r="JZ38" i="45"/>
  <c r="JZ39" i="45"/>
  <c r="JZ40" i="45"/>
  <c r="JZ41" i="45"/>
  <c r="JZ42" i="45"/>
  <c r="JZ43" i="45"/>
  <c r="JZ44" i="45"/>
  <c r="JZ45" i="45"/>
  <c r="JZ47" i="45"/>
  <c r="JZ48" i="45"/>
  <c r="JZ49" i="45"/>
  <c r="JZ50" i="45"/>
  <c r="JZ51" i="45"/>
  <c r="JZ52" i="45"/>
  <c r="JZ46" i="45"/>
  <c r="JZ2" i="45"/>
  <c r="KB53" i="45"/>
  <c r="KB3" i="45"/>
  <c r="KB4" i="45"/>
  <c r="KB5" i="45"/>
  <c r="KB6" i="45"/>
  <c r="KB7" i="45"/>
  <c r="KB8" i="45"/>
  <c r="KB9" i="45"/>
  <c r="KB10" i="45"/>
  <c r="KB11" i="45"/>
  <c r="KB12" i="45"/>
  <c r="KB13" i="45"/>
  <c r="KB14" i="45"/>
  <c r="KB15" i="45"/>
  <c r="KB16" i="45"/>
  <c r="KB17" i="45"/>
  <c r="KB18" i="45"/>
  <c r="KB19" i="45"/>
  <c r="KB20" i="45"/>
  <c r="KB23" i="45"/>
  <c r="KB24" i="45"/>
  <c r="KB25" i="45"/>
  <c r="KB26" i="45"/>
  <c r="KB27" i="45"/>
  <c r="KB28" i="45"/>
  <c r="KB29" i="45"/>
  <c r="KB30" i="45"/>
  <c r="KB21" i="45"/>
  <c r="KB22" i="45"/>
  <c r="KB32" i="45"/>
  <c r="KB33" i="45"/>
  <c r="KB31" i="45"/>
  <c r="KB34" i="45"/>
  <c r="KB35" i="45"/>
  <c r="KB36" i="45"/>
  <c r="KB37" i="45"/>
  <c r="KB38" i="45"/>
  <c r="KB39" i="45"/>
  <c r="KB40" i="45"/>
  <c r="KB41" i="45"/>
  <c r="KB42" i="45"/>
  <c r="KB43" i="45"/>
  <c r="KB44" i="45"/>
  <c r="KB45" i="45"/>
  <c r="KB47" i="45"/>
  <c r="KB48" i="45"/>
  <c r="KB49" i="45"/>
  <c r="KB50" i="45"/>
  <c r="KB51" i="45"/>
  <c r="KB52" i="45"/>
  <c r="KB46" i="45"/>
  <c r="KB2" i="45"/>
  <c r="KD53" i="45"/>
  <c r="KD3" i="45"/>
  <c r="KD4" i="45"/>
  <c r="KD5" i="45"/>
  <c r="KD6" i="45"/>
  <c r="KD7" i="45"/>
  <c r="KD8" i="45"/>
  <c r="KD9" i="45"/>
  <c r="KD10" i="45"/>
  <c r="KD11" i="45"/>
  <c r="KD12" i="45"/>
  <c r="KD13" i="45"/>
  <c r="KD14" i="45"/>
  <c r="KD15" i="45"/>
  <c r="KD16" i="45"/>
  <c r="KD17" i="45"/>
  <c r="KD18" i="45"/>
  <c r="KD23" i="45"/>
  <c r="KD24" i="45"/>
  <c r="KD25" i="45"/>
  <c r="KD26" i="45"/>
  <c r="KD27" i="45"/>
  <c r="KD28" i="45"/>
  <c r="KD29" i="45"/>
  <c r="KD30" i="45"/>
  <c r="KD31" i="45"/>
  <c r="KD32" i="45"/>
  <c r="KD33" i="45"/>
  <c r="KD20" i="45"/>
  <c r="KD21" i="45"/>
  <c r="KD22" i="45"/>
  <c r="KD19" i="45"/>
  <c r="KD34" i="45"/>
  <c r="KD35" i="45"/>
  <c r="KD36" i="45"/>
  <c r="KD37" i="45"/>
  <c r="KD38" i="45"/>
  <c r="KD39" i="45"/>
  <c r="KD40" i="45"/>
  <c r="KD41" i="45"/>
  <c r="KD42" i="45"/>
  <c r="KD43" i="45"/>
  <c r="KD44" i="45"/>
  <c r="KD45" i="45"/>
  <c r="KD52" i="45"/>
  <c r="KD46" i="45"/>
  <c r="KD47" i="45"/>
  <c r="KD48" i="45"/>
  <c r="KD49" i="45"/>
  <c r="KD50" i="45"/>
  <c r="KD51" i="45"/>
  <c r="KD2" i="45"/>
  <c r="KF53" i="45"/>
  <c r="KF3" i="45"/>
  <c r="KF4" i="45"/>
  <c r="KF5" i="45"/>
  <c r="KF6" i="45"/>
  <c r="KF7" i="45"/>
  <c r="KF8" i="45"/>
  <c r="KF9" i="45"/>
  <c r="KF10" i="45"/>
  <c r="KF11" i="45"/>
  <c r="KF12" i="45"/>
  <c r="KF13" i="45"/>
  <c r="KF14" i="45"/>
  <c r="KF15" i="45"/>
  <c r="KF16" i="45"/>
  <c r="KF17" i="45"/>
  <c r="KF18" i="45"/>
  <c r="KF19" i="45"/>
  <c r="KF20" i="45"/>
  <c r="KF23" i="45"/>
  <c r="KF24" i="45"/>
  <c r="KF25" i="45"/>
  <c r="KF26" i="45"/>
  <c r="KF27" i="45"/>
  <c r="KF28" i="45"/>
  <c r="KF29" i="45"/>
  <c r="KF30" i="45"/>
  <c r="KF21" i="45"/>
  <c r="KF22" i="45"/>
  <c r="KF31" i="45"/>
  <c r="KF33" i="45"/>
  <c r="KF32" i="45"/>
  <c r="KF34" i="45"/>
  <c r="KF35" i="45"/>
  <c r="KF36" i="45"/>
  <c r="KF37" i="45"/>
  <c r="KF38" i="45"/>
  <c r="KF39" i="45"/>
  <c r="KF40" i="45"/>
  <c r="KF41" i="45"/>
  <c r="KF42" i="45"/>
  <c r="KF43" i="45"/>
  <c r="KF44" i="45"/>
  <c r="KF45" i="45"/>
  <c r="KF46" i="45"/>
  <c r="KF47" i="45"/>
  <c r="KF48" i="45"/>
  <c r="KF49" i="45"/>
  <c r="KF50" i="45"/>
  <c r="KF51" i="45"/>
  <c r="KF52" i="45"/>
  <c r="KF2" i="45"/>
  <c r="KH53" i="45"/>
  <c r="KH3" i="45"/>
  <c r="KH4" i="45"/>
  <c r="KH5" i="45"/>
  <c r="KH6" i="45"/>
  <c r="KH7" i="45"/>
  <c r="KH8" i="45"/>
  <c r="KH9" i="45"/>
  <c r="KH10" i="45"/>
  <c r="KH11" i="45"/>
  <c r="KH12" i="45"/>
  <c r="KH13" i="45"/>
  <c r="KH14" i="45"/>
  <c r="KH15" i="45"/>
  <c r="KH16" i="45"/>
  <c r="KH17" i="45"/>
  <c r="KH18" i="45"/>
  <c r="KH23" i="45"/>
  <c r="KH24" i="45"/>
  <c r="KH25" i="45"/>
  <c r="KH26" i="45"/>
  <c r="KH27" i="45"/>
  <c r="KH28" i="45"/>
  <c r="KH29" i="45"/>
  <c r="KH30" i="45"/>
  <c r="KH31" i="45"/>
  <c r="KH32" i="45"/>
  <c r="KH33" i="45"/>
  <c r="KH19" i="45"/>
  <c r="KH21" i="45"/>
  <c r="KH22" i="45"/>
  <c r="KH20" i="45"/>
  <c r="KH34" i="45"/>
  <c r="KH35" i="45"/>
  <c r="KH36" i="45"/>
  <c r="KH37" i="45"/>
  <c r="KH38" i="45"/>
  <c r="KH39" i="45"/>
  <c r="KH40" i="45"/>
  <c r="KH41" i="45"/>
  <c r="KH42" i="45"/>
  <c r="KH43" i="45"/>
  <c r="KH44" i="45"/>
  <c r="KH45" i="45"/>
  <c r="KH52" i="45"/>
  <c r="KH46" i="45"/>
  <c r="KH47" i="45"/>
  <c r="KH48" i="45"/>
  <c r="KH49" i="45"/>
  <c r="KH50" i="45"/>
  <c r="KH51" i="45"/>
  <c r="KH2" i="45"/>
  <c r="KJ53" i="45"/>
  <c r="KJ3" i="45"/>
  <c r="KJ4" i="45"/>
  <c r="KJ5" i="45"/>
  <c r="KJ6" i="45"/>
  <c r="KJ8" i="45"/>
  <c r="KJ9" i="45"/>
  <c r="KJ10" i="45"/>
  <c r="KJ11" i="45"/>
  <c r="KJ12" i="45"/>
  <c r="KJ13" i="45"/>
  <c r="KJ14" i="45"/>
  <c r="KJ15" i="45"/>
  <c r="KJ16" i="45"/>
  <c r="KJ17" i="45"/>
  <c r="KJ18" i="45"/>
  <c r="KJ19" i="45"/>
  <c r="KJ20" i="45"/>
  <c r="KJ7" i="45"/>
  <c r="KJ23" i="45"/>
  <c r="KJ24" i="45"/>
  <c r="KJ25" i="45"/>
  <c r="KJ26" i="45"/>
  <c r="KJ27" i="45"/>
  <c r="KJ28" i="45"/>
  <c r="KJ29" i="45"/>
  <c r="KJ30" i="45"/>
  <c r="KJ21" i="45"/>
  <c r="KJ22" i="45"/>
  <c r="KJ33" i="45"/>
  <c r="KJ32" i="45"/>
  <c r="KJ31" i="45"/>
  <c r="KJ34" i="45"/>
  <c r="KJ35" i="45"/>
  <c r="KJ36" i="45"/>
  <c r="KJ37" i="45"/>
  <c r="KJ38" i="45"/>
  <c r="KJ39" i="45"/>
  <c r="KJ40" i="45"/>
  <c r="KJ41" i="45"/>
  <c r="KJ42" i="45"/>
  <c r="KJ43" i="45"/>
  <c r="KJ44" i="45"/>
  <c r="KJ45" i="45"/>
  <c r="KJ47" i="45"/>
  <c r="KJ48" i="45"/>
  <c r="KJ49" i="45"/>
  <c r="KJ50" i="45"/>
  <c r="KJ51" i="45"/>
  <c r="KJ52" i="45"/>
  <c r="KJ46" i="45"/>
  <c r="KJ2" i="45"/>
  <c r="KL3" i="45"/>
  <c r="KL5" i="45"/>
  <c r="KL7" i="45"/>
  <c r="KL9" i="45"/>
  <c r="KL4" i="45"/>
  <c r="KL6" i="45"/>
  <c r="KL8" i="45"/>
  <c r="KL11" i="45"/>
  <c r="KL13" i="45"/>
  <c r="KL15" i="45"/>
  <c r="KL10" i="45"/>
  <c r="KL12" i="45"/>
  <c r="KL14" i="45"/>
  <c r="KL17" i="45"/>
  <c r="KL19" i="45"/>
  <c r="KL21" i="45"/>
  <c r="KL23" i="45"/>
  <c r="KL25" i="45"/>
  <c r="KL27" i="45"/>
  <c r="KL16" i="45"/>
  <c r="KL18" i="45"/>
  <c r="KL20" i="45"/>
  <c r="KL22" i="45"/>
  <c r="KL24" i="45"/>
  <c r="KL26" i="45"/>
  <c r="KL28" i="45"/>
  <c r="KL30" i="45"/>
  <c r="KL32" i="45"/>
  <c r="KL34" i="45"/>
  <c r="KL36" i="45"/>
  <c r="KL38" i="45"/>
  <c r="KL40" i="45"/>
  <c r="KL29" i="45"/>
  <c r="KL31" i="45"/>
  <c r="KL33" i="45"/>
  <c r="KL35" i="45"/>
  <c r="KL37" i="45"/>
  <c r="KL39" i="45"/>
  <c r="KL41" i="45"/>
  <c r="KL43" i="45"/>
  <c r="KL45" i="45"/>
  <c r="KL47" i="45"/>
  <c r="KL49" i="45"/>
  <c r="KL51" i="45"/>
  <c r="KL53" i="45"/>
  <c r="KL42" i="45"/>
  <c r="KL44" i="45"/>
  <c r="KL46" i="45"/>
  <c r="KL48" i="45"/>
  <c r="KL50" i="45"/>
  <c r="KL52" i="45"/>
  <c r="KL2" i="45"/>
  <c r="KN4" i="45"/>
  <c r="KN6" i="45"/>
  <c r="KN8" i="45"/>
  <c r="KN3" i="45"/>
  <c r="KN5" i="45"/>
  <c r="KN7" i="45"/>
  <c r="KN9" i="45"/>
  <c r="KN10" i="45"/>
  <c r="KN12" i="45"/>
  <c r="KN14" i="45"/>
  <c r="KN11" i="45"/>
  <c r="KN13" i="45"/>
  <c r="KN15" i="45"/>
  <c r="KN16" i="45"/>
  <c r="KN18" i="45"/>
  <c r="KN20" i="45"/>
  <c r="KN22" i="45"/>
  <c r="KN24" i="45"/>
  <c r="KN26" i="45"/>
  <c r="KN28" i="45"/>
  <c r="KN17" i="45"/>
  <c r="KN19" i="45"/>
  <c r="KN21" i="45"/>
  <c r="KN23" i="45"/>
  <c r="KN25" i="45"/>
  <c r="KN27" i="45"/>
  <c r="KN29" i="45"/>
  <c r="KN31" i="45"/>
  <c r="KN33" i="45"/>
  <c r="KN35" i="45"/>
  <c r="KN37" i="45"/>
  <c r="KN39" i="45"/>
  <c r="KN30" i="45"/>
  <c r="KN32" i="45"/>
  <c r="KN34" i="45"/>
  <c r="KN36" i="45"/>
  <c r="KN38" i="45"/>
  <c r="KN40" i="45"/>
  <c r="KN42" i="45"/>
  <c r="KN44" i="45"/>
  <c r="KN46" i="45"/>
  <c r="KN48" i="45"/>
  <c r="KN50" i="45"/>
  <c r="KN52" i="45"/>
  <c r="KN41" i="45"/>
  <c r="KN43" i="45"/>
  <c r="KN45" i="45"/>
  <c r="KN47" i="45"/>
  <c r="KN49" i="45"/>
  <c r="KN51" i="45"/>
  <c r="KN53" i="45"/>
  <c r="KN2" i="45"/>
  <c r="KP3" i="45"/>
  <c r="KP5" i="45"/>
  <c r="KP7" i="45"/>
  <c r="KP9" i="45"/>
  <c r="KP4" i="45"/>
  <c r="KP6" i="45"/>
  <c r="KP8" i="45"/>
  <c r="KP11" i="45"/>
  <c r="KP13" i="45"/>
  <c r="KP15" i="45"/>
  <c r="KP10" i="45"/>
  <c r="KP12" i="45"/>
  <c r="KP14" i="45"/>
  <c r="KP17" i="45"/>
  <c r="KP19" i="45"/>
  <c r="KP21" i="45"/>
  <c r="KP23" i="45"/>
  <c r="KP25" i="45"/>
  <c r="KP27" i="45"/>
  <c r="KP16" i="45"/>
  <c r="KP18" i="45"/>
  <c r="KP20" i="45"/>
  <c r="KP22" i="45"/>
  <c r="KP24" i="45"/>
  <c r="KP26" i="45"/>
  <c r="KP28" i="45"/>
  <c r="KP30" i="45"/>
  <c r="KP32" i="45"/>
  <c r="KP34" i="45"/>
  <c r="KP36" i="45"/>
  <c r="KP38" i="45"/>
  <c r="KP40" i="45"/>
  <c r="KP29" i="45"/>
  <c r="KP31" i="45"/>
  <c r="KP33" i="45"/>
  <c r="KP35" i="45"/>
  <c r="KP37" i="45"/>
  <c r="KP39" i="45"/>
  <c r="KP41" i="45"/>
  <c r="KP43" i="45"/>
  <c r="KP45" i="45"/>
  <c r="KP47" i="45"/>
  <c r="KP49" i="45"/>
  <c r="KP51" i="45"/>
  <c r="KP53" i="45"/>
  <c r="KP42" i="45"/>
  <c r="KP44" i="45"/>
  <c r="KP46" i="45"/>
  <c r="KP48" i="45"/>
  <c r="KP50" i="45"/>
  <c r="KP52" i="45"/>
  <c r="KP2" i="45"/>
  <c r="KR4" i="45"/>
  <c r="KR6" i="45"/>
  <c r="KR8" i="45"/>
  <c r="KR3" i="45"/>
  <c r="KR5" i="45"/>
  <c r="KR7" i="45"/>
  <c r="KR9" i="45"/>
  <c r="KR10" i="45"/>
  <c r="KR12" i="45"/>
  <c r="KR14" i="45"/>
  <c r="KR11" i="45"/>
  <c r="KR13" i="45"/>
  <c r="KR15" i="45"/>
  <c r="KR16" i="45"/>
  <c r="KR18" i="45"/>
  <c r="KR20" i="45"/>
  <c r="KR22" i="45"/>
  <c r="KR24" i="45"/>
  <c r="KR26" i="45"/>
  <c r="KR28" i="45"/>
  <c r="KR17" i="45"/>
  <c r="KR19" i="45"/>
  <c r="KR21" i="45"/>
  <c r="KR23" i="45"/>
  <c r="KR25" i="45"/>
  <c r="KR27" i="45"/>
  <c r="KR29" i="45"/>
  <c r="KR31" i="45"/>
  <c r="KR33" i="45"/>
  <c r="KR35" i="45"/>
  <c r="KR37" i="45"/>
  <c r="KR39" i="45"/>
  <c r="KR30" i="45"/>
  <c r="KR32" i="45"/>
  <c r="KR34" i="45"/>
  <c r="KR36" i="45"/>
  <c r="KR38" i="45"/>
  <c r="KR40" i="45"/>
  <c r="KR42" i="45"/>
  <c r="KR44" i="45"/>
  <c r="KR46" i="45"/>
  <c r="KR48" i="45"/>
  <c r="KR50" i="45"/>
  <c r="KR52" i="45"/>
  <c r="KR41" i="45"/>
  <c r="KR43" i="45"/>
  <c r="KR45" i="45"/>
  <c r="KR47" i="45"/>
  <c r="KR49" i="45"/>
  <c r="KR51" i="45"/>
  <c r="KR53" i="45"/>
  <c r="KR2" i="45"/>
  <c r="KT3" i="45"/>
  <c r="KT5" i="45"/>
  <c r="KT7" i="45"/>
  <c r="KT9" i="45"/>
  <c r="KT4" i="45"/>
  <c r="KT6" i="45"/>
  <c r="KT8" i="45"/>
  <c r="KT11" i="45"/>
  <c r="KT13" i="45"/>
  <c r="KT15" i="45"/>
  <c r="KT10" i="45"/>
  <c r="KT12" i="45"/>
  <c r="KT14" i="45"/>
  <c r="KT17" i="45"/>
  <c r="KT19" i="45"/>
  <c r="KT21" i="45"/>
  <c r="KT23" i="45"/>
  <c r="KT25" i="45"/>
  <c r="KT27" i="45"/>
  <c r="KT16" i="45"/>
  <c r="KT18" i="45"/>
  <c r="KT20" i="45"/>
  <c r="KT22" i="45"/>
  <c r="KT24" i="45"/>
  <c r="KT26" i="45"/>
  <c r="KT28" i="45"/>
  <c r="KT30" i="45"/>
  <c r="KT32" i="45"/>
  <c r="KT34" i="45"/>
  <c r="KT36" i="45"/>
  <c r="KT38" i="45"/>
  <c r="KT40" i="45"/>
  <c r="KT29" i="45"/>
  <c r="KT31" i="45"/>
  <c r="KT33" i="45"/>
  <c r="KT35" i="45"/>
  <c r="KT37" i="45"/>
  <c r="KT39" i="45"/>
  <c r="KT41" i="45"/>
  <c r="KT43" i="45"/>
  <c r="KT45" i="45"/>
  <c r="KT47" i="45"/>
  <c r="KT49" i="45"/>
  <c r="KT51" i="45"/>
  <c r="KT53" i="45"/>
  <c r="KT42" i="45"/>
  <c r="KT44" i="45"/>
  <c r="KT46" i="45"/>
  <c r="KT48" i="45"/>
  <c r="KT50" i="45"/>
  <c r="KT52" i="45"/>
  <c r="KT2" i="45"/>
  <c r="KV4" i="45"/>
  <c r="KV6" i="45"/>
  <c r="KV8" i="45"/>
  <c r="KV3" i="45"/>
  <c r="KV5" i="45"/>
  <c r="KV7" i="45"/>
  <c r="KV9" i="45"/>
  <c r="KV10" i="45"/>
  <c r="KV12" i="45"/>
  <c r="KV14" i="45"/>
  <c r="KV11" i="45"/>
  <c r="KV13" i="45"/>
  <c r="KV15" i="45"/>
  <c r="KV16" i="45"/>
  <c r="KV18" i="45"/>
  <c r="KV20" i="45"/>
  <c r="KV22" i="45"/>
  <c r="KV24" i="45"/>
  <c r="KV26" i="45"/>
  <c r="KV28" i="45"/>
  <c r="KV17" i="45"/>
  <c r="KV19" i="45"/>
  <c r="KV21" i="45"/>
  <c r="KV23" i="45"/>
  <c r="KV25" i="45"/>
  <c r="KV27" i="45"/>
  <c r="KV29" i="45"/>
  <c r="KV31" i="45"/>
  <c r="KV33" i="45"/>
  <c r="KV35" i="45"/>
  <c r="KV37" i="45"/>
  <c r="KV39" i="45"/>
  <c r="KV30" i="45"/>
  <c r="KV32" i="45"/>
  <c r="KV34" i="45"/>
  <c r="KV36" i="45"/>
  <c r="KV38" i="45"/>
  <c r="KV40" i="45"/>
  <c r="KV42" i="45"/>
  <c r="KV44" i="45"/>
  <c r="KV46" i="45"/>
  <c r="KV48" i="45"/>
  <c r="KV50" i="45"/>
  <c r="KV52" i="45"/>
  <c r="KV41" i="45"/>
  <c r="KV43" i="45"/>
  <c r="KV45" i="45"/>
  <c r="KV47" i="45"/>
  <c r="KV49" i="45"/>
  <c r="KV51" i="45"/>
  <c r="KV53" i="45"/>
  <c r="KV2" i="45"/>
  <c r="KX3" i="45"/>
  <c r="KX5" i="45"/>
  <c r="KX7" i="45"/>
  <c r="KX9" i="45"/>
  <c r="KX4" i="45"/>
  <c r="KX6" i="45"/>
  <c r="KX8" i="45"/>
  <c r="KX11" i="45"/>
  <c r="KX13" i="45"/>
  <c r="KX15" i="45"/>
  <c r="KX10" i="45"/>
  <c r="KX12" i="45"/>
  <c r="KX14" i="45"/>
  <c r="KX17" i="45"/>
  <c r="KX19" i="45"/>
  <c r="KX21" i="45"/>
  <c r="KX23" i="45"/>
  <c r="KX25" i="45"/>
  <c r="KX27" i="45"/>
  <c r="KX16" i="45"/>
  <c r="KX18" i="45"/>
  <c r="KX20" i="45"/>
  <c r="KX22" i="45"/>
  <c r="KX24" i="45"/>
  <c r="KX26" i="45"/>
  <c r="KX28" i="45"/>
  <c r="KX30" i="45"/>
  <c r="KX32" i="45"/>
  <c r="KX34" i="45"/>
  <c r="KX36" i="45"/>
  <c r="KX38" i="45"/>
  <c r="KX40" i="45"/>
  <c r="KX29" i="45"/>
  <c r="KX31" i="45"/>
  <c r="KX33" i="45"/>
  <c r="KX35" i="45"/>
  <c r="KX37" i="45"/>
  <c r="KX39" i="45"/>
  <c r="KX41" i="45"/>
  <c r="KX43" i="45"/>
  <c r="KX45" i="45"/>
  <c r="KX47" i="45"/>
  <c r="KX49" i="45"/>
  <c r="KX51" i="45"/>
  <c r="KX53" i="45"/>
  <c r="KX42" i="45"/>
  <c r="KX44" i="45"/>
  <c r="KX46" i="45"/>
  <c r="KX48" i="45"/>
  <c r="KX50" i="45"/>
  <c r="KX52" i="45"/>
  <c r="KX2" i="45"/>
  <c r="KZ4" i="45"/>
  <c r="KZ6" i="45"/>
  <c r="KZ8" i="45"/>
  <c r="KZ3" i="45"/>
  <c r="KZ5" i="45"/>
  <c r="KZ7" i="45"/>
  <c r="KZ9" i="45"/>
  <c r="KZ10" i="45"/>
  <c r="KZ12" i="45"/>
  <c r="KZ14" i="45"/>
  <c r="KZ11" i="45"/>
  <c r="KZ13" i="45"/>
  <c r="KZ15" i="45"/>
  <c r="KZ16" i="45"/>
  <c r="KZ18" i="45"/>
  <c r="KZ20" i="45"/>
  <c r="KZ22" i="45"/>
  <c r="KZ24" i="45"/>
  <c r="KZ26" i="45"/>
  <c r="KZ28" i="45"/>
  <c r="KZ17" i="45"/>
  <c r="KZ19" i="45"/>
  <c r="KZ21" i="45"/>
  <c r="KZ23" i="45"/>
  <c r="KZ25" i="45"/>
  <c r="KZ27" i="45"/>
  <c r="KZ29" i="45"/>
  <c r="KZ31" i="45"/>
  <c r="KZ33" i="45"/>
  <c r="KZ35" i="45"/>
  <c r="KZ37" i="45"/>
  <c r="KZ39" i="45"/>
  <c r="KZ30" i="45"/>
  <c r="KZ32" i="45"/>
  <c r="KZ34" i="45"/>
  <c r="KZ36" i="45"/>
  <c r="KZ38" i="45"/>
  <c r="KZ40" i="45"/>
  <c r="KZ42" i="45"/>
  <c r="KZ44" i="45"/>
  <c r="KZ46" i="45"/>
  <c r="KZ48" i="45"/>
  <c r="KZ50" i="45"/>
  <c r="KZ52" i="45"/>
  <c r="KZ41" i="45"/>
  <c r="KZ43" i="45"/>
  <c r="KZ45" i="45"/>
  <c r="KZ47" i="45"/>
  <c r="KZ49" i="45"/>
  <c r="KZ51" i="45"/>
  <c r="KZ53" i="45"/>
  <c r="KZ2" i="45"/>
  <c r="LB3" i="45"/>
  <c r="LB5" i="45"/>
  <c r="LB7" i="45"/>
  <c r="LB4" i="45"/>
  <c r="LB6" i="45"/>
  <c r="LB8" i="45"/>
  <c r="LB9" i="45"/>
  <c r="LB11" i="45"/>
  <c r="LB13" i="45"/>
  <c r="LB15" i="45"/>
  <c r="LB10" i="45"/>
  <c r="LB12" i="45"/>
  <c r="LB14" i="45"/>
  <c r="LB17" i="45"/>
  <c r="LB19" i="45"/>
  <c r="LB21" i="45"/>
  <c r="LB23" i="45"/>
  <c r="LB25" i="45"/>
  <c r="LB27" i="45"/>
  <c r="LB16" i="45"/>
  <c r="LB18" i="45"/>
  <c r="LB20" i="45"/>
  <c r="LB22" i="45"/>
  <c r="LB24" i="45"/>
  <c r="LB26" i="45"/>
  <c r="LB28" i="45"/>
  <c r="LB30" i="45"/>
  <c r="LB32" i="45"/>
  <c r="LB34" i="45"/>
  <c r="LB36" i="45"/>
  <c r="LB38" i="45"/>
  <c r="LB40" i="45"/>
  <c r="LB29" i="45"/>
  <c r="LB31" i="45"/>
  <c r="LB33" i="45"/>
  <c r="LB35" i="45"/>
  <c r="LB37" i="45"/>
  <c r="LB39" i="45"/>
  <c r="LB41" i="45"/>
  <c r="LB43" i="45"/>
  <c r="LB45" i="45"/>
  <c r="LB47" i="45"/>
  <c r="LB49" i="45"/>
  <c r="LB51" i="45"/>
  <c r="LB53" i="45"/>
  <c r="LB42" i="45"/>
  <c r="LB44" i="45"/>
  <c r="LB46" i="45"/>
  <c r="LB48" i="45"/>
  <c r="LB50" i="45"/>
  <c r="LB52" i="45"/>
  <c r="LB2" i="45"/>
  <c r="LD4" i="45"/>
  <c r="LD6" i="45"/>
  <c r="LD8" i="45"/>
  <c r="LD3" i="45"/>
  <c r="LD5" i="45"/>
  <c r="LD7" i="45"/>
  <c r="LD10" i="45"/>
  <c r="LD12" i="45"/>
  <c r="LD14" i="45"/>
  <c r="LD9" i="45"/>
  <c r="LD11" i="45"/>
  <c r="LD13" i="45"/>
  <c r="LD15" i="45"/>
  <c r="LD16" i="45"/>
  <c r="LD18" i="45"/>
  <c r="LD20" i="45"/>
  <c r="LD22" i="45"/>
  <c r="LD24" i="45"/>
  <c r="LD26" i="45"/>
  <c r="LD28" i="45"/>
  <c r="LD17" i="45"/>
  <c r="LD19" i="45"/>
  <c r="LD21" i="45"/>
  <c r="LD23" i="45"/>
  <c r="LD25" i="45"/>
  <c r="LD27" i="45"/>
  <c r="LD29" i="45"/>
  <c r="LD31" i="45"/>
  <c r="LD33" i="45"/>
  <c r="LD35" i="45"/>
  <c r="LD37" i="45"/>
  <c r="LD39" i="45"/>
  <c r="LD30" i="45"/>
  <c r="LD32" i="45"/>
  <c r="LD34" i="45"/>
  <c r="LD36" i="45"/>
  <c r="LD38" i="45"/>
  <c r="LD40" i="45"/>
  <c r="LD42" i="45"/>
  <c r="LD44" i="45"/>
  <c r="LD46" i="45"/>
  <c r="LD48" i="45"/>
  <c r="LD50" i="45"/>
  <c r="LD52" i="45"/>
  <c r="LD41" i="45"/>
  <c r="LD43" i="45"/>
  <c r="LD45" i="45"/>
  <c r="LD47" i="45"/>
  <c r="LD49" i="45"/>
  <c r="LD51" i="45"/>
  <c r="LD53" i="45"/>
  <c r="LD2" i="45"/>
  <c r="LF3" i="45"/>
  <c r="LF5" i="45"/>
  <c r="LF7" i="45"/>
  <c r="LF4" i="45"/>
  <c r="LF6" i="45"/>
  <c r="LF8" i="45"/>
  <c r="LF9" i="45"/>
  <c r="LF11" i="45"/>
  <c r="LF13" i="45"/>
  <c r="LF15" i="45"/>
  <c r="LF10" i="45"/>
  <c r="LF12" i="45"/>
  <c r="LF14" i="45"/>
  <c r="LF17" i="45"/>
  <c r="LF19" i="45"/>
  <c r="LF21" i="45"/>
  <c r="LF23" i="45"/>
  <c r="LF25" i="45"/>
  <c r="LF27" i="45"/>
  <c r="LF16" i="45"/>
  <c r="LF18" i="45"/>
  <c r="LF20" i="45"/>
  <c r="LF22" i="45"/>
  <c r="LF24" i="45"/>
  <c r="LF26" i="45"/>
  <c r="LF30" i="45"/>
  <c r="LF32" i="45"/>
  <c r="LF34" i="45"/>
  <c r="LF36" i="45"/>
  <c r="LF38" i="45"/>
  <c r="LF40" i="45"/>
  <c r="LF28" i="45"/>
  <c r="LF29" i="45"/>
  <c r="LF31" i="45"/>
  <c r="LF33" i="45"/>
  <c r="LF35" i="45"/>
  <c r="LF37" i="45"/>
  <c r="LF39" i="45"/>
  <c r="LF41" i="45"/>
  <c r="LF43" i="45"/>
  <c r="LF45" i="45"/>
  <c r="LF47" i="45"/>
  <c r="LF49" i="45"/>
  <c r="LF51" i="45"/>
  <c r="LF53" i="45"/>
  <c r="LF42" i="45"/>
  <c r="LF44" i="45"/>
  <c r="LF46" i="45"/>
  <c r="LF48" i="45"/>
  <c r="LF50" i="45"/>
  <c r="LF52" i="45"/>
  <c r="LF2" i="45"/>
  <c r="LH4" i="45"/>
  <c r="LH6" i="45"/>
  <c r="LH8" i="45"/>
  <c r="LH3" i="45"/>
  <c r="LH5" i="45"/>
  <c r="LH7" i="45"/>
  <c r="LH10" i="45"/>
  <c r="LH12" i="45"/>
  <c r="LH14" i="45"/>
  <c r="LH9" i="45"/>
  <c r="LH11" i="45"/>
  <c r="LH13" i="45"/>
  <c r="LH15" i="45"/>
  <c r="LH16" i="45"/>
  <c r="LH18" i="45"/>
  <c r="LH20" i="45"/>
  <c r="LH22" i="45"/>
  <c r="LH24" i="45"/>
  <c r="LH26" i="45"/>
  <c r="LH17" i="45"/>
  <c r="LH19" i="45"/>
  <c r="LH21" i="45"/>
  <c r="LH23" i="45"/>
  <c r="LH25" i="45"/>
  <c r="LH27" i="45"/>
  <c r="LH29" i="45"/>
  <c r="LH31" i="45"/>
  <c r="LH33" i="45"/>
  <c r="LH35" i="45"/>
  <c r="LH37" i="45"/>
  <c r="LH39" i="45"/>
  <c r="LH28" i="45"/>
  <c r="LH30" i="45"/>
  <c r="LH32" i="45"/>
  <c r="LH34" i="45"/>
  <c r="LH36" i="45"/>
  <c r="LH38" i="45"/>
  <c r="LH40" i="45"/>
  <c r="LH42" i="45"/>
  <c r="LH44" i="45"/>
  <c r="LH46" i="45"/>
  <c r="LH48" i="45"/>
  <c r="LH50" i="45"/>
  <c r="LH52" i="45"/>
  <c r="LH41" i="45"/>
  <c r="LH43" i="45"/>
  <c r="LH45" i="45"/>
  <c r="LH47" i="45"/>
  <c r="LH49" i="45"/>
  <c r="LH51" i="45"/>
  <c r="LH53" i="45"/>
  <c r="LH2" i="45"/>
  <c r="LJ3" i="45"/>
  <c r="LJ5" i="45"/>
  <c r="LJ7" i="45"/>
  <c r="LJ4" i="45"/>
  <c r="LJ6" i="45"/>
  <c r="LJ8" i="45"/>
  <c r="LJ9" i="45"/>
  <c r="LJ11" i="45"/>
  <c r="LJ13" i="45"/>
  <c r="LJ15" i="45"/>
  <c r="LJ10" i="45"/>
  <c r="LJ12" i="45"/>
  <c r="LJ14" i="45"/>
  <c r="LJ17" i="45"/>
  <c r="LJ19" i="45"/>
  <c r="LJ21" i="45"/>
  <c r="LJ23" i="45"/>
  <c r="LJ25" i="45"/>
  <c r="LJ27" i="45"/>
  <c r="LJ16" i="45"/>
  <c r="LJ18" i="45"/>
  <c r="LJ20" i="45"/>
  <c r="LJ22" i="45"/>
  <c r="LJ24" i="45"/>
  <c r="LJ26" i="45"/>
  <c r="LJ28" i="45"/>
  <c r="LJ30" i="45"/>
  <c r="LJ32" i="45"/>
  <c r="LJ34" i="45"/>
  <c r="LJ36" i="45"/>
  <c r="LJ38" i="45"/>
  <c r="LJ40" i="45"/>
  <c r="LJ29" i="45"/>
  <c r="LJ31" i="45"/>
  <c r="LJ33" i="45"/>
  <c r="LJ35" i="45"/>
  <c r="LJ37" i="45"/>
  <c r="LJ39" i="45"/>
  <c r="LJ41" i="45"/>
  <c r="LJ43" i="45"/>
  <c r="LJ45" i="45"/>
  <c r="LJ47" i="45"/>
  <c r="LJ49" i="45"/>
  <c r="LJ51" i="45"/>
  <c r="LJ42" i="45"/>
  <c r="LJ44" i="45"/>
  <c r="LJ46" i="45"/>
  <c r="LJ48" i="45"/>
  <c r="LJ50" i="45"/>
  <c r="LJ52" i="45"/>
  <c r="LJ53" i="45"/>
  <c r="LJ2" i="45"/>
  <c r="LL4" i="45"/>
  <c r="LL6" i="45"/>
  <c r="LL8" i="45"/>
  <c r="LL3" i="45"/>
  <c r="LL5" i="45"/>
  <c r="LL7" i="45"/>
  <c r="LL10" i="45"/>
  <c r="LL12" i="45"/>
  <c r="LL14" i="45"/>
  <c r="LL9" i="45"/>
  <c r="LL11" i="45"/>
  <c r="LL13" i="45"/>
  <c r="LL15" i="45"/>
  <c r="LL16" i="45"/>
  <c r="LL18" i="45"/>
  <c r="LL20" i="45"/>
  <c r="LL22" i="45"/>
  <c r="LL24" i="45"/>
  <c r="LL26" i="45"/>
  <c r="LL17" i="45"/>
  <c r="LL19" i="45"/>
  <c r="LL21" i="45"/>
  <c r="LL23" i="45"/>
  <c r="LL25" i="45"/>
  <c r="LL27" i="45"/>
  <c r="LL29" i="45"/>
  <c r="LL31" i="45"/>
  <c r="LL33" i="45"/>
  <c r="LL35" i="45"/>
  <c r="LL37" i="45"/>
  <c r="LL39" i="45"/>
  <c r="LL28" i="45"/>
  <c r="LL30" i="45"/>
  <c r="LL32" i="45"/>
  <c r="LL34" i="45"/>
  <c r="LL36" i="45"/>
  <c r="LL38" i="45"/>
  <c r="LL40" i="45"/>
  <c r="LL42" i="45"/>
  <c r="LL44" i="45"/>
  <c r="LL46" i="45"/>
  <c r="LL48" i="45"/>
  <c r="LL50" i="45"/>
  <c r="LL52" i="45"/>
  <c r="LL41" i="45"/>
  <c r="LL43" i="45"/>
  <c r="LL45" i="45"/>
  <c r="LL47" i="45"/>
  <c r="LL49" i="45"/>
  <c r="LL51" i="45"/>
  <c r="LL2" i="45"/>
  <c r="LL53" i="45"/>
  <c r="LN3" i="45"/>
  <c r="LN5" i="45"/>
  <c r="LN7" i="45"/>
  <c r="LN4" i="45"/>
  <c r="LN6" i="45"/>
  <c r="LN8" i="45"/>
  <c r="LN9" i="45"/>
  <c r="LN11" i="45"/>
  <c r="LN13" i="45"/>
  <c r="LN15" i="45"/>
  <c r="LN10" i="45"/>
  <c r="LN12" i="45"/>
  <c r="LN14" i="45"/>
  <c r="LN17" i="45"/>
  <c r="LN19" i="45"/>
  <c r="LN21" i="45"/>
  <c r="LN23" i="45"/>
  <c r="LN25" i="45"/>
  <c r="LN27" i="45"/>
  <c r="LN16" i="45"/>
  <c r="LN18" i="45"/>
  <c r="LN20" i="45"/>
  <c r="LN22" i="45"/>
  <c r="LN24" i="45"/>
  <c r="LN26" i="45"/>
  <c r="LN28" i="45"/>
  <c r="LN30" i="45"/>
  <c r="LN32" i="45"/>
  <c r="LN34" i="45"/>
  <c r="LN36" i="45"/>
  <c r="LN38" i="45"/>
  <c r="LN40" i="45"/>
  <c r="LN29" i="45"/>
  <c r="LN31" i="45"/>
  <c r="LN33" i="45"/>
  <c r="LN35" i="45"/>
  <c r="LN37" i="45"/>
  <c r="LN39" i="45"/>
  <c r="LN41" i="45"/>
  <c r="LN43" i="45"/>
  <c r="LN45" i="45"/>
  <c r="LN47" i="45"/>
  <c r="LN49" i="45"/>
  <c r="LN51" i="45"/>
  <c r="LN42" i="45"/>
  <c r="LN44" i="45"/>
  <c r="LN46" i="45"/>
  <c r="LN48" i="45"/>
  <c r="LN50" i="45"/>
  <c r="LN52" i="45"/>
  <c r="LN2" i="45"/>
  <c r="LN53" i="45"/>
  <c r="LP4" i="45"/>
  <c r="LP6" i="45"/>
  <c r="LP8" i="45"/>
  <c r="LP3" i="45"/>
  <c r="LP5" i="45"/>
  <c r="LP7" i="45"/>
  <c r="LP10" i="45"/>
  <c r="LP12" i="45"/>
  <c r="LP14" i="45"/>
  <c r="LP9" i="45"/>
  <c r="LP11" i="45"/>
  <c r="LP13" i="45"/>
  <c r="LP15" i="45"/>
  <c r="LP16" i="45"/>
  <c r="LP18" i="45"/>
  <c r="LP20" i="45"/>
  <c r="LP22" i="45"/>
  <c r="LP24" i="45"/>
  <c r="LP26" i="45"/>
  <c r="LP17" i="45"/>
  <c r="LP19" i="45"/>
  <c r="LP21" i="45"/>
  <c r="LP23" i="45"/>
  <c r="LP25" i="45"/>
  <c r="LP27" i="45"/>
  <c r="LP29" i="45"/>
  <c r="LP31" i="45"/>
  <c r="LP33" i="45"/>
  <c r="LP35" i="45"/>
  <c r="LP37" i="45"/>
  <c r="LP39" i="45"/>
  <c r="LP28" i="45"/>
  <c r="LP30" i="45"/>
  <c r="LP32" i="45"/>
  <c r="LP34" i="45"/>
  <c r="LP36" i="45"/>
  <c r="LP38" i="45"/>
  <c r="LP42" i="45"/>
  <c r="LP44" i="45"/>
  <c r="LP46" i="45"/>
  <c r="LP48" i="45"/>
  <c r="LP50" i="45"/>
  <c r="LP52" i="45"/>
  <c r="LP40" i="45"/>
  <c r="LP41" i="45"/>
  <c r="LP43" i="45"/>
  <c r="LP45" i="45"/>
  <c r="LP47" i="45"/>
  <c r="LP49" i="45"/>
  <c r="LP51" i="45"/>
  <c r="LP2" i="45"/>
  <c r="LP53" i="45"/>
  <c r="LR3" i="45"/>
  <c r="LR5" i="45"/>
  <c r="LR7" i="45"/>
  <c r="LR4" i="45"/>
  <c r="LR6" i="45"/>
  <c r="LR8" i="45"/>
  <c r="LR9" i="45"/>
  <c r="LR11" i="45"/>
  <c r="LR13" i="45"/>
  <c r="LR15" i="45"/>
  <c r="LR10" i="45"/>
  <c r="LR12" i="45"/>
  <c r="LR14" i="45"/>
  <c r="LR17" i="45"/>
  <c r="LR19" i="45"/>
  <c r="LR21" i="45"/>
  <c r="LR23" i="45"/>
  <c r="LR25" i="45"/>
  <c r="LR27" i="45"/>
  <c r="LR16" i="45"/>
  <c r="LR18" i="45"/>
  <c r="LR20" i="45"/>
  <c r="LR22" i="45"/>
  <c r="LR24" i="45"/>
  <c r="LR26" i="45"/>
  <c r="LR28" i="45"/>
  <c r="LR30" i="45"/>
  <c r="LR32" i="45"/>
  <c r="LR34" i="45"/>
  <c r="LR36" i="45"/>
  <c r="LR38" i="45"/>
  <c r="LR40" i="45"/>
  <c r="LR29" i="45"/>
  <c r="LR31" i="45"/>
  <c r="LR33" i="45"/>
  <c r="LR35" i="45"/>
  <c r="LR37" i="45"/>
  <c r="LR39" i="45"/>
  <c r="LR41" i="45"/>
  <c r="LR43" i="45"/>
  <c r="LR45" i="45"/>
  <c r="LR47" i="45"/>
  <c r="LR49" i="45"/>
  <c r="LR51" i="45"/>
  <c r="LR42" i="45"/>
  <c r="LR44" i="45"/>
  <c r="LR46" i="45"/>
  <c r="LR48" i="45"/>
  <c r="LR50" i="45"/>
  <c r="LR52" i="45"/>
  <c r="LR2" i="45"/>
  <c r="LR53" i="45"/>
  <c r="LT4" i="45"/>
  <c r="LT6" i="45"/>
  <c r="LT8" i="45"/>
  <c r="LT3" i="45"/>
  <c r="LT5" i="45"/>
  <c r="LT7" i="45"/>
  <c r="LT10" i="45"/>
  <c r="LT12" i="45"/>
  <c r="LT14" i="45"/>
  <c r="LT9" i="45"/>
  <c r="LT11" i="45"/>
  <c r="LT13" i="45"/>
  <c r="LT15" i="45"/>
  <c r="LT16" i="45"/>
  <c r="LT18" i="45"/>
  <c r="LT20" i="45"/>
  <c r="LT22" i="45"/>
  <c r="LT24" i="45"/>
  <c r="LT26" i="45"/>
  <c r="LT17" i="45"/>
  <c r="LT19" i="45"/>
  <c r="LT21" i="45"/>
  <c r="LT23" i="45"/>
  <c r="LT25" i="45"/>
  <c r="LT27" i="45"/>
  <c r="LT29" i="45"/>
  <c r="LT31" i="45"/>
  <c r="LT33" i="45"/>
  <c r="LT35" i="45"/>
  <c r="LT37" i="45"/>
  <c r="LT39" i="45"/>
  <c r="LT28" i="45"/>
  <c r="LT30" i="45"/>
  <c r="LT32" i="45"/>
  <c r="LT34" i="45"/>
  <c r="LT36" i="45"/>
  <c r="LT38" i="45"/>
  <c r="LT42" i="45"/>
  <c r="LT44" i="45"/>
  <c r="LT46" i="45"/>
  <c r="LT48" i="45"/>
  <c r="LT50" i="45"/>
  <c r="LT52" i="45"/>
  <c r="LT40" i="45"/>
  <c r="LT41" i="45"/>
  <c r="LT43" i="45"/>
  <c r="LT45" i="45"/>
  <c r="LT47" i="45"/>
  <c r="LT49" i="45"/>
  <c r="LT51" i="45"/>
  <c r="LT2" i="45"/>
  <c r="LT53" i="45"/>
  <c r="LV3" i="45"/>
  <c r="LV5" i="45"/>
  <c r="LV7" i="45"/>
  <c r="LV4" i="45"/>
  <c r="LV6" i="45"/>
  <c r="LV8" i="45"/>
  <c r="LV9" i="45"/>
  <c r="LV11" i="45"/>
  <c r="LV13" i="45"/>
  <c r="LV15" i="45"/>
  <c r="LV10" i="45"/>
  <c r="LV12" i="45"/>
  <c r="LV14" i="45"/>
  <c r="LV17" i="45"/>
  <c r="LV19" i="45"/>
  <c r="LV21" i="45"/>
  <c r="LV23" i="45"/>
  <c r="LV25" i="45"/>
  <c r="LV27" i="45"/>
  <c r="LV16" i="45"/>
  <c r="LV18" i="45"/>
  <c r="LV20" i="45"/>
  <c r="LV22" i="45"/>
  <c r="LV24" i="45"/>
  <c r="LV26" i="45"/>
  <c r="LV28" i="45"/>
  <c r="LV30" i="45"/>
  <c r="LV32" i="45"/>
  <c r="LV34" i="45"/>
  <c r="LV36" i="45"/>
  <c r="LV38" i="45"/>
  <c r="LV40" i="45"/>
  <c r="LV29" i="45"/>
  <c r="LV31" i="45"/>
  <c r="LV33" i="45"/>
  <c r="LV35" i="45"/>
  <c r="LV37" i="45"/>
  <c r="LV39" i="45"/>
  <c r="LV41" i="45"/>
  <c r="LV43" i="45"/>
  <c r="LV45" i="45"/>
  <c r="LV47" i="45"/>
  <c r="LV49" i="45"/>
  <c r="LV51" i="45"/>
  <c r="LV42" i="45"/>
  <c r="LV44" i="45"/>
  <c r="LV46" i="45"/>
  <c r="LV48" i="45"/>
  <c r="LV50" i="45"/>
  <c r="LV52" i="45"/>
  <c r="LV2" i="45"/>
  <c r="LV53" i="45"/>
  <c r="LX4" i="45"/>
  <c r="LX6" i="45"/>
  <c r="LX8" i="45"/>
  <c r="LX3" i="45"/>
  <c r="LX5" i="45"/>
  <c r="LX7" i="45"/>
  <c r="LX10" i="45"/>
  <c r="LX12" i="45"/>
  <c r="LX14" i="45"/>
  <c r="LX9" i="45"/>
  <c r="LX11" i="45"/>
  <c r="LX13" i="45"/>
  <c r="LX16" i="45"/>
  <c r="LX18" i="45"/>
  <c r="LX20" i="45"/>
  <c r="LX22" i="45"/>
  <c r="LX24" i="45"/>
  <c r="LX26" i="45"/>
  <c r="LX15" i="45"/>
  <c r="LX17" i="45"/>
  <c r="LX19" i="45"/>
  <c r="LX21" i="45"/>
  <c r="LX23" i="45"/>
  <c r="LX25" i="45"/>
  <c r="LX27" i="45"/>
  <c r="LX29" i="45"/>
  <c r="LX31" i="45"/>
  <c r="LX33" i="45"/>
  <c r="LX35" i="45"/>
  <c r="LX37" i="45"/>
  <c r="LX39" i="45"/>
  <c r="LX28" i="45"/>
  <c r="LX30" i="45"/>
  <c r="LX32" i="45"/>
  <c r="LX34" i="45"/>
  <c r="LX36" i="45"/>
  <c r="LX38" i="45"/>
  <c r="LX40" i="45"/>
  <c r="LX42" i="45"/>
  <c r="LX44" i="45"/>
  <c r="LX46" i="45"/>
  <c r="LX48" i="45"/>
  <c r="LX50" i="45"/>
  <c r="LX52" i="45"/>
  <c r="LX41" i="45"/>
  <c r="LX43" i="45"/>
  <c r="LX45" i="45"/>
  <c r="LX47" i="45"/>
  <c r="LX49" i="45"/>
  <c r="LX51" i="45"/>
  <c r="LX2" i="45"/>
  <c r="LX53" i="45"/>
  <c r="LZ3" i="45"/>
  <c r="LZ5" i="45"/>
  <c r="LZ7" i="45"/>
  <c r="LZ4" i="45"/>
  <c r="LZ6" i="45"/>
  <c r="LZ8" i="45"/>
  <c r="LZ9" i="45"/>
  <c r="LZ11" i="45"/>
  <c r="LZ13" i="45"/>
  <c r="LZ15" i="45"/>
  <c r="LZ10" i="45"/>
  <c r="LZ12" i="45"/>
  <c r="LZ14" i="45"/>
  <c r="LZ17" i="45"/>
  <c r="LZ19" i="45"/>
  <c r="LZ21" i="45"/>
  <c r="LZ23" i="45"/>
  <c r="LZ25" i="45"/>
  <c r="LZ27" i="45"/>
  <c r="LZ16" i="45"/>
  <c r="LZ18" i="45"/>
  <c r="LZ20" i="45"/>
  <c r="LZ22" i="45"/>
  <c r="LZ24" i="45"/>
  <c r="LZ26" i="45"/>
  <c r="LZ28" i="45"/>
  <c r="LZ30" i="45"/>
  <c r="LZ32" i="45"/>
  <c r="LZ34" i="45"/>
  <c r="LZ36" i="45"/>
  <c r="LZ38" i="45"/>
  <c r="LZ40" i="45"/>
  <c r="LZ29" i="45"/>
  <c r="LZ31" i="45"/>
  <c r="LZ33" i="45"/>
  <c r="LZ35" i="45"/>
  <c r="LZ37" i="45"/>
  <c r="LZ39" i="45"/>
  <c r="LZ41" i="45"/>
  <c r="LZ43" i="45"/>
  <c r="LZ45" i="45"/>
  <c r="LZ47" i="45"/>
  <c r="LZ49" i="45"/>
  <c r="LZ51" i="45"/>
  <c r="LZ42" i="45"/>
  <c r="LZ44" i="45"/>
  <c r="LZ46" i="45"/>
  <c r="LZ48" i="45"/>
  <c r="LZ50" i="45"/>
  <c r="LZ52" i="45"/>
  <c r="LZ2" i="45"/>
  <c r="LZ53" i="45"/>
  <c r="MB4" i="45"/>
  <c r="MB6" i="45"/>
  <c r="MB8" i="45"/>
  <c r="MB3" i="45"/>
  <c r="MB5" i="45"/>
  <c r="MB7" i="45"/>
  <c r="MB10" i="45"/>
  <c r="MB12" i="45"/>
  <c r="MB14" i="45"/>
  <c r="MB9" i="45"/>
  <c r="MB11" i="45"/>
  <c r="MB13" i="45"/>
  <c r="MB16" i="45"/>
  <c r="MB18" i="45"/>
  <c r="MB20" i="45"/>
  <c r="MB22" i="45"/>
  <c r="MB24" i="45"/>
  <c r="MB26" i="45"/>
  <c r="MB15" i="45"/>
  <c r="MB17" i="45"/>
  <c r="MB19" i="45"/>
  <c r="MB21" i="45"/>
  <c r="MB23" i="45"/>
  <c r="MB25" i="45"/>
  <c r="MB27" i="45"/>
  <c r="MB29" i="45"/>
  <c r="MB31" i="45"/>
  <c r="MB33" i="45"/>
  <c r="MB35" i="45"/>
  <c r="MB37" i="45"/>
  <c r="MB39" i="45"/>
  <c r="MB28" i="45"/>
  <c r="MB30" i="45"/>
  <c r="MB32" i="45"/>
  <c r="MB34" i="45"/>
  <c r="MB36" i="45"/>
  <c r="MB38" i="45"/>
  <c r="MB40" i="45"/>
  <c r="MB42" i="45"/>
  <c r="MB44" i="45"/>
  <c r="MB46" i="45"/>
  <c r="MB48" i="45"/>
  <c r="MB50" i="45"/>
  <c r="MB52" i="45"/>
  <c r="MB41" i="45"/>
  <c r="MB43" i="45"/>
  <c r="MB45" i="45"/>
  <c r="MB47" i="45"/>
  <c r="MB49" i="45"/>
  <c r="MB51" i="45"/>
  <c r="MB2" i="45"/>
  <c r="MB53" i="45"/>
  <c r="MD3" i="45"/>
  <c r="MD5" i="45"/>
  <c r="MD7" i="45"/>
  <c r="MD4" i="45"/>
  <c r="MD6" i="45"/>
  <c r="MD8" i="45"/>
  <c r="MD9" i="45"/>
  <c r="MD11" i="45"/>
  <c r="MD13" i="45"/>
  <c r="MD15" i="45"/>
  <c r="MD10" i="45"/>
  <c r="MD12" i="45"/>
  <c r="MD14" i="45"/>
  <c r="MD17" i="45"/>
  <c r="MD19" i="45"/>
  <c r="MD21" i="45"/>
  <c r="MD23" i="45"/>
  <c r="MD25" i="45"/>
  <c r="MD27" i="45"/>
  <c r="MD16" i="45"/>
  <c r="MD18" i="45"/>
  <c r="MD20" i="45"/>
  <c r="MD22" i="45"/>
  <c r="MD24" i="45"/>
  <c r="MD26" i="45"/>
  <c r="MD28" i="45"/>
  <c r="MD30" i="45"/>
  <c r="MD32" i="45"/>
  <c r="MD34" i="45"/>
  <c r="MD36" i="45"/>
  <c r="MD38" i="45"/>
  <c r="MD40" i="45"/>
  <c r="MD29" i="45"/>
  <c r="MD31" i="45"/>
  <c r="MD33" i="45"/>
  <c r="MD35" i="45"/>
  <c r="MD37" i="45"/>
  <c r="MD39" i="45"/>
  <c r="MD41" i="45"/>
  <c r="MD43" i="45"/>
  <c r="MD45" i="45"/>
  <c r="MD47" i="45"/>
  <c r="MD49" i="45"/>
  <c r="MD51" i="45"/>
  <c r="MD42" i="45"/>
  <c r="MD44" i="45"/>
  <c r="MD46" i="45"/>
  <c r="MD48" i="45"/>
  <c r="MD50" i="45"/>
  <c r="MD52" i="45"/>
  <c r="MD2" i="45"/>
  <c r="MD53" i="45"/>
  <c r="MF4" i="45"/>
  <c r="MF6" i="45"/>
  <c r="MF8" i="45"/>
  <c r="MF3" i="45"/>
  <c r="MF5" i="45"/>
  <c r="MF7" i="45"/>
  <c r="MF10" i="45"/>
  <c r="MF12" i="45"/>
  <c r="MF14" i="45"/>
  <c r="MF9" i="45"/>
  <c r="MF11" i="45"/>
  <c r="MF13" i="45"/>
  <c r="MF16" i="45"/>
  <c r="MF18" i="45"/>
  <c r="MF20" i="45"/>
  <c r="MF22" i="45"/>
  <c r="MF24" i="45"/>
  <c r="MF26" i="45"/>
  <c r="MF17" i="45"/>
  <c r="MF19" i="45"/>
  <c r="MF21" i="45"/>
  <c r="MF23" i="45"/>
  <c r="MF25" i="45"/>
  <c r="MF27" i="45"/>
  <c r="MF15" i="45"/>
  <c r="MF29" i="45"/>
  <c r="MF31" i="45"/>
  <c r="MF33" i="45"/>
  <c r="MF35" i="45"/>
  <c r="MF37" i="45"/>
  <c r="MF39" i="45"/>
  <c r="MF28" i="45"/>
  <c r="MF30" i="45"/>
  <c r="MF32" i="45"/>
  <c r="MF34" i="45"/>
  <c r="MF36" i="45"/>
  <c r="MF38" i="45"/>
  <c r="MF42" i="45"/>
  <c r="MF44" i="45"/>
  <c r="MF46" i="45"/>
  <c r="MF48" i="45"/>
  <c r="MF50" i="45"/>
  <c r="MF52" i="45"/>
  <c r="MF40" i="45"/>
  <c r="MF41" i="45"/>
  <c r="MF43" i="45"/>
  <c r="MF45" i="45"/>
  <c r="MF47" i="45"/>
  <c r="MF49" i="45"/>
  <c r="MF51" i="45"/>
  <c r="MF2" i="45"/>
  <c r="MF53" i="45"/>
  <c r="MH3" i="45"/>
  <c r="MH5" i="45"/>
  <c r="MH7" i="45"/>
  <c r="MH4" i="45"/>
  <c r="MH6" i="45"/>
  <c r="MH8" i="45"/>
  <c r="MH9" i="45"/>
  <c r="MH11" i="45"/>
  <c r="MH13" i="45"/>
  <c r="MH10" i="45"/>
  <c r="MH12" i="45"/>
  <c r="MH14" i="45"/>
  <c r="MH15" i="45"/>
  <c r="MH17" i="45"/>
  <c r="MH19" i="45"/>
  <c r="MH21" i="45"/>
  <c r="MH23" i="45"/>
  <c r="MH25" i="45"/>
  <c r="MH27" i="45"/>
  <c r="MH16" i="45"/>
  <c r="MH18" i="45"/>
  <c r="MH20" i="45"/>
  <c r="MH22" i="45"/>
  <c r="MH24" i="45"/>
  <c r="MH26" i="45"/>
  <c r="MH28" i="45"/>
  <c r="MH30" i="45"/>
  <c r="MH32" i="45"/>
  <c r="MH34" i="45"/>
  <c r="MH36" i="45"/>
  <c r="MH38" i="45"/>
  <c r="MH40" i="45"/>
  <c r="MH29" i="45"/>
  <c r="MH31" i="45"/>
  <c r="MH33" i="45"/>
  <c r="MH35" i="45"/>
  <c r="MH37" i="45"/>
  <c r="MH39" i="45"/>
  <c r="MH41" i="45"/>
  <c r="MH43" i="45"/>
  <c r="MH45" i="45"/>
  <c r="MH47" i="45"/>
  <c r="MH49" i="45"/>
  <c r="MH51" i="45"/>
  <c r="MH42" i="45"/>
  <c r="MH44" i="45"/>
  <c r="MH46" i="45"/>
  <c r="MH48" i="45"/>
  <c r="MH50" i="45"/>
  <c r="MH52" i="45"/>
  <c r="MH2" i="45"/>
  <c r="MH53" i="45"/>
  <c r="MJ4" i="45"/>
  <c r="MJ6" i="45"/>
  <c r="MJ8" i="45"/>
  <c r="MJ3" i="45"/>
  <c r="MJ5" i="45"/>
  <c r="MJ7" i="45"/>
  <c r="MJ10" i="45"/>
  <c r="MJ12" i="45"/>
  <c r="MJ14" i="45"/>
  <c r="MJ9" i="45"/>
  <c r="MJ11" i="45"/>
  <c r="MJ13" i="45"/>
  <c r="MJ16" i="45"/>
  <c r="MJ18" i="45"/>
  <c r="MJ20" i="45"/>
  <c r="MJ22" i="45"/>
  <c r="MJ24" i="45"/>
  <c r="MJ26" i="45"/>
  <c r="MJ15" i="45"/>
  <c r="MJ17" i="45"/>
  <c r="MJ19" i="45"/>
  <c r="MJ21" i="45"/>
  <c r="MJ23" i="45"/>
  <c r="MJ25" i="45"/>
  <c r="MJ27" i="45"/>
  <c r="MJ29" i="45"/>
  <c r="MJ31" i="45"/>
  <c r="MJ33" i="45"/>
  <c r="MJ35" i="45"/>
  <c r="MJ37" i="45"/>
  <c r="MJ39" i="45"/>
  <c r="MJ28" i="45"/>
  <c r="MJ30" i="45"/>
  <c r="MJ32" i="45"/>
  <c r="MJ34" i="45"/>
  <c r="MJ36" i="45"/>
  <c r="MJ38" i="45"/>
  <c r="MJ42" i="45"/>
  <c r="MJ44" i="45"/>
  <c r="MJ46" i="45"/>
  <c r="MJ48" i="45"/>
  <c r="MJ50" i="45"/>
  <c r="MJ52" i="45"/>
  <c r="MJ40" i="45"/>
  <c r="MJ41" i="45"/>
  <c r="MJ43" i="45"/>
  <c r="MJ45" i="45"/>
  <c r="MJ47" i="45"/>
  <c r="MJ49" i="45"/>
  <c r="MJ51" i="45"/>
  <c r="MJ2" i="45"/>
  <c r="MJ53" i="45"/>
  <c r="ML3" i="45"/>
  <c r="ML5" i="45"/>
  <c r="ML7" i="45"/>
  <c r="ML4" i="45"/>
  <c r="ML6" i="45"/>
  <c r="ML8" i="45"/>
  <c r="ML9" i="45"/>
  <c r="ML11" i="45"/>
  <c r="ML13" i="45"/>
  <c r="ML10" i="45"/>
  <c r="ML12" i="45"/>
  <c r="ML14" i="45"/>
  <c r="ML15" i="45"/>
  <c r="ML17" i="45"/>
  <c r="ML19" i="45"/>
  <c r="ML21" i="45"/>
  <c r="ML23" i="45"/>
  <c r="ML25" i="45"/>
  <c r="ML27" i="45"/>
  <c r="ML16" i="45"/>
  <c r="ML18" i="45"/>
  <c r="ML20" i="45"/>
  <c r="ML22" i="45"/>
  <c r="ML24" i="45"/>
  <c r="ML26" i="45"/>
  <c r="ML28" i="45"/>
  <c r="ML30" i="45"/>
  <c r="ML32" i="45"/>
  <c r="ML34" i="45"/>
  <c r="ML36" i="45"/>
  <c r="ML38" i="45"/>
  <c r="ML40" i="45"/>
  <c r="ML29" i="45"/>
  <c r="ML31" i="45"/>
  <c r="ML33" i="45"/>
  <c r="ML35" i="45"/>
  <c r="ML37" i="45"/>
  <c r="ML39" i="45"/>
  <c r="ML41" i="45"/>
  <c r="ML43" i="45"/>
  <c r="ML45" i="45"/>
  <c r="ML47" i="45"/>
  <c r="ML49" i="45"/>
  <c r="ML51" i="45"/>
  <c r="ML42" i="45"/>
  <c r="ML44" i="45"/>
  <c r="ML46" i="45"/>
  <c r="ML48" i="45"/>
  <c r="ML50" i="45"/>
  <c r="ML52" i="45"/>
  <c r="ML2" i="45"/>
  <c r="ML53" i="45"/>
  <c r="FG3" i="45"/>
  <c r="FG4" i="45"/>
  <c r="FG5" i="45"/>
  <c r="FG6" i="45"/>
  <c r="FG7" i="45"/>
  <c r="FG8" i="45"/>
  <c r="FG9" i="45"/>
  <c r="FG10" i="45"/>
  <c r="FG11" i="45"/>
  <c r="FG12" i="45"/>
  <c r="FG13" i="45"/>
  <c r="FG14" i="45"/>
  <c r="FG15" i="45"/>
  <c r="FG16" i="45"/>
  <c r="FG17" i="45"/>
  <c r="FG18" i="45"/>
  <c r="FG19" i="45"/>
  <c r="FG20" i="45"/>
  <c r="FG21" i="45"/>
  <c r="FG22" i="45"/>
  <c r="FG23" i="45"/>
  <c r="FG24" i="45"/>
  <c r="FG25" i="45"/>
  <c r="FG26" i="45"/>
  <c r="FG27" i="45"/>
  <c r="FG28" i="45"/>
  <c r="FG29" i="45"/>
  <c r="FG30" i="45"/>
  <c r="FG31" i="45"/>
  <c r="FG32" i="45"/>
  <c r="FG33" i="45"/>
  <c r="FG34" i="45"/>
  <c r="FG35" i="45"/>
  <c r="FG36" i="45"/>
  <c r="FG37" i="45"/>
  <c r="FG38" i="45"/>
  <c r="FG39" i="45"/>
  <c r="FG2" i="45"/>
  <c r="FG41" i="45"/>
  <c r="FG42" i="45"/>
  <c r="FG43" i="45"/>
  <c r="FG44" i="45"/>
  <c r="FG45" i="45"/>
  <c r="FG46" i="45"/>
  <c r="FG47" i="45"/>
  <c r="FG48" i="45"/>
  <c r="FG49" i="45"/>
  <c r="FG50" i="45"/>
  <c r="FG51" i="45"/>
  <c r="FG52" i="45"/>
  <c r="FG53" i="45"/>
  <c r="FG40" i="45"/>
  <c r="FK3" i="45"/>
  <c r="FK4" i="45"/>
  <c r="FK5" i="45"/>
  <c r="FK6" i="45"/>
  <c r="FK7" i="45"/>
  <c r="FK8" i="45"/>
  <c r="FK9" i="45"/>
  <c r="FK10" i="45"/>
  <c r="FK11" i="45"/>
  <c r="FK12" i="45"/>
  <c r="FK13" i="45"/>
  <c r="FK14" i="45"/>
  <c r="FK15" i="45"/>
  <c r="FK16" i="45"/>
  <c r="FK17" i="45"/>
  <c r="FK18" i="45"/>
  <c r="FK19" i="45"/>
  <c r="FK20" i="45"/>
  <c r="FK21" i="45"/>
  <c r="FK22" i="45"/>
  <c r="FK23" i="45"/>
  <c r="FK24" i="45"/>
  <c r="FK25" i="45"/>
  <c r="FK26" i="45"/>
  <c r="FK27" i="45"/>
  <c r="FK28" i="45"/>
  <c r="FK29" i="45"/>
  <c r="FK30" i="45"/>
  <c r="FK31" i="45"/>
  <c r="FK32" i="45"/>
  <c r="FK33" i="45"/>
  <c r="FK34" i="45"/>
  <c r="FK35" i="45"/>
  <c r="FK36" i="45"/>
  <c r="FK37" i="45"/>
  <c r="FK38" i="45"/>
  <c r="FK39" i="45"/>
  <c r="FK41" i="45"/>
  <c r="FK42" i="45"/>
  <c r="FK43" i="45"/>
  <c r="FK44" i="45"/>
  <c r="FK45" i="45"/>
  <c r="FK46" i="45"/>
  <c r="FK47" i="45"/>
  <c r="FK48" i="45"/>
  <c r="FK49" i="45"/>
  <c r="FK50" i="45"/>
  <c r="FK51" i="45"/>
  <c r="FK52" i="45"/>
  <c r="FK53" i="45"/>
  <c r="FK40" i="45"/>
  <c r="FK2" i="45"/>
  <c r="FO3" i="45"/>
  <c r="FO4" i="45"/>
  <c r="FO5" i="45"/>
  <c r="FO6" i="45"/>
  <c r="FO7" i="45"/>
  <c r="FO8" i="45"/>
  <c r="FO9" i="45"/>
  <c r="FO10" i="45"/>
  <c r="FO11" i="45"/>
  <c r="FO12" i="45"/>
  <c r="FO13" i="45"/>
  <c r="FO14" i="45"/>
  <c r="FO15" i="45"/>
  <c r="FO16" i="45"/>
  <c r="FO17" i="45"/>
  <c r="FO18" i="45"/>
  <c r="FO19" i="45"/>
  <c r="FO20" i="45"/>
  <c r="FO21" i="45"/>
  <c r="FO22" i="45"/>
  <c r="FO23" i="45"/>
  <c r="FO24" i="45"/>
  <c r="FO25" i="45"/>
  <c r="FO26" i="45"/>
  <c r="FO27" i="45"/>
  <c r="FO28" i="45"/>
  <c r="FO29" i="45"/>
  <c r="FO30" i="45"/>
  <c r="FO31" i="45"/>
  <c r="FO32" i="45"/>
  <c r="FO33" i="45"/>
  <c r="FO34" i="45"/>
  <c r="FO35" i="45"/>
  <c r="FO36" i="45"/>
  <c r="FO37" i="45"/>
  <c r="FO38" i="45"/>
  <c r="FO39" i="45"/>
  <c r="FO40" i="45"/>
  <c r="FO41" i="45"/>
  <c r="FO42" i="45"/>
  <c r="FO43" i="45"/>
  <c r="FO44" i="45"/>
  <c r="FO45" i="45"/>
  <c r="FO46" i="45"/>
  <c r="FO47" i="45"/>
  <c r="FO48" i="45"/>
  <c r="FO49" i="45"/>
  <c r="FO50" i="45"/>
  <c r="FO51" i="45"/>
  <c r="FO52" i="45"/>
  <c r="FO53" i="45"/>
  <c r="FO2" i="45"/>
  <c r="FS3" i="45"/>
  <c r="FS4" i="45"/>
  <c r="FS5" i="45"/>
  <c r="FS6" i="45"/>
  <c r="FS7" i="45"/>
  <c r="FS8" i="45"/>
  <c r="FS9" i="45"/>
  <c r="FS10" i="45"/>
  <c r="FS11" i="45"/>
  <c r="FS12" i="45"/>
  <c r="FS13" i="45"/>
  <c r="FS14" i="45"/>
  <c r="FS15" i="45"/>
  <c r="FS16" i="45"/>
  <c r="FS17" i="45"/>
  <c r="FS18" i="45"/>
  <c r="FS19" i="45"/>
  <c r="FS20" i="45"/>
  <c r="FS21" i="45"/>
  <c r="FS22" i="45"/>
  <c r="FS23" i="45"/>
  <c r="FS24" i="45"/>
  <c r="FS25" i="45"/>
  <c r="FS26" i="45"/>
  <c r="FS27" i="45"/>
  <c r="FS28" i="45"/>
  <c r="FS29" i="45"/>
  <c r="FS30" i="45"/>
  <c r="FS31" i="45"/>
  <c r="FS32" i="45"/>
  <c r="FS33" i="45"/>
  <c r="FS34" i="45"/>
  <c r="FS35" i="45"/>
  <c r="FS36" i="45"/>
  <c r="FS37" i="45"/>
  <c r="FS38" i="45"/>
  <c r="FS39" i="45"/>
  <c r="FS2" i="45"/>
  <c r="FS40" i="45"/>
  <c r="FS41" i="45"/>
  <c r="FS42" i="45"/>
  <c r="FS43" i="45"/>
  <c r="FS44" i="45"/>
  <c r="FS45" i="45"/>
  <c r="FS46" i="45"/>
  <c r="FS47" i="45"/>
  <c r="FS48" i="45"/>
  <c r="FS49" i="45"/>
  <c r="FS50" i="45"/>
  <c r="FS51" i="45"/>
  <c r="FS52" i="45"/>
  <c r="FS53" i="45"/>
  <c r="FU3" i="45"/>
  <c r="FU4" i="45"/>
  <c r="FU5" i="45"/>
  <c r="FU6" i="45"/>
  <c r="FU7" i="45"/>
  <c r="FU8" i="45"/>
  <c r="FU9" i="45"/>
  <c r="FU10" i="45"/>
  <c r="FU11" i="45"/>
  <c r="FU12" i="45"/>
  <c r="FU13" i="45"/>
  <c r="FU14" i="45"/>
  <c r="FU15" i="45"/>
  <c r="FU16" i="45"/>
  <c r="FU17" i="45"/>
  <c r="FU18" i="45"/>
  <c r="FU19" i="45"/>
  <c r="FU20" i="45"/>
  <c r="FU21" i="45"/>
  <c r="FU22" i="45"/>
  <c r="FU23" i="45"/>
  <c r="FU24" i="45"/>
  <c r="FU25" i="45"/>
  <c r="FU26" i="45"/>
  <c r="FU27" i="45"/>
  <c r="FU28" i="45"/>
  <c r="FU29" i="45"/>
  <c r="FU30" i="45"/>
  <c r="FU31" i="45"/>
  <c r="FU32" i="45"/>
  <c r="FU33" i="45"/>
  <c r="FU34" i="45"/>
  <c r="FU35" i="45"/>
  <c r="FU36" i="45"/>
  <c r="FU37" i="45"/>
  <c r="FU38" i="45"/>
  <c r="FU39" i="45"/>
  <c r="FU40" i="45"/>
  <c r="FU2" i="45"/>
  <c r="FU41" i="45"/>
  <c r="FU42" i="45"/>
  <c r="FU43" i="45"/>
  <c r="FU44" i="45"/>
  <c r="FU45" i="45"/>
  <c r="FU46" i="45"/>
  <c r="FU47" i="45"/>
  <c r="FU48" i="45"/>
  <c r="FU49" i="45"/>
  <c r="FU50" i="45"/>
  <c r="FU51" i="45"/>
  <c r="FU52" i="45"/>
  <c r="FU53" i="45"/>
  <c r="FW3" i="45"/>
  <c r="FW4" i="45"/>
  <c r="FW5" i="45"/>
  <c r="FW6" i="45"/>
  <c r="FW7" i="45"/>
  <c r="FW8" i="45"/>
  <c r="FW9" i="45"/>
  <c r="FW10" i="45"/>
  <c r="FW11" i="45"/>
  <c r="FW12" i="45"/>
  <c r="FW13" i="45"/>
  <c r="FW14" i="45"/>
  <c r="FW15" i="45"/>
  <c r="FW16" i="45"/>
  <c r="FW17" i="45"/>
  <c r="FW18" i="45"/>
  <c r="FW19" i="45"/>
  <c r="FW20" i="45"/>
  <c r="FW21" i="45"/>
  <c r="FW22" i="45"/>
  <c r="FW23" i="45"/>
  <c r="FW24" i="45"/>
  <c r="FW25" i="45"/>
  <c r="FW26" i="45"/>
  <c r="FW27" i="45"/>
  <c r="FW28" i="45"/>
  <c r="FW29" i="45"/>
  <c r="FW30" i="45"/>
  <c r="FW31" i="45"/>
  <c r="FW32" i="45"/>
  <c r="FW33" i="45"/>
  <c r="FW34" i="45"/>
  <c r="FW35" i="45"/>
  <c r="FW36" i="45"/>
  <c r="FW37" i="45"/>
  <c r="FW38" i="45"/>
  <c r="FW39" i="45"/>
  <c r="FW41" i="45"/>
  <c r="FW42" i="45"/>
  <c r="FW43" i="45"/>
  <c r="FW44" i="45"/>
  <c r="FW45" i="45"/>
  <c r="FW46" i="45"/>
  <c r="FW47" i="45"/>
  <c r="FW48" i="45"/>
  <c r="FW49" i="45"/>
  <c r="FW50" i="45"/>
  <c r="FW51" i="45"/>
  <c r="FW52" i="45"/>
  <c r="FW53" i="45"/>
  <c r="FW40" i="45"/>
  <c r="FW2" i="45"/>
  <c r="FY3" i="45"/>
  <c r="FY4" i="45"/>
  <c r="FY5" i="45"/>
  <c r="FY6" i="45"/>
  <c r="FY7" i="45"/>
  <c r="FY8" i="45"/>
  <c r="FY9" i="45"/>
  <c r="FY10" i="45"/>
  <c r="FY11" i="45"/>
  <c r="FY12" i="45"/>
  <c r="FY13" i="45"/>
  <c r="FY14" i="45"/>
  <c r="FY15" i="45"/>
  <c r="FY16" i="45"/>
  <c r="FY17" i="45"/>
  <c r="FY18" i="45"/>
  <c r="FY19" i="45"/>
  <c r="FY20" i="45"/>
  <c r="FY21" i="45"/>
  <c r="FY22" i="45"/>
  <c r="FY23" i="45"/>
  <c r="FY24" i="45"/>
  <c r="FY25" i="45"/>
  <c r="FY26" i="45"/>
  <c r="FY27" i="45"/>
  <c r="FY28" i="45"/>
  <c r="FY29" i="45"/>
  <c r="FY30" i="45"/>
  <c r="FY31" i="45"/>
  <c r="FY32" i="45"/>
  <c r="FY33" i="45"/>
  <c r="FY34" i="45"/>
  <c r="FY35" i="45"/>
  <c r="FY36" i="45"/>
  <c r="FY37" i="45"/>
  <c r="FY38" i="45"/>
  <c r="FY39" i="45"/>
  <c r="FY40" i="45"/>
  <c r="FY2" i="45"/>
  <c r="FY41" i="45"/>
  <c r="FY42" i="45"/>
  <c r="FY43" i="45"/>
  <c r="FY44" i="45"/>
  <c r="FY45" i="45"/>
  <c r="FY46" i="45"/>
  <c r="FY47" i="45"/>
  <c r="FY48" i="45"/>
  <c r="FY49" i="45"/>
  <c r="FY50" i="45"/>
  <c r="FY51" i="45"/>
  <c r="FY52" i="45"/>
  <c r="FY53" i="45"/>
  <c r="GA3" i="45"/>
  <c r="GA4" i="45"/>
  <c r="GA5" i="45"/>
  <c r="GA6" i="45"/>
  <c r="GA7" i="45"/>
  <c r="GA8" i="45"/>
  <c r="GA9" i="45"/>
  <c r="GA10" i="45"/>
  <c r="GA11" i="45"/>
  <c r="GA12" i="45"/>
  <c r="GA13" i="45"/>
  <c r="GA14" i="45"/>
  <c r="GA15" i="45"/>
  <c r="GA16" i="45"/>
  <c r="GA17" i="45"/>
  <c r="GA18" i="45"/>
  <c r="GA19" i="45"/>
  <c r="GA20" i="45"/>
  <c r="GA21" i="45"/>
  <c r="GA22" i="45"/>
  <c r="GA23" i="45"/>
  <c r="GA24" i="45"/>
  <c r="GA25" i="45"/>
  <c r="GA26" i="45"/>
  <c r="GA27" i="45"/>
  <c r="GA28" i="45"/>
  <c r="GA29" i="45"/>
  <c r="GA30" i="45"/>
  <c r="GA31" i="45"/>
  <c r="GA32" i="45"/>
  <c r="GA33" i="45"/>
  <c r="GA34" i="45"/>
  <c r="GA35" i="45"/>
  <c r="GA36" i="45"/>
  <c r="GA37" i="45"/>
  <c r="GA38" i="45"/>
  <c r="GA39" i="45"/>
  <c r="GA41" i="45"/>
  <c r="GA42" i="45"/>
  <c r="GA43" i="45"/>
  <c r="GA44" i="45"/>
  <c r="GA45" i="45"/>
  <c r="GA46" i="45"/>
  <c r="GA47" i="45"/>
  <c r="GA48" i="45"/>
  <c r="GA49" i="45"/>
  <c r="GA50" i="45"/>
  <c r="GA51" i="45"/>
  <c r="GA52" i="45"/>
  <c r="GA53" i="45"/>
  <c r="GA2" i="45"/>
  <c r="GA40" i="45"/>
  <c r="GC3" i="45"/>
  <c r="GC4" i="45"/>
  <c r="GC5" i="45"/>
  <c r="GC6" i="45"/>
  <c r="GC7" i="45"/>
  <c r="GC8" i="45"/>
  <c r="GC9" i="45"/>
  <c r="GC10" i="45"/>
  <c r="GC11" i="45"/>
  <c r="GC12" i="45"/>
  <c r="GC13" i="45"/>
  <c r="GC14" i="45"/>
  <c r="GC15" i="45"/>
  <c r="GC16" i="45"/>
  <c r="GC17" i="45"/>
  <c r="GC18" i="45"/>
  <c r="GC19" i="45"/>
  <c r="GC20" i="45"/>
  <c r="GC21" i="45"/>
  <c r="GC22" i="45"/>
  <c r="GC23" i="45"/>
  <c r="GC24" i="45"/>
  <c r="GC25" i="45"/>
  <c r="GC26" i="45"/>
  <c r="GC27" i="45"/>
  <c r="GC28" i="45"/>
  <c r="GC29" i="45"/>
  <c r="GC30" i="45"/>
  <c r="GC31" i="45"/>
  <c r="GC32" i="45"/>
  <c r="GC33" i="45"/>
  <c r="GC34" i="45"/>
  <c r="GC35" i="45"/>
  <c r="GC36" i="45"/>
  <c r="GC37" i="45"/>
  <c r="GC38" i="45"/>
  <c r="GC39" i="45"/>
  <c r="GC40" i="45"/>
  <c r="GC2" i="45"/>
  <c r="GC41" i="45"/>
  <c r="GC42" i="45"/>
  <c r="GC43" i="45"/>
  <c r="GC44" i="45"/>
  <c r="GC45" i="45"/>
  <c r="GC46" i="45"/>
  <c r="GC47" i="45"/>
  <c r="GC48" i="45"/>
  <c r="GC49" i="45"/>
  <c r="GC50" i="45"/>
  <c r="GC51" i="45"/>
  <c r="GC52" i="45"/>
  <c r="GC53" i="45"/>
  <c r="GE3" i="45"/>
  <c r="GE4" i="45"/>
  <c r="GE5" i="45"/>
  <c r="GE6" i="45"/>
  <c r="GE7" i="45"/>
  <c r="GE8" i="45"/>
  <c r="GE9" i="45"/>
  <c r="GE10" i="45"/>
  <c r="GE11" i="45"/>
  <c r="GE12" i="45"/>
  <c r="GE13" i="45"/>
  <c r="GE14" i="45"/>
  <c r="GE15" i="45"/>
  <c r="GE16" i="45"/>
  <c r="GE17" i="45"/>
  <c r="GE18" i="45"/>
  <c r="GE19" i="45"/>
  <c r="GE20" i="45"/>
  <c r="GE21" i="45"/>
  <c r="GE22" i="45"/>
  <c r="GE23" i="45"/>
  <c r="GE24" i="45"/>
  <c r="GE25" i="45"/>
  <c r="GE26" i="45"/>
  <c r="GE27" i="45"/>
  <c r="GE28" i="45"/>
  <c r="GE29" i="45"/>
  <c r="GE30" i="45"/>
  <c r="GE31" i="45"/>
  <c r="GE32" i="45"/>
  <c r="GE33" i="45"/>
  <c r="GE34" i="45"/>
  <c r="GE35" i="45"/>
  <c r="GE36" i="45"/>
  <c r="GE37" i="45"/>
  <c r="GE38" i="45"/>
  <c r="GE39" i="45"/>
  <c r="GE40" i="45"/>
  <c r="GE2" i="45"/>
  <c r="GE41" i="45"/>
  <c r="GE42" i="45"/>
  <c r="GE43" i="45"/>
  <c r="GE44" i="45"/>
  <c r="GE45" i="45"/>
  <c r="GE46" i="45"/>
  <c r="GE47" i="45"/>
  <c r="GE48" i="45"/>
  <c r="GE49" i="45"/>
  <c r="GE50" i="45"/>
  <c r="GE51" i="45"/>
  <c r="GE52" i="45"/>
  <c r="GE53" i="45"/>
  <c r="GG3" i="45"/>
  <c r="GG4" i="45"/>
  <c r="GG5" i="45"/>
  <c r="GG6" i="45"/>
  <c r="GG7" i="45"/>
  <c r="GG8" i="45"/>
  <c r="GG9" i="45"/>
  <c r="GG10" i="45"/>
  <c r="GG11" i="45"/>
  <c r="GG12" i="45"/>
  <c r="GG13" i="45"/>
  <c r="GG14" i="45"/>
  <c r="GG15" i="45"/>
  <c r="GG16" i="45"/>
  <c r="GG17" i="45"/>
  <c r="GG18" i="45"/>
  <c r="GG19" i="45"/>
  <c r="GG20" i="45"/>
  <c r="GG21" i="45"/>
  <c r="GG22" i="45"/>
  <c r="GG23" i="45"/>
  <c r="GG24" i="45"/>
  <c r="GG25" i="45"/>
  <c r="GG26" i="45"/>
  <c r="GG27" i="45"/>
  <c r="GG28" i="45"/>
  <c r="GG29" i="45"/>
  <c r="GG30" i="45"/>
  <c r="GG31" i="45"/>
  <c r="GG32" i="45"/>
  <c r="GG33" i="45"/>
  <c r="GG34" i="45"/>
  <c r="GG35" i="45"/>
  <c r="GG36" i="45"/>
  <c r="GG37" i="45"/>
  <c r="GG38" i="45"/>
  <c r="GG39" i="45"/>
  <c r="GG40" i="45"/>
  <c r="GG2" i="45"/>
  <c r="GG41" i="45"/>
  <c r="GG42" i="45"/>
  <c r="GG43" i="45"/>
  <c r="GG44" i="45"/>
  <c r="GG45" i="45"/>
  <c r="GG46" i="45"/>
  <c r="GG47" i="45"/>
  <c r="GG48" i="45"/>
  <c r="GG49" i="45"/>
  <c r="GG50" i="45"/>
  <c r="GG51" i="45"/>
  <c r="GG52" i="45"/>
  <c r="GG53" i="45"/>
  <c r="GI3" i="45"/>
  <c r="GI4" i="45"/>
  <c r="GI5" i="45"/>
  <c r="GI6" i="45"/>
  <c r="GI7" i="45"/>
  <c r="GI8" i="45"/>
  <c r="GI9" i="45"/>
  <c r="GI10" i="45"/>
  <c r="GI11" i="45"/>
  <c r="GI12" i="45"/>
  <c r="GI13" i="45"/>
  <c r="GI14" i="45"/>
  <c r="GI15" i="45"/>
  <c r="GI16" i="45"/>
  <c r="GI17" i="45"/>
  <c r="GI18" i="45"/>
  <c r="GI19" i="45"/>
  <c r="GI20" i="45"/>
  <c r="GI21" i="45"/>
  <c r="GI22" i="45"/>
  <c r="GI23" i="45"/>
  <c r="GI24" i="45"/>
  <c r="GI25" i="45"/>
  <c r="GI26" i="45"/>
  <c r="GI27" i="45"/>
  <c r="GI28" i="45"/>
  <c r="GI29" i="45"/>
  <c r="GI30" i="45"/>
  <c r="GI31" i="45"/>
  <c r="GI32" i="45"/>
  <c r="GI33" i="45"/>
  <c r="GI34" i="45"/>
  <c r="GI35" i="45"/>
  <c r="GI36" i="45"/>
  <c r="GI37" i="45"/>
  <c r="GI38" i="45"/>
  <c r="GI39" i="45"/>
  <c r="GI40" i="45"/>
  <c r="GI41" i="45"/>
  <c r="GI42" i="45"/>
  <c r="GI43" i="45"/>
  <c r="GI44" i="45"/>
  <c r="GI45" i="45"/>
  <c r="GI46" i="45"/>
  <c r="GI47" i="45"/>
  <c r="GI48" i="45"/>
  <c r="GI49" i="45"/>
  <c r="GI50" i="45"/>
  <c r="GI51" i="45"/>
  <c r="GI52" i="45"/>
  <c r="GI53" i="45"/>
  <c r="GI2" i="45"/>
  <c r="GK3" i="45"/>
  <c r="GK4" i="45"/>
  <c r="GK5" i="45"/>
  <c r="GK6" i="45"/>
  <c r="GK7" i="45"/>
  <c r="GK8" i="45"/>
  <c r="GK9" i="45"/>
  <c r="GK10" i="45"/>
  <c r="GK11" i="45"/>
  <c r="GK12" i="45"/>
  <c r="GK13" i="45"/>
  <c r="GK14" i="45"/>
  <c r="GK15" i="45"/>
  <c r="GK16" i="45"/>
  <c r="GK17" i="45"/>
  <c r="GK18" i="45"/>
  <c r="GK19" i="45"/>
  <c r="GK20" i="45"/>
  <c r="GK21" i="45"/>
  <c r="GK22" i="45"/>
  <c r="GK23" i="45"/>
  <c r="GK24" i="45"/>
  <c r="GK25" i="45"/>
  <c r="GK26" i="45"/>
  <c r="GK27" i="45"/>
  <c r="GK28" i="45"/>
  <c r="GK29" i="45"/>
  <c r="GK30" i="45"/>
  <c r="GK31" i="45"/>
  <c r="GK32" i="45"/>
  <c r="GK33" i="45"/>
  <c r="GK34" i="45"/>
  <c r="GK35" i="45"/>
  <c r="GK36" i="45"/>
  <c r="GK37" i="45"/>
  <c r="GK38" i="45"/>
  <c r="GK39" i="45"/>
  <c r="GK40" i="45"/>
  <c r="GK2" i="45"/>
  <c r="GK41" i="45"/>
  <c r="GK42" i="45"/>
  <c r="GK43" i="45"/>
  <c r="GK44" i="45"/>
  <c r="GK45" i="45"/>
  <c r="GK46" i="45"/>
  <c r="GK47" i="45"/>
  <c r="GK48" i="45"/>
  <c r="GK49" i="45"/>
  <c r="GK50" i="45"/>
  <c r="GK51" i="45"/>
  <c r="GK52" i="45"/>
  <c r="GK53" i="45"/>
  <c r="GM3" i="45"/>
  <c r="GM4" i="45"/>
  <c r="GM5" i="45"/>
  <c r="GM6" i="45"/>
  <c r="GM7" i="45"/>
  <c r="GM8" i="45"/>
  <c r="GM9" i="45"/>
  <c r="GM10" i="45"/>
  <c r="GM11" i="45"/>
  <c r="GM12" i="45"/>
  <c r="GM13" i="45"/>
  <c r="GM14" i="45"/>
  <c r="GM15" i="45"/>
  <c r="GM16" i="45"/>
  <c r="GM17" i="45"/>
  <c r="GM18" i="45"/>
  <c r="GM19" i="45"/>
  <c r="GM20" i="45"/>
  <c r="GM21" i="45"/>
  <c r="GM22" i="45"/>
  <c r="GM23" i="45"/>
  <c r="GM24" i="45"/>
  <c r="GM25" i="45"/>
  <c r="GM26" i="45"/>
  <c r="GM27" i="45"/>
  <c r="GM28" i="45"/>
  <c r="GM29" i="45"/>
  <c r="GM30" i="45"/>
  <c r="GM31" i="45"/>
  <c r="GM32" i="45"/>
  <c r="GM33" i="45"/>
  <c r="GM34" i="45"/>
  <c r="GM35" i="45"/>
  <c r="GM36" i="45"/>
  <c r="GM37" i="45"/>
  <c r="GM38" i="45"/>
  <c r="GM39" i="45"/>
  <c r="GM41" i="45"/>
  <c r="GM42" i="45"/>
  <c r="GM43" i="45"/>
  <c r="GM44" i="45"/>
  <c r="GM45" i="45"/>
  <c r="GM46" i="45"/>
  <c r="GM47" i="45"/>
  <c r="GM48" i="45"/>
  <c r="GM49" i="45"/>
  <c r="GM50" i="45"/>
  <c r="GM51" i="45"/>
  <c r="GM52" i="45"/>
  <c r="GM53" i="45"/>
  <c r="GM2" i="45"/>
  <c r="GM40" i="45"/>
  <c r="GO3" i="45"/>
  <c r="GO4" i="45"/>
  <c r="GO5" i="45"/>
  <c r="GO6" i="45"/>
  <c r="GO7" i="45"/>
  <c r="GO8" i="45"/>
  <c r="GO9" i="45"/>
  <c r="GO10" i="45"/>
  <c r="GO11" i="45"/>
  <c r="GO12" i="45"/>
  <c r="GO13" i="45"/>
  <c r="GO14" i="45"/>
  <c r="GO15" i="45"/>
  <c r="GO16" i="45"/>
  <c r="GO17" i="45"/>
  <c r="GO18" i="45"/>
  <c r="GO19" i="45"/>
  <c r="GO20" i="45"/>
  <c r="GO21" i="45"/>
  <c r="GO22" i="45"/>
  <c r="GO23" i="45"/>
  <c r="GO24" i="45"/>
  <c r="GO25" i="45"/>
  <c r="GO26" i="45"/>
  <c r="GO27" i="45"/>
  <c r="GO28" i="45"/>
  <c r="GO29" i="45"/>
  <c r="GO30" i="45"/>
  <c r="GO31" i="45"/>
  <c r="GO32" i="45"/>
  <c r="GO33" i="45"/>
  <c r="GO34" i="45"/>
  <c r="GO35" i="45"/>
  <c r="GO36" i="45"/>
  <c r="GO37" i="45"/>
  <c r="GO38" i="45"/>
  <c r="GO39" i="45"/>
  <c r="GO40" i="45"/>
  <c r="GO2" i="45"/>
  <c r="GO41" i="45"/>
  <c r="GO42" i="45"/>
  <c r="GO43" i="45"/>
  <c r="GO44" i="45"/>
  <c r="GO45" i="45"/>
  <c r="GO46" i="45"/>
  <c r="GO47" i="45"/>
  <c r="GO48" i="45"/>
  <c r="GO49" i="45"/>
  <c r="GO50" i="45"/>
  <c r="GO51" i="45"/>
  <c r="GO52" i="45"/>
  <c r="GO53" i="45"/>
  <c r="GQ53" i="45"/>
  <c r="GQ3" i="45"/>
  <c r="GQ4" i="45"/>
  <c r="GQ5" i="45"/>
  <c r="GQ6" i="45"/>
  <c r="GQ7" i="45"/>
  <c r="GQ8" i="45"/>
  <c r="GQ9" i="45"/>
  <c r="GQ10" i="45"/>
  <c r="GQ11" i="45"/>
  <c r="GQ12" i="45"/>
  <c r="GQ13" i="45"/>
  <c r="GQ14" i="45"/>
  <c r="GQ15" i="45"/>
  <c r="GQ16" i="45"/>
  <c r="GQ17" i="45"/>
  <c r="GQ18" i="45"/>
  <c r="GQ19" i="45"/>
  <c r="GQ20" i="45"/>
  <c r="GQ21" i="45"/>
  <c r="GQ24" i="45"/>
  <c r="GQ25" i="45"/>
  <c r="GQ26" i="45"/>
  <c r="GQ27" i="45"/>
  <c r="GQ28" i="45"/>
  <c r="GQ29" i="45"/>
  <c r="GQ30" i="45"/>
  <c r="GQ31" i="45"/>
  <c r="GQ32" i="45"/>
  <c r="GQ22" i="45"/>
  <c r="GQ23" i="45"/>
  <c r="GQ34" i="45"/>
  <c r="GQ35" i="45"/>
  <c r="GQ36" i="45"/>
  <c r="GQ37" i="45"/>
  <c r="GQ38" i="45"/>
  <c r="GQ39" i="45"/>
  <c r="GQ40" i="45"/>
  <c r="GQ41" i="45"/>
  <c r="GQ42" i="45"/>
  <c r="GQ43" i="45"/>
  <c r="GQ44" i="45"/>
  <c r="GQ33" i="45"/>
  <c r="GQ46" i="45"/>
  <c r="GQ45" i="45"/>
  <c r="GQ47" i="45"/>
  <c r="GQ48" i="45"/>
  <c r="GQ49" i="45"/>
  <c r="GQ50" i="45"/>
  <c r="GQ51" i="45"/>
  <c r="GQ52" i="45"/>
  <c r="GQ2" i="45"/>
  <c r="GS53" i="45"/>
  <c r="GS3" i="45"/>
  <c r="GS4" i="45"/>
  <c r="GS5" i="45"/>
  <c r="GS6" i="45"/>
  <c r="GS7" i="45"/>
  <c r="GS8" i="45"/>
  <c r="GS9" i="45"/>
  <c r="GS10" i="45"/>
  <c r="GS11" i="45"/>
  <c r="GS12" i="45"/>
  <c r="GS13" i="45"/>
  <c r="GS14" i="45"/>
  <c r="GS15" i="45"/>
  <c r="GS16" i="45"/>
  <c r="GS17" i="45"/>
  <c r="GS18" i="45"/>
  <c r="GS19" i="45"/>
  <c r="GS20" i="45"/>
  <c r="GS22" i="45"/>
  <c r="GS23" i="45"/>
  <c r="GS21" i="45"/>
  <c r="GS24" i="45"/>
  <c r="GS25" i="45"/>
  <c r="GS26" i="45"/>
  <c r="GS27" i="45"/>
  <c r="GS28" i="45"/>
  <c r="GS29" i="45"/>
  <c r="GS30" i="45"/>
  <c r="GS31" i="45"/>
  <c r="GS34" i="45"/>
  <c r="GS35" i="45"/>
  <c r="GS36" i="45"/>
  <c r="GS37" i="45"/>
  <c r="GS38" i="45"/>
  <c r="GS39" i="45"/>
  <c r="GS40" i="45"/>
  <c r="GS41" i="45"/>
  <c r="GS42" i="45"/>
  <c r="GS43" i="45"/>
  <c r="GS44" i="45"/>
  <c r="GS45" i="45"/>
  <c r="GS46" i="45"/>
  <c r="GS47" i="45"/>
  <c r="GS33" i="45"/>
  <c r="GS32" i="45"/>
  <c r="GS52" i="45"/>
  <c r="GS48" i="45"/>
  <c r="GS49" i="45"/>
  <c r="GS50" i="45"/>
  <c r="GS51" i="45"/>
  <c r="GS2" i="45"/>
  <c r="GU53" i="45"/>
  <c r="GU3" i="45"/>
  <c r="GU4" i="45"/>
  <c r="GU5" i="45"/>
  <c r="GU6" i="45"/>
  <c r="GU7" i="45"/>
  <c r="GU8" i="45"/>
  <c r="GU9" i="45"/>
  <c r="GU10" i="45"/>
  <c r="GU11" i="45"/>
  <c r="GU12" i="45"/>
  <c r="GU13" i="45"/>
  <c r="GU14" i="45"/>
  <c r="GU15" i="45"/>
  <c r="GU16" i="45"/>
  <c r="GU17" i="45"/>
  <c r="GU18" i="45"/>
  <c r="GU19" i="45"/>
  <c r="GU20" i="45"/>
  <c r="GU21" i="45"/>
  <c r="GU24" i="45"/>
  <c r="GU25" i="45"/>
  <c r="GU26" i="45"/>
  <c r="GU27" i="45"/>
  <c r="GU28" i="45"/>
  <c r="GU29" i="45"/>
  <c r="GU30" i="45"/>
  <c r="GU31" i="45"/>
  <c r="GU32" i="45"/>
  <c r="GU22" i="45"/>
  <c r="GU23" i="45"/>
  <c r="GU34" i="45"/>
  <c r="GU33" i="45"/>
  <c r="GU35" i="45"/>
  <c r="GU36" i="45"/>
  <c r="GU37" i="45"/>
  <c r="GU38" i="45"/>
  <c r="GU39" i="45"/>
  <c r="GU40" i="45"/>
  <c r="GU41" i="45"/>
  <c r="GU42" i="45"/>
  <c r="GU43" i="45"/>
  <c r="GU44" i="45"/>
  <c r="GU46" i="45"/>
  <c r="GU47" i="45"/>
  <c r="GU45" i="45"/>
  <c r="GU48" i="45"/>
  <c r="GU49" i="45"/>
  <c r="GU50" i="45"/>
  <c r="GU51" i="45"/>
  <c r="GU52" i="45"/>
  <c r="GU2" i="45"/>
  <c r="GW53" i="45"/>
  <c r="GW3" i="45"/>
  <c r="GW4" i="45"/>
  <c r="GW5" i="45"/>
  <c r="GW6" i="45"/>
  <c r="GW7" i="45"/>
  <c r="GW9" i="45"/>
  <c r="GW10" i="45"/>
  <c r="GW11" i="45"/>
  <c r="GW12" i="45"/>
  <c r="GW13" i="45"/>
  <c r="GW14" i="45"/>
  <c r="GW15" i="45"/>
  <c r="GW16" i="45"/>
  <c r="GW17" i="45"/>
  <c r="GW18" i="45"/>
  <c r="GW19" i="45"/>
  <c r="GW8" i="45"/>
  <c r="GW21" i="45"/>
  <c r="GW22" i="45"/>
  <c r="GW23" i="45"/>
  <c r="GW20" i="45"/>
  <c r="GW24" i="45"/>
  <c r="GW25" i="45"/>
  <c r="GW26" i="45"/>
  <c r="GW27" i="45"/>
  <c r="GW28" i="45"/>
  <c r="GW29" i="45"/>
  <c r="GW30" i="45"/>
  <c r="GW32" i="45"/>
  <c r="GW33" i="45"/>
  <c r="GW35" i="45"/>
  <c r="GW36" i="45"/>
  <c r="GW37" i="45"/>
  <c r="GW38" i="45"/>
  <c r="GW39" i="45"/>
  <c r="GW40" i="45"/>
  <c r="GW41" i="45"/>
  <c r="GW42" i="45"/>
  <c r="GW43" i="45"/>
  <c r="GW44" i="45"/>
  <c r="GW45" i="45"/>
  <c r="GW46" i="45"/>
  <c r="GW47" i="45"/>
  <c r="GW31" i="45"/>
  <c r="GW34" i="45"/>
  <c r="GW51" i="45"/>
  <c r="GW48" i="45"/>
  <c r="GW49" i="45"/>
  <c r="GW50" i="45"/>
  <c r="GW52" i="45"/>
  <c r="GW2" i="45"/>
  <c r="GY53" i="45"/>
  <c r="GY3" i="45"/>
  <c r="GY4" i="45"/>
  <c r="GY5" i="45"/>
  <c r="GY6" i="45"/>
  <c r="GY7" i="45"/>
  <c r="GY8" i="45"/>
  <c r="GY23" i="45"/>
  <c r="GY9" i="45"/>
  <c r="GY10" i="45"/>
  <c r="GY11" i="45"/>
  <c r="GY12" i="45"/>
  <c r="GY13" i="45"/>
  <c r="GY14" i="45"/>
  <c r="GY15" i="45"/>
  <c r="GY16" i="45"/>
  <c r="GY17" i="45"/>
  <c r="GY18" i="45"/>
  <c r="GY19" i="45"/>
  <c r="GY20" i="45"/>
  <c r="GY21" i="45"/>
  <c r="GY24" i="45"/>
  <c r="GY25" i="45"/>
  <c r="GY26" i="45"/>
  <c r="GY27" i="45"/>
  <c r="GY28" i="45"/>
  <c r="GY29" i="45"/>
  <c r="GY30" i="45"/>
  <c r="GY31" i="45"/>
  <c r="GY32" i="45"/>
  <c r="GY22" i="45"/>
  <c r="GY34" i="45"/>
  <c r="GY33" i="45"/>
  <c r="GY35" i="45"/>
  <c r="GY36" i="45"/>
  <c r="GY37" i="45"/>
  <c r="GY38" i="45"/>
  <c r="GY39" i="45"/>
  <c r="GY40" i="45"/>
  <c r="GY41" i="45"/>
  <c r="GY42" i="45"/>
  <c r="GY43" i="45"/>
  <c r="GY44" i="45"/>
  <c r="GY45" i="45"/>
  <c r="GY47" i="45"/>
  <c r="GY46" i="45"/>
  <c r="GY48" i="45"/>
  <c r="GY49" i="45"/>
  <c r="GY50" i="45"/>
  <c r="GY51" i="45"/>
  <c r="GY52" i="45"/>
  <c r="GY2" i="45"/>
  <c r="HA53" i="45"/>
  <c r="HA3" i="45"/>
  <c r="HA4" i="45"/>
  <c r="HA5" i="45"/>
  <c r="HA6" i="45"/>
  <c r="HA7" i="45"/>
  <c r="HA8" i="45"/>
  <c r="HA9" i="45"/>
  <c r="HA10" i="45"/>
  <c r="HA11" i="45"/>
  <c r="HA12" i="45"/>
  <c r="HA13" i="45"/>
  <c r="HA14" i="45"/>
  <c r="HA15" i="45"/>
  <c r="HA16" i="45"/>
  <c r="HA17" i="45"/>
  <c r="HA18" i="45"/>
  <c r="HA19" i="45"/>
  <c r="HA20" i="45"/>
  <c r="HA22" i="45"/>
  <c r="HA21" i="45"/>
  <c r="HA23" i="45"/>
  <c r="HA24" i="45"/>
  <c r="HA25" i="45"/>
  <c r="HA26" i="45"/>
  <c r="HA27" i="45"/>
  <c r="HA28" i="45"/>
  <c r="HA29" i="45"/>
  <c r="HA30" i="45"/>
  <c r="HA35" i="45"/>
  <c r="HA36" i="45"/>
  <c r="HA37" i="45"/>
  <c r="HA38" i="45"/>
  <c r="HA39" i="45"/>
  <c r="HA40" i="45"/>
  <c r="HA41" i="45"/>
  <c r="HA42" i="45"/>
  <c r="HA43" i="45"/>
  <c r="HA44" i="45"/>
  <c r="HA45" i="45"/>
  <c r="HA46" i="45"/>
  <c r="HA47" i="45"/>
  <c r="HA31" i="45"/>
  <c r="HA32" i="45"/>
  <c r="HA34" i="45"/>
  <c r="HA33" i="45"/>
  <c r="HA52" i="45"/>
  <c r="HA48" i="45"/>
  <c r="HA49" i="45"/>
  <c r="HA50" i="45"/>
  <c r="HA51" i="45"/>
  <c r="HA2" i="45"/>
  <c r="HC53" i="45"/>
  <c r="HC3" i="45"/>
  <c r="HC4" i="45"/>
  <c r="HC5" i="45"/>
  <c r="HC6" i="45"/>
  <c r="HC7" i="45"/>
  <c r="HC8" i="45"/>
  <c r="HC9" i="45"/>
  <c r="HC10" i="45"/>
  <c r="HC11" i="45"/>
  <c r="HC12" i="45"/>
  <c r="HC13" i="45"/>
  <c r="HC14" i="45"/>
  <c r="HC15" i="45"/>
  <c r="HC16" i="45"/>
  <c r="HC17" i="45"/>
  <c r="HC18" i="45"/>
  <c r="HC19" i="45"/>
  <c r="HC20" i="45"/>
  <c r="HC21" i="45"/>
  <c r="HC23" i="45"/>
  <c r="HC24" i="45"/>
  <c r="HC25" i="45"/>
  <c r="HC26" i="45"/>
  <c r="HC27" i="45"/>
  <c r="HC28" i="45"/>
  <c r="HC29" i="45"/>
  <c r="HC30" i="45"/>
  <c r="HC31" i="45"/>
  <c r="HC32" i="45"/>
  <c r="HC22" i="45"/>
  <c r="HC33" i="45"/>
  <c r="HC35" i="45"/>
  <c r="HC36" i="45"/>
  <c r="HC37" i="45"/>
  <c r="HC38" i="45"/>
  <c r="HC39" i="45"/>
  <c r="HC40" i="45"/>
  <c r="HC41" i="45"/>
  <c r="HC42" i="45"/>
  <c r="HC43" i="45"/>
  <c r="HC44" i="45"/>
  <c r="HC34" i="45"/>
  <c r="HC46" i="45"/>
  <c r="HC45" i="45"/>
  <c r="HC47" i="45"/>
  <c r="HC48" i="45"/>
  <c r="HC49" i="45"/>
  <c r="HC50" i="45"/>
  <c r="HC51" i="45"/>
  <c r="HC52" i="45"/>
  <c r="HC2" i="45"/>
  <c r="HE53" i="45"/>
  <c r="HE3" i="45"/>
  <c r="HE4" i="45"/>
  <c r="HE5" i="45"/>
  <c r="HE6" i="45"/>
  <c r="HE7" i="45"/>
  <c r="HE9" i="45"/>
  <c r="HE10" i="45"/>
  <c r="HE11" i="45"/>
  <c r="HE12" i="45"/>
  <c r="HE13" i="45"/>
  <c r="HE14" i="45"/>
  <c r="HE15" i="45"/>
  <c r="HE16" i="45"/>
  <c r="HE17" i="45"/>
  <c r="HE18" i="45"/>
  <c r="HE19" i="45"/>
  <c r="HE8" i="45"/>
  <c r="HE21" i="45"/>
  <c r="HE22" i="45"/>
  <c r="HE20" i="45"/>
  <c r="HE23" i="45"/>
  <c r="HE24" i="45"/>
  <c r="HE25" i="45"/>
  <c r="HE26" i="45"/>
  <c r="HE27" i="45"/>
  <c r="HE28" i="45"/>
  <c r="HE29" i="45"/>
  <c r="HE30" i="45"/>
  <c r="HE32" i="45"/>
  <c r="HE35" i="45"/>
  <c r="HE36" i="45"/>
  <c r="HE37" i="45"/>
  <c r="HE38" i="45"/>
  <c r="HE39" i="45"/>
  <c r="HE40" i="45"/>
  <c r="HE41" i="45"/>
  <c r="HE42" i="45"/>
  <c r="HE43" i="45"/>
  <c r="HE44" i="45"/>
  <c r="HE45" i="45"/>
  <c r="HE46" i="45"/>
  <c r="HE47" i="45"/>
  <c r="HE34" i="45"/>
  <c r="HE33" i="45"/>
  <c r="HE31" i="45"/>
  <c r="HE48" i="45"/>
  <c r="HE49" i="45"/>
  <c r="HE50" i="45"/>
  <c r="HE51" i="45"/>
  <c r="HE52" i="45"/>
  <c r="HE2" i="45"/>
  <c r="HG53" i="45"/>
  <c r="HG3" i="45"/>
  <c r="HG4" i="45"/>
  <c r="HG5" i="45"/>
  <c r="HG6" i="45"/>
  <c r="HG7" i="45"/>
  <c r="HG8" i="45"/>
  <c r="HG9" i="45"/>
  <c r="HG10" i="45"/>
  <c r="HG11" i="45"/>
  <c r="HG12" i="45"/>
  <c r="HG13" i="45"/>
  <c r="HG14" i="45"/>
  <c r="HG15" i="45"/>
  <c r="HG16" i="45"/>
  <c r="HG17" i="45"/>
  <c r="HG18" i="45"/>
  <c r="HG19" i="45"/>
  <c r="HG20" i="45"/>
  <c r="HG21" i="45"/>
  <c r="HG23" i="45"/>
  <c r="HG24" i="45"/>
  <c r="HG25" i="45"/>
  <c r="HG26" i="45"/>
  <c r="HG27" i="45"/>
  <c r="HG28" i="45"/>
  <c r="HG29" i="45"/>
  <c r="HG30" i="45"/>
  <c r="HG31" i="45"/>
  <c r="HG32" i="45"/>
  <c r="HG22" i="45"/>
  <c r="HG34" i="45"/>
  <c r="HG35" i="45"/>
  <c r="HG36" i="45"/>
  <c r="HG37" i="45"/>
  <c r="HG38" i="45"/>
  <c r="HG39" i="45"/>
  <c r="HG40" i="45"/>
  <c r="HG41" i="45"/>
  <c r="HG42" i="45"/>
  <c r="HG43" i="45"/>
  <c r="HG44" i="45"/>
  <c r="HG33" i="45"/>
  <c r="HG45" i="45"/>
  <c r="HG46" i="45"/>
  <c r="HG47" i="45"/>
  <c r="HG48" i="45"/>
  <c r="HG49" i="45"/>
  <c r="HG50" i="45"/>
  <c r="HG51" i="45"/>
  <c r="HG52" i="45"/>
  <c r="HG2" i="45"/>
  <c r="HI53" i="45"/>
  <c r="HI3" i="45"/>
  <c r="HI4" i="45"/>
  <c r="HI5" i="45"/>
  <c r="HI6" i="45"/>
  <c r="HI7" i="45"/>
  <c r="HI9" i="45"/>
  <c r="HI10" i="45"/>
  <c r="HI11" i="45"/>
  <c r="HI12" i="45"/>
  <c r="HI13" i="45"/>
  <c r="HI14" i="45"/>
  <c r="HI15" i="45"/>
  <c r="HI16" i="45"/>
  <c r="HI17" i="45"/>
  <c r="HI18" i="45"/>
  <c r="HI19" i="45"/>
  <c r="HI8" i="45"/>
  <c r="HI20" i="45"/>
  <c r="HI22" i="45"/>
  <c r="HI21" i="45"/>
  <c r="HI23" i="45"/>
  <c r="HI24" i="45"/>
  <c r="HI25" i="45"/>
  <c r="HI26" i="45"/>
  <c r="HI27" i="45"/>
  <c r="HI28" i="45"/>
  <c r="HI29" i="45"/>
  <c r="HI30" i="45"/>
  <c r="HI31" i="45"/>
  <c r="HI34" i="45"/>
  <c r="HI35" i="45"/>
  <c r="HI36" i="45"/>
  <c r="HI37" i="45"/>
  <c r="HI38" i="45"/>
  <c r="HI39" i="45"/>
  <c r="HI40" i="45"/>
  <c r="HI41" i="45"/>
  <c r="HI42" i="45"/>
  <c r="HI43" i="45"/>
  <c r="HI44" i="45"/>
  <c r="HI45" i="45"/>
  <c r="HI46" i="45"/>
  <c r="HI47" i="45"/>
  <c r="HI33" i="45"/>
  <c r="HI32" i="45"/>
  <c r="HI51" i="45"/>
  <c r="HI52" i="45"/>
  <c r="HI48" i="45"/>
  <c r="HI49" i="45"/>
  <c r="HI50" i="45"/>
  <c r="HI2" i="45"/>
  <c r="HK53" i="45"/>
  <c r="HK3" i="45"/>
  <c r="HK4" i="45"/>
  <c r="HK5" i="45"/>
  <c r="HK6" i="45"/>
  <c r="HK7" i="45"/>
  <c r="HK8" i="45"/>
  <c r="HK9" i="45"/>
  <c r="HK10" i="45"/>
  <c r="HK11" i="45"/>
  <c r="HK12" i="45"/>
  <c r="HK13" i="45"/>
  <c r="HK14" i="45"/>
  <c r="HK15" i="45"/>
  <c r="HK16" i="45"/>
  <c r="HK17" i="45"/>
  <c r="HK18" i="45"/>
  <c r="HK19" i="45"/>
  <c r="HK20" i="45"/>
  <c r="HK21" i="45"/>
  <c r="HK23" i="45"/>
  <c r="HK24" i="45"/>
  <c r="HK25" i="45"/>
  <c r="HK26" i="45"/>
  <c r="HK27" i="45"/>
  <c r="HK28" i="45"/>
  <c r="HK29" i="45"/>
  <c r="HK30" i="45"/>
  <c r="HK31" i="45"/>
  <c r="HK32" i="45"/>
  <c r="HK22" i="45"/>
  <c r="HK34" i="45"/>
  <c r="HK33" i="45"/>
  <c r="HK35" i="45"/>
  <c r="HK36" i="45"/>
  <c r="HK37" i="45"/>
  <c r="HK38" i="45"/>
  <c r="HK39" i="45"/>
  <c r="HK40" i="45"/>
  <c r="HK41" i="45"/>
  <c r="HK42" i="45"/>
  <c r="HK43" i="45"/>
  <c r="HK44" i="45"/>
  <c r="HK46" i="45"/>
  <c r="HK47" i="45"/>
  <c r="HK45" i="45"/>
  <c r="HK48" i="45"/>
  <c r="HK49" i="45"/>
  <c r="HK50" i="45"/>
  <c r="HK51" i="45"/>
  <c r="HK52" i="45"/>
  <c r="HK2" i="45"/>
  <c r="HM53" i="45"/>
  <c r="HM3" i="45"/>
  <c r="HM4" i="45"/>
  <c r="HM5" i="45"/>
  <c r="HM6" i="45"/>
  <c r="HM7" i="45"/>
  <c r="HM8" i="45"/>
  <c r="HM9" i="45"/>
  <c r="HM10" i="45"/>
  <c r="HM11" i="45"/>
  <c r="HM12" i="45"/>
  <c r="HM13" i="45"/>
  <c r="HM14" i="45"/>
  <c r="HM15" i="45"/>
  <c r="HM16" i="45"/>
  <c r="HM17" i="45"/>
  <c r="HM18" i="45"/>
  <c r="HM19" i="45"/>
  <c r="HM21" i="45"/>
  <c r="HM22" i="45"/>
  <c r="HM20" i="45"/>
  <c r="HM23" i="45"/>
  <c r="HM24" i="45"/>
  <c r="HM25" i="45"/>
  <c r="HM26" i="45"/>
  <c r="HM27" i="45"/>
  <c r="HM28" i="45"/>
  <c r="HM29" i="45"/>
  <c r="HM30" i="45"/>
  <c r="HM32" i="45"/>
  <c r="HM33" i="45"/>
  <c r="HM35" i="45"/>
  <c r="HM36" i="45"/>
  <c r="HM37" i="45"/>
  <c r="HM38" i="45"/>
  <c r="HM39" i="45"/>
  <c r="HM40" i="45"/>
  <c r="HM41" i="45"/>
  <c r="HM42" i="45"/>
  <c r="HM43" i="45"/>
  <c r="HM44" i="45"/>
  <c r="HM45" i="45"/>
  <c r="HM46" i="45"/>
  <c r="HM47" i="45"/>
  <c r="HM31" i="45"/>
  <c r="HM34" i="45"/>
  <c r="HM48" i="45"/>
  <c r="HM49" i="45"/>
  <c r="HM50" i="45"/>
  <c r="HM51" i="45"/>
  <c r="HM52" i="45"/>
  <c r="HM2" i="45"/>
  <c r="HO53" i="45"/>
  <c r="HO3" i="45"/>
  <c r="HO4" i="45"/>
  <c r="HO5" i="45"/>
  <c r="HO6" i="45"/>
  <c r="HO7" i="45"/>
  <c r="HO8" i="45"/>
  <c r="HO9" i="45"/>
  <c r="HO10" i="45"/>
  <c r="HO11" i="45"/>
  <c r="HO12" i="45"/>
  <c r="HO13" i="45"/>
  <c r="HO14" i="45"/>
  <c r="HO15" i="45"/>
  <c r="HO16" i="45"/>
  <c r="HO17" i="45"/>
  <c r="HO18" i="45"/>
  <c r="HO19" i="45"/>
  <c r="HO20" i="45"/>
  <c r="HO21" i="45"/>
  <c r="HO23" i="45"/>
  <c r="HO24" i="45"/>
  <c r="HO25" i="45"/>
  <c r="HO26" i="45"/>
  <c r="HO27" i="45"/>
  <c r="HO28" i="45"/>
  <c r="HO29" i="45"/>
  <c r="HO30" i="45"/>
  <c r="HO31" i="45"/>
  <c r="HO32" i="45"/>
  <c r="HO22" i="45"/>
  <c r="HO34" i="45"/>
  <c r="HO33" i="45"/>
  <c r="HO35" i="45"/>
  <c r="HO36" i="45"/>
  <c r="HO37" i="45"/>
  <c r="HO38" i="45"/>
  <c r="HO39" i="45"/>
  <c r="HO40" i="45"/>
  <c r="HO41" i="45"/>
  <c r="HO42" i="45"/>
  <c r="HO43" i="45"/>
  <c r="HO44" i="45"/>
  <c r="HO45" i="45"/>
  <c r="HO47" i="45"/>
  <c r="HO46" i="45"/>
  <c r="HO48" i="45"/>
  <c r="HO49" i="45"/>
  <c r="HO50" i="45"/>
  <c r="HO51" i="45"/>
  <c r="HO52" i="45"/>
  <c r="HO2" i="45"/>
  <c r="HQ53" i="45"/>
  <c r="HQ3" i="45"/>
  <c r="HQ4" i="45"/>
  <c r="HQ5" i="45"/>
  <c r="HQ6" i="45"/>
  <c r="HQ7" i="45"/>
  <c r="HQ8" i="45"/>
  <c r="HQ9" i="45"/>
  <c r="HQ10" i="45"/>
  <c r="HQ11" i="45"/>
  <c r="HQ12" i="45"/>
  <c r="HQ13" i="45"/>
  <c r="HQ14" i="45"/>
  <c r="HQ15" i="45"/>
  <c r="HQ16" i="45"/>
  <c r="HQ17" i="45"/>
  <c r="HQ18" i="45"/>
  <c r="HQ19" i="45"/>
  <c r="HQ20" i="45"/>
  <c r="HQ22" i="45"/>
  <c r="HQ21" i="45"/>
  <c r="HQ23" i="45"/>
  <c r="HQ24" i="45"/>
  <c r="HQ25" i="45"/>
  <c r="HQ26" i="45"/>
  <c r="HQ27" i="45"/>
  <c r="HQ28" i="45"/>
  <c r="HQ29" i="45"/>
  <c r="HQ30" i="45"/>
  <c r="HQ35" i="45"/>
  <c r="HQ36" i="45"/>
  <c r="HQ37" i="45"/>
  <c r="HQ38" i="45"/>
  <c r="HQ39" i="45"/>
  <c r="HQ40" i="45"/>
  <c r="HQ41" i="45"/>
  <c r="HQ42" i="45"/>
  <c r="HQ43" i="45"/>
  <c r="HQ44" i="45"/>
  <c r="HQ45" i="45"/>
  <c r="HQ46" i="45"/>
  <c r="HQ47" i="45"/>
  <c r="HQ31" i="45"/>
  <c r="HQ32" i="45"/>
  <c r="HQ34" i="45"/>
  <c r="HQ33" i="45"/>
  <c r="HQ51" i="45"/>
  <c r="HQ52" i="45"/>
  <c r="HQ48" i="45"/>
  <c r="HQ49" i="45"/>
  <c r="HQ50" i="45"/>
  <c r="HQ2" i="45"/>
  <c r="HS53" i="45"/>
  <c r="HS3" i="45"/>
  <c r="HS4" i="45"/>
  <c r="HS5" i="45"/>
  <c r="HS6" i="45"/>
  <c r="HS7" i="45"/>
  <c r="HS8" i="45"/>
  <c r="HS9" i="45"/>
  <c r="HS10" i="45"/>
  <c r="HS11" i="45"/>
  <c r="HS12" i="45"/>
  <c r="HS13" i="45"/>
  <c r="HS14" i="45"/>
  <c r="HS15" i="45"/>
  <c r="HS16" i="45"/>
  <c r="HS17" i="45"/>
  <c r="HS18" i="45"/>
  <c r="HS19" i="45"/>
  <c r="HS20" i="45"/>
  <c r="HS21" i="45"/>
  <c r="HS23" i="45"/>
  <c r="HS24" i="45"/>
  <c r="HS25" i="45"/>
  <c r="HS26" i="45"/>
  <c r="HS27" i="45"/>
  <c r="HS28" i="45"/>
  <c r="HS29" i="45"/>
  <c r="HS30" i="45"/>
  <c r="HS31" i="45"/>
  <c r="HS32" i="45"/>
  <c r="HS22" i="45"/>
  <c r="HS33" i="45"/>
  <c r="HS35" i="45"/>
  <c r="HS36" i="45"/>
  <c r="HS37" i="45"/>
  <c r="HS38" i="45"/>
  <c r="HS39" i="45"/>
  <c r="HS40" i="45"/>
  <c r="HS41" i="45"/>
  <c r="HS42" i="45"/>
  <c r="HS43" i="45"/>
  <c r="HS44" i="45"/>
  <c r="HS34" i="45"/>
  <c r="HS46" i="45"/>
  <c r="HS45" i="45"/>
  <c r="HS47" i="45"/>
  <c r="HS48" i="45"/>
  <c r="HS49" i="45"/>
  <c r="HS50" i="45"/>
  <c r="HS51" i="45"/>
  <c r="HS52" i="45"/>
  <c r="HS2" i="45"/>
  <c r="HU53" i="45"/>
  <c r="HU3" i="45"/>
  <c r="HU4" i="45"/>
  <c r="HU5" i="45"/>
  <c r="HU6" i="45"/>
  <c r="HU7" i="45"/>
  <c r="HU8" i="45"/>
  <c r="HU9" i="45"/>
  <c r="HU10" i="45"/>
  <c r="HU11" i="45"/>
  <c r="HU12" i="45"/>
  <c r="HU13" i="45"/>
  <c r="HU14" i="45"/>
  <c r="HU15" i="45"/>
  <c r="HU16" i="45"/>
  <c r="HU17" i="45"/>
  <c r="HU18" i="45"/>
  <c r="HU19" i="45"/>
  <c r="HU21" i="45"/>
  <c r="HU22" i="45"/>
  <c r="HU20" i="45"/>
  <c r="HU23" i="45"/>
  <c r="HU24" i="45"/>
  <c r="HU25" i="45"/>
  <c r="HU26" i="45"/>
  <c r="HU27" i="45"/>
  <c r="HU28" i="45"/>
  <c r="HU29" i="45"/>
  <c r="HU30" i="45"/>
  <c r="HU32" i="45"/>
  <c r="HU35" i="45"/>
  <c r="HU36" i="45"/>
  <c r="HU37" i="45"/>
  <c r="HU38" i="45"/>
  <c r="HU39" i="45"/>
  <c r="HU40" i="45"/>
  <c r="HU41" i="45"/>
  <c r="HU42" i="45"/>
  <c r="HU43" i="45"/>
  <c r="HU44" i="45"/>
  <c r="HU45" i="45"/>
  <c r="HU46" i="45"/>
  <c r="HU34" i="45"/>
  <c r="HU33" i="45"/>
  <c r="HU31" i="45"/>
  <c r="HU47" i="45"/>
  <c r="HU48" i="45"/>
  <c r="HU49" i="45"/>
  <c r="HU50" i="45"/>
  <c r="HU51" i="45"/>
  <c r="HU52" i="45"/>
  <c r="HU2" i="45"/>
  <c r="HW53" i="45"/>
  <c r="HW3" i="45"/>
  <c r="HW4" i="45"/>
  <c r="HW5" i="45"/>
  <c r="HW6" i="45"/>
  <c r="HW7" i="45"/>
  <c r="HW8" i="45"/>
  <c r="HW9" i="45"/>
  <c r="HW10" i="45"/>
  <c r="HW11" i="45"/>
  <c r="HW12" i="45"/>
  <c r="HW13" i="45"/>
  <c r="HW14" i="45"/>
  <c r="HW15" i="45"/>
  <c r="HW16" i="45"/>
  <c r="HW17" i="45"/>
  <c r="HW18" i="45"/>
  <c r="HW19" i="45"/>
  <c r="HW20" i="45"/>
  <c r="HW21" i="45"/>
  <c r="HW23" i="45"/>
  <c r="HW24" i="45"/>
  <c r="HW25" i="45"/>
  <c r="HW26" i="45"/>
  <c r="HW27" i="45"/>
  <c r="HW28" i="45"/>
  <c r="HW29" i="45"/>
  <c r="HW30" i="45"/>
  <c r="HW31" i="45"/>
  <c r="HW32" i="45"/>
  <c r="HW22" i="45"/>
  <c r="HW34" i="45"/>
  <c r="HW35" i="45"/>
  <c r="HW36" i="45"/>
  <c r="HW37" i="45"/>
  <c r="HW38" i="45"/>
  <c r="HW39" i="45"/>
  <c r="HW40" i="45"/>
  <c r="HW41" i="45"/>
  <c r="HW42" i="45"/>
  <c r="HW43" i="45"/>
  <c r="HW44" i="45"/>
  <c r="HW33" i="45"/>
  <c r="HW45" i="45"/>
  <c r="HW46" i="45"/>
  <c r="HW47" i="45"/>
  <c r="HW48" i="45"/>
  <c r="HW49" i="45"/>
  <c r="HW50" i="45"/>
  <c r="HW51" i="45"/>
  <c r="HW52" i="45"/>
  <c r="HW2" i="45"/>
  <c r="HY53" i="45"/>
  <c r="HY3" i="45"/>
  <c r="HY4" i="45"/>
  <c r="HY5" i="45"/>
  <c r="HY6" i="45"/>
  <c r="HY7" i="45"/>
  <c r="HY8" i="45"/>
  <c r="HY9" i="45"/>
  <c r="HY10" i="45"/>
  <c r="HY11" i="45"/>
  <c r="HY12" i="45"/>
  <c r="HY13" i="45"/>
  <c r="HY14" i="45"/>
  <c r="HY15" i="45"/>
  <c r="HY16" i="45"/>
  <c r="HY17" i="45"/>
  <c r="HY18" i="45"/>
  <c r="HY19" i="45"/>
  <c r="HY20" i="45"/>
  <c r="HY22" i="45"/>
  <c r="HY21" i="45"/>
  <c r="HY23" i="45"/>
  <c r="HY24" i="45"/>
  <c r="HY25" i="45"/>
  <c r="HY26" i="45"/>
  <c r="HY27" i="45"/>
  <c r="HY28" i="45"/>
  <c r="HY29" i="45"/>
  <c r="HY30" i="45"/>
  <c r="HY31" i="45"/>
  <c r="HY34" i="45"/>
  <c r="HY35" i="45"/>
  <c r="HY36" i="45"/>
  <c r="HY37" i="45"/>
  <c r="HY38" i="45"/>
  <c r="HY39" i="45"/>
  <c r="HY40" i="45"/>
  <c r="HY41" i="45"/>
  <c r="HY42" i="45"/>
  <c r="HY43" i="45"/>
  <c r="HY44" i="45"/>
  <c r="HY45" i="45"/>
  <c r="HY46" i="45"/>
  <c r="HY33" i="45"/>
  <c r="HY32" i="45"/>
  <c r="HY51" i="45"/>
  <c r="HY52" i="45"/>
  <c r="HY47" i="45"/>
  <c r="HY48" i="45"/>
  <c r="HY49" i="45"/>
  <c r="HY50" i="45"/>
  <c r="HY2" i="45"/>
  <c r="IA53" i="45"/>
  <c r="IA3" i="45"/>
  <c r="IA4" i="45"/>
  <c r="IA5" i="45"/>
  <c r="IA6" i="45"/>
  <c r="IA7" i="45"/>
  <c r="IA8" i="45"/>
  <c r="IA9" i="45"/>
  <c r="IA10" i="45"/>
  <c r="IA11" i="45"/>
  <c r="IA12" i="45"/>
  <c r="IA13" i="45"/>
  <c r="IA14" i="45"/>
  <c r="IA15" i="45"/>
  <c r="IA16" i="45"/>
  <c r="IA17" i="45"/>
  <c r="IA18" i="45"/>
  <c r="IA19" i="45"/>
  <c r="IA20" i="45"/>
  <c r="IA21" i="45"/>
  <c r="IA23" i="45"/>
  <c r="IA24" i="45"/>
  <c r="IA25" i="45"/>
  <c r="IA26" i="45"/>
  <c r="IA27" i="45"/>
  <c r="IA28" i="45"/>
  <c r="IA29" i="45"/>
  <c r="IA30" i="45"/>
  <c r="IA31" i="45"/>
  <c r="IA32" i="45"/>
  <c r="IA22" i="45"/>
  <c r="IA33" i="45"/>
  <c r="IA34" i="45"/>
  <c r="IA35" i="45"/>
  <c r="IA36" i="45"/>
  <c r="IA37" i="45"/>
  <c r="IA38" i="45"/>
  <c r="IA39" i="45"/>
  <c r="IA40" i="45"/>
  <c r="IA41" i="45"/>
  <c r="IA42" i="45"/>
  <c r="IA43" i="45"/>
  <c r="IA44" i="45"/>
  <c r="IA46" i="45"/>
  <c r="IA45" i="45"/>
  <c r="IA47" i="45"/>
  <c r="IA48" i="45"/>
  <c r="IA49" i="45"/>
  <c r="IA50" i="45"/>
  <c r="IA51" i="45"/>
  <c r="IA52" i="45"/>
  <c r="IA2" i="45"/>
  <c r="IC53" i="45"/>
  <c r="IC3" i="45"/>
  <c r="IC4" i="45"/>
  <c r="IC5" i="45"/>
  <c r="IC6" i="45"/>
  <c r="IC7" i="45"/>
  <c r="IC8" i="45"/>
  <c r="IC9" i="45"/>
  <c r="IC10" i="45"/>
  <c r="IC11" i="45"/>
  <c r="IC12" i="45"/>
  <c r="IC13" i="45"/>
  <c r="IC14" i="45"/>
  <c r="IC15" i="45"/>
  <c r="IC16" i="45"/>
  <c r="IC17" i="45"/>
  <c r="IC18" i="45"/>
  <c r="IC19" i="45"/>
  <c r="IC21" i="45"/>
  <c r="IC22" i="45"/>
  <c r="IC20" i="45"/>
  <c r="IC23" i="45"/>
  <c r="IC24" i="45"/>
  <c r="IC25" i="45"/>
  <c r="IC26" i="45"/>
  <c r="IC27" i="45"/>
  <c r="IC28" i="45"/>
  <c r="IC29" i="45"/>
  <c r="IC30" i="45"/>
  <c r="IC32" i="45"/>
  <c r="IC33" i="45"/>
  <c r="IC34" i="45"/>
  <c r="IC35" i="45"/>
  <c r="IC36" i="45"/>
  <c r="IC37" i="45"/>
  <c r="IC38" i="45"/>
  <c r="IC39" i="45"/>
  <c r="IC40" i="45"/>
  <c r="IC41" i="45"/>
  <c r="IC42" i="45"/>
  <c r="IC43" i="45"/>
  <c r="IC44" i="45"/>
  <c r="IC45" i="45"/>
  <c r="IC46" i="45"/>
  <c r="IC31" i="45"/>
  <c r="IC47" i="45"/>
  <c r="IC48" i="45"/>
  <c r="IC49" i="45"/>
  <c r="IC50" i="45"/>
  <c r="IC51" i="45"/>
  <c r="IC52" i="45"/>
  <c r="IC2" i="45"/>
  <c r="IE53" i="45"/>
  <c r="IE3" i="45"/>
  <c r="IE4" i="45"/>
  <c r="IE5" i="45"/>
  <c r="IE6" i="45"/>
  <c r="IE7" i="45"/>
  <c r="IE8" i="45"/>
  <c r="IE9" i="45"/>
  <c r="IE10" i="45"/>
  <c r="IE11" i="45"/>
  <c r="IE12" i="45"/>
  <c r="IE13" i="45"/>
  <c r="IE14" i="45"/>
  <c r="IE15" i="45"/>
  <c r="IE16" i="45"/>
  <c r="IE17" i="45"/>
  <c r="IE18" i="45"/>
  <c r="IE19" i="45"/>
  <c r="IE20" i="45"/>
  <c r="IE21" i="45"/>
  <c r="IE23" i="45"/>
  <c r="IE24" i="45"/>
  <c r="IE25" i="45"/>
  <c r="IE26" i="45"/>
  <c r="IE27" i="45"/>
  <c r="IE28" i="45"/>
  <c r="IE29" i="45"/>
  <c r="IE30" i="45"/>
  <c r="IE31" i="45"/>
  <c r="IE32" i="45"/>
  <c r="IE22" i="45"/>
  <c r="IE33" i="45"/>
  <c r="IE34" i="45"/>
  <c r="IE35" i="45"/>
  <c r="IE36" i="45"/>
  <c r="IE37" i="45"/>
  <c r="IE38" i="45"/>
  <c r="IE39" i="45"/>
  <c r="IE40" i="45"/>
  <c r="IE41" i="45"/>
  <c r="IE42" i="45"/>
  <c r="IE43" i="45"/>
  <c r="IE44" i="45"/>
  <c r="IE45" i="45"/>
  <c r="IE46" i="45"/>
  <c r="IE47" i="45"/>
  <c r="IE48" i="45"/>
  <c r="IE49" i="45"/>
  <c r="IE50" i="45"/>
  <c r="IE51" i="45"/>
  <c r="IE52" i="45"/>
  <c r="IE2" i="45"/>
  <c r="IG53" i="45"/>
  <c r="IG3" i="45"/>
  <c r="IG4" i="45"/>
  <c r="IG5" i="45"/>
  <c r="IG6" i="45"/>
  <c r="IG7" i="45"/>
  <c r="IG8" i="45"/>
  <c r="IG9" i="45"/>
  <c r="IG10" i="45"/>
  <c r="IG11" i="45"/>
  <c r="IG12" i="45"/>
  <c r="IG13" i="45"/>
  <c r="IG14" i="45"/>
  <c r="IG15" i="45"/>
  <c r="IG16" i="45"/>
  <c r="IG17" i="45"/>
  <c r="IG18" i="45"/>
  <c r="IG19" i="45"/>
  <c r="IG20" i="45"/>
  <c r="IG22" i="45"/>
  <c r="IG21" i="45"/>
  <c r="IG23" i="45"/>
  <c r="IG24" i="45"/>
  <c r="IG25" i="45"/>
  <c r="IG26" i="45"/>
  <c r="IG27" i="45"/>
  <c r="IG28" i="45"/>
  <c r="IG29" i="45"/>
  <c r="IG30" i="45"/>
  <c r="IG34" i="45"/>
  <c r="IG35" i="45"/>
  <c r="IG36" i="45"/>
  <c r="IG37" i="45"/>
  <c r="IG38" i="45"/>
  <c r="IG39" i="45"/>
  <c r="IG40" i="45"/>
  <c r="IG41" i="45"/>
  <c r="IG42" i="45"/>
  <c r="IG43" i="45"/>
  <c r="IG44" i="45"/>
  <c r="IG45" i="45"/>
  <c r="IG46" i="45"/>
  <c r="IG31" i="45"/>
  <c r="IG32" i="45"/>
  <c r="IG33" i="45"/>
  <c r="IG51" i="45"/>
  <c r="IG47" i="45"/>
  <c r="IG48" i="45"/>
  <c r="IG49" i="45"/>
  <c r="IG50" i="45"/>
  <c r="IG52" i="45"/>
  <c r="IG2" i="45"/>
  <c r="II53" i="45"/>
  <c r="II3" i="45"/>
  <c r="II4" i="45"/>
  <c r="II5" i="45"/>
  <c r="II6" i="45"/>
  <c r="II7" i="45"/>
  <c r="II8" i="45"/>
  <c r="II9" i="45"/>
  <c r="II10" i="45"/>
  <c r="II11" i="45"/>
  <c r="II12" i="45"/>
  <c r="II13" i="45"/>
  <c r="II14" i="45"/>
  <c r="II15" i="45"/>
  <c r="II16" i="45"/>
  <c r="II17" i="45"/>
  <c r="II18" i="45"/>
  <c r="II19" i="45"/>
  <c r="II20" i="45"/>
  <c r="II21" i="45"/>
  <c r="II23" i="45"/>
  <c r="II24" i="45"/>
  <c r="II25" i="45"/>
  <c r="II26" i="45"/>
  <c r="II27" i="45"/>
  <c r="II28" i="45"/>
  <c r="II29" i="45"/>
  <c r="II30" i="45"/>
  <c r="II31" i="45"/>
  <c r="II32" i="45"/>
  <c r="II22" i="45"/>
  <c r="II33" i="45"/>
  <c r="II34" i="45"/>
  <c r="II35" i="45"/>
  <c r="II36" i="45"/>
  <c r="II37" i="45"/>
  <c r="II38" i="45"/>
  <c r="II39" i="45"/>
  <c r="II40" i="45"/>
  <c r="II41" i="45"/>
  <c r="II42" i="45"/>
  <c r="II43" i="45"/>
  <c r="II44" i="45"/>
  <c r="II46" i="45"/>
  <c r="II45" i="45"/>
  <c r="II47" i="45"/>
  <c r="II48" i="45"/>
  <c r="II49" i="45"/>
  <c r="II50" i="45"/>
  <c r="II51" i="45"/>
  <c r="II52" i="45"/>
  <c r="II2" i="45"/>
  <c r="IK53" i="45"/>
  <c r="IK3" i="45"/>
  <c r="IK4" i="45"/>
  <c r="IK5" i="45"/>
  <c r="IK6" i="45"/>
  <c r="IK7" i="45"/>
  <c r="IK8" i="45"/>
  <c r="IK9" i="45"/>
  <c r="IK10" i="45"/>
  <c r="IK11" i="45"/>
  <c r="IK12" i="45"/>
  <c r="IK13" i="45"/>
  <c r="IK14" i="45"/>
  <c r="IK15" i="45"/>
  <c r="IK16" i="45"/>
  <c r="IK17" i="45"/>
  <c r="IK18" i="45"/>
  <c r="IK19" i="45"/>
  <c r="IK22" i="45"/>
  <c r="IK20" i="45"/>
  <c r="IK21" i="45"/>
  <c r="IK23" i="45"/>
  <c r="IK24" i="45"/>
  <c r="IK25" i="45"/>
  <c r="IK26" i="45"/>
  <c r="IK27" i="45"/>
  <c r="IK28" i="45"/>
  <c r="IK29" i="45"/>
  <c r="IK30" i="45"/>
  <c r="IK32" i="45"/>
  <c r="IK34" i="45"/>
  <c r="IK35" i="45"/>
  <c r="IK36" i="45"/>
  <c r="IK37" i="45"/>
  <c r="IK38" i="45"/>
  <c r="IK39" i="45"/>
  <c r="IK40" i="45"/>
  <c r="IK41" i="45"/>
  <c r="IK42" i="45"/>
  <c r="IK43" i="45"/>
  <c r="IK44" i="45"/>
  <c r="IK45" i="45"/>
  <c r="IK46" i="45"/>
  <c r="IK33" i="45"/>
  <c r="IK31" i="45"/>
  <c r="IK52" i="45"/>
  <c r="IK47" i="45"/>
  <c r="IK48" i="45"/>
  <c r="IK49" i="45"/>
  <c r="IK50" i="45"/>
  <c r="IK51" i="45"/>
  <c r="IK2" i="45"/>
  <c r="IM53" i="45"/>
  <c r="IM3" i="45"/>
  <c r="IM4" i="45"/>
  <c r="IM5" i="45"/>
  <c r="IM6" i="45"/>
  <c r="IM7" i="45"/>
  <c r="IM8" i="45"/>
  <c r="IM9" i="45"/>
  <c r="IM10" i="45"/>
  <c r="IM11" i="45"/>
  <c r="IM12" i="45"/>
  <c r="IM13" i="45"/>
  <c r="IM14" i="45"/>
  <c r="IM15" i="45"/>
  <c r="IM16" i="45"/>
  <c r="IM17" i="45"/>
  <c r="IM18" i="45"/>
  <c r="IM19" i="45"/>
  <c r="IM20" i="45"/>
  <c r="IM21" i="45"/>
  <c r="IM23" i="45"/>
  <c r="IM24" i="45"/>
  <c r="IM25" i="45"/>
  <c r="IM26" i="45"/>
  <c r="IM27" i="45"/>
  <c r="IM28" i="45"/>
  <c r="IM29" i="45"/>
  <c r="IM30" i="45"/>
  <c r="IM31" i="45"/>
  <c r="IM32" i="45"/>
  <c r="IM22" i="45"/>
  <c r="IM34" i="45"/>
  <c r="IM35" i="45"/>
  <c r="IM36" i="45"/>
  <c r="IM37" i="45"/>
  <c r="IM38" i="45"/>
  <c r="IM39" i="45"/>
  <c r="IM40" i="45"/>
  <c r="IM41" i="45"/>
  <c r="IM42" i="45"/>
  <c r="IM43" i="45"/>
  <c r="IM44" i="45"/>
  <c r="IM33" i="45"/>
  <c r="IM45" i="45"/>
  <c r="IM46" i="45"/>
  <c r="IM47" i="45"/>
  <c r="IM48" i="45"/>
  <c r="IM49" i="45"/>
  <c r="IM50" i="45"/>
  <c r="IM51" i="45"/>
  <c r="IM52" i="45"/>
  <c r="IM2" i="45"/>
  <c r="IO53" i="45"/>
  <c r="IO3" i="45"/>
  <c r="IO4" i="45"/>
  <c r="IO5" i="45"/>
  <c r="IO6" i="45"/>
  <c r="IO7" i="45"/>
  <c r="IO8" i="45"/>
  <c r="IO9" i="45"/>
  <c r="IO10" i="45"/>
  <c r="IO11" i="45"/>
  <c r="IO12" i="45"/>
  <c r="IO13" i="45"/>
  <c r="IO14" i="45"/>
  <c r="IO15" i="45"/>
  <c r="IO16" i="45"/>
  <c r="IO17" i="45"/>
  <c r="IO18" i="45"/>
  <c r="IO19" i="45"/>
  <c r="IO20" i="45"/>
  <c r="IO22" i="45"/>
  <c r="IO21" i="45"/>
  <c r="IO23" i="45"/>
  <c r="IO24" i="45"/>
  <c r="IO25" i="45"/>
  <c r="IO26" i="45"/>
  <c r="IO27" i="45"/>
  <c r="IO28" i="45"/>
  <c r="IO29" i="45"/>
  <c r="IO30" i="45"/>
  <c r="IO31" i="45"/>
  <c r="IO34" i="45"/>
  <c r="IO35" i="45"/>
  <c r="IO36" i="45"/>
  <c r="IO37" i="45"/>
  <c r="IO38" i="45"/>
  <c r="IO39" i="45"/>
  <c r="IO40" i="45"/>
  <c r="IO41" i="45"/>
  <c r="IO42" i="45"/>
  <c r="IO43" i="45"/>
  <c r="IO44" i="45"/>
  <c r="IO45" i="45"/>
  <c r="IO46" i="45"/>
  <c r="IO33" i="45"/>
  <c r="IO32" i="45"/>
  <c r="IO51" i="45"/>
  <c r="IO47" i="45"/>
  <c r="IO48" i="45"/>
  <c r="IO49" i="45"/>
  <c r="IO50" i="45"/>
  <c r="IO52" i="45"/>
  <c r="IO2" i="45"/>
  <c r="IR53" i="45"/>
  <c r="IR3" i="45"/>
  <c r="IR4" i="45"/>
  <c r="IR5" i="45"/>
  <c r="IR6" i="45"/>
  <c r="IR7" i="45"/>
  <c r="IR8" i="45"/>
  <c r="IR9" i="45"/>
  <c r="IR10" i="45"/>
  <c r="IR11" i="45"/>
  <c r="IR12" i="45"/>
  <c r="IR13" i="45"/>
  <c r="IR14" i="45"/>
  <c r="IR15" i="45"/>
  <c r="IR16" i="45"/>
  <c r="IR17" i="45"/>
  <c r="IR18" i="45"/>
  <c r="IR19" i="45"/>
  <c r="IR20" i="45"/>
  <c r="IR23" i="45"/>
  <c r="IR24" i="45"/>
  <c r="IR25" i="45"/>
  <c r="IR26" i="45"/>
  <c r="IR27" i="45"/>
  <c r="IR28" i="45"/>
  <c r="IR29" i="45"/>
  <c r="IR30" i="45"/>
  <c r="IR21" i="45"/>
  <c r="IR22" i="45"/>
  <c r="IR31" i="45"/>
  <c r="IR32" i="45"/>
  <c r="IR33" i="45"/>
  <c r="IR34" i="45"/>
  <c r="IR35" i="45"/>
  <c r="IR36" i="45"/>
  <c r="IR37" i="45"/>
  <c r="IR38" i="45"/>
  <c r="IR39" i="45"/>
  <c r="IR40" i="45"/>
  <c r="IR41" i="45"/>
  <c r="IR42" i="45"/>
  <c r="IR43" i="45"/>
  <c r="IR44" i="45"/>
  <c r="IR45" i="45"/>
  <c r="IR46" i="45"/>
  <c r="IR47" i="45"/>
  <c r="IR48" i="45"/>
  <c r="IR49" i="45"/>
  <c r="IR50" i="45"/>
  <c r="IR51" i="45"/>
  <c r="IR52" i="45"/>
  <c r="IR2" i="45"/>
  <c r="MN5" i="45"/>
  <c r="MN9" i="45"/>
  <c r="MN13" i="45"/>
  <c r="MN17" i="45"/>
  <c r="MN21" i="45"/>
  <c r="MN25" i="45"/>
  <c r="MN29" i="45"/>
  <c r="MN33" i="45"/>
  <c r="MN37" i="45"/>
  <c r="MN41" i="45"/>
  <c r="MN45" i="45"/>
  <c r="MN49" i="45"/>
  <c r="MN53" i="45"/>
  <c r="MN22" i="45"/>
  <c r="MN26" i="45"/>
  <c r="MN42" i="45"/>
  <c r="MN4" i="45"/>
  <c r="MN8" i="45"/>
  <c r="MN12" i="45"/>
  <c r="MN16" i="45"/>
  <c r="MN20" i="45"/>
  <c r="MN24" i="45"/>
  <c r="MN28" i="45"/>
  <c r="MN32" i="45"/>
  <c r="MN36" i="45"/>
  <c r="MN40" i="45"/>
  <c r="MN44" i="45"/>
  <c r="MN48" i="45"/>
  <c r="MN52" i="45"/>
  <c r="MN2" i="45"/>
  <c r="MN14" i="45"/>
  <c r="MN30" i="45"/>
  <c r="MN34" i="45"/>
  <c r="MN38" i="45"/>
  <c r="MN3" i="45"/>
  <c r="MN7" i="45"/>
  <c r="MN11" i="45"/>
  <c r="MN15" i="45"/>
  <c r="MN19" i="45"/>
  <c r="MN23" i="45"/>
  <c r="MN27" i="45"/>
  <c r="MN31" i="45"/>
  <c r="MN35" i="45"/>
  <c r="MN39" i="45"/>
  <c r="MN43" i="45"/>
  <c r="MN47" i="45"/>
  <c r="MN51" i="45"/>
  <c r="MN6" i="45"/>
  <c r="MN10" i="45"/>
  <c r="MN18" i="45"/>
  <c r="MN46" i="45"/>
  <c r="MN50" i="45"/>
  <c r="MR5" i="45"/>
  <c r="MR9" i="45"/>
  <c r="MR13" i="45"/>
  <c r="MR17" i="45"/>
  <c r="MR21" i="45"/>
  <c r="MR25" i="45"/>
  <c r="MR29" i="45"/>
  <c r="MR33" i="45"/>
  <c r="MR37" i="45"/>
  <c r="MR41" i="45"/>
  <c r="MR45" i="45"/>
  <c r="MR49" i="45"/>
  <c r="MR53" i="45"/>
  <c r="MR10" i="45"/>
  <c r="MR14" i="45"/>
  <c r="MR18" i="45"/>
  <c r="MR34" i="45"/>
  <c r="MR4" i="45"/>
  <c r="MR8" i="45"/>
  <c r="MR12" i="45"/>
  <c r="MR16" i="45"/>
  <c r="MR20" i="45"/>
  <c r="MR24" i="45"/>
  <c r="MR28" i="45"/>
  <c r="MR32" i="45"/>
  <c r="MR36" i="45"/>
  <c r="MR40" i="45"/>
  <c r="MR44" i="45"/>
  <c r="MR48" i="45"/>
  <c r="MR52" i="45"/>
  <c r="MR2" i="45"/>
  <c r="MR26" i="45"/>
  <c r="MR3" i="45"/>
  <c r="MR7" i="45"/>
  <c r="MR11" i="45"/>
  <c r="MR15" i="45"/>
  <c r="MR19" i="45"/>
  <c r="MR23" i="45"/>
  <c r="MR27" i="45"/>
  <c r="MR31" i="45"/>
  <c r="MR35" i="45"/>
  <c r="MR39" i="45"/>
  <c r="MR43" i="45"/>
  <c r="MR47" i="45"/>
  <c r="MR51" i="45"/>
  <c r="MR6" i="45"/>
  <c r="MR22" i="45"/>
  <c r="MR30" i="45"/>
  <c r="MR38" i="45"/>
  <c r="MR42" i="45"/>
  <c r="MR50" i="45"/>
  <c r="MR46" i="45"/>
  <c r="MQ4" i="45"/>
  <c r="MQ8" i="45"/>
  <c r="MQ12" i="45"/>
  <c r="MQ16" i="45"/>
  <c r="MQ20" i="45"/>
  <c r="MQ24" i="45"/>
  <c r="MQ28" i="45"/>
  <c r="MQ32" i="45"/>
  <c r="MQ36" i="45"/>
  <c r="MQ40" i="45"/>
  <c r="MQ44" i="45"/>
  <c r="MQ48" i="45"/>
  <c r="MQ52" i="45"/>
  <c r="MQ17" i="45"/>
  <c r="MQ25" i="45"/>
  <c r="MQ33" i="45"/>
  <c r="MQ37" i="45"/>
  <c r="MQ3" i="45"/>
  <c r="MQ7" i="45"/>
  <c r="MQ11" i="45"/>
  <c r="MQ15" i="45"/>
  <c r="MQ19" i="45"/>
  <c r="MQ23" i="45"/>
  <c r="MQ27" i="45"/>
  <c r="MQ31" i="45"/>
  <c r="MQ35" i="45"/>
  <c r="MQ39" i="45"/>
  <c r="MQ43" i="45"/>
  <c r="MQ47" i="45"/>
  <c r="MQ51" i="45"/>
  <c r="MQ13" i="45"/>
  <c r="MQ21" i="45"/>
  <c r="MQ29" i="45"/>
  <c r="MQ41" i="45"/>
  <c r="MQ6" i="45"/>
  <c r="MQ10" i="45"/>
  <c r="MQ14" i="45"/>
  <c r="MQ18" i="45"/>
  <c r="MQ22" i="45"/>
  <c r="MQ26" i="45"/>
  <c r="MQ30" i="45"/>
  <c r="MQ34" i="45"/>
  <c r="MQ38" i="45"/>
  <c r="MQ42" i="45"/>
  <c r="MQ46" i="45"/>
  <c r="MQ50" i="45"/>
  <c r="MQ2" i="45"/>
  <c r="MQ5" i="45"/>
  <c r="MQ9" i="45"/>
  <c r="MQ53" i="45"/>
  <c r="MQ45" i="45"/>
  <c r="MQ49" i="45"/>
  <c r="MP3" i="45"/>
  <c r="MP7" i="45"/>
  <c r="MP11" i="45"/>
  <c r="MP15" i="45"/>
  <c r="MP19" i="45"/>
  <c r="MP23" i="45"/>
  <c r="MP27" i="45"/>
  <c r="MP31" i="45"/>
  <c r="MP35" i="45"/>
  <c r="MP39" i="45"/>
  <c r="MP43" i="45"/>
  <c r="MP47" i="45"/>
  <c r="MP51" i="45"/>
  <c r="MP8" i="45"/>
  <c r="MP12" i="45"/>
  <c r="MP28" i="45"/>
  <c r="MP32" i="45"/>
  <c r="MP40" i="45"/>
  <c r="MP6" i="45"/>
  <c r="MP10" i="45"/>
  <c r="MP14" i="45"/>
  <c r="MP18" i="45"/>
  <c r="MP22" i="45"/>
  <c r="MP26" i="45"/>
  <c r="MP30" i="45"/>
  <c r="MP34" i="45"/>
  <c r="MP38" i="45"/>
  <c r="MP42" i="45"/>
  <c r="MP46" i="45"/>
  <c r="MP50" i="45"/>
  <c r="MP16" i="45"/>
  <c r="MP36" i="45"/>
  <c r="MP5" i="45"/>
  <c r="MP9" i="45"/>
  <c r="MP13" i="45"/>
  <c r="MP17" i="45"/>
  <c r="MP21" i="45"/>
  <c r="MP25" i="45"/>
  <c r="MP29" i="45"/>
  <c r="MP33" i="45"/>
  <c r="MP37" i="45"/>
  <c r="MP41" i="45"/>
  <c r="MP45" i="45"/>
  <c r="MP49" i="45"/>
  <c r="MP53" i="45"/>
  <c r="MP4" i="45"/>
  <c r="MP20" i="45"/>
  <c r="MP24" i="45"/>
  <c r="MP44" i="45"/>
  <c r="MP48" i="45"/>
  <c r="MP52" i="45"/>
  <c r="MP2" i="45"/>
  <c r="MO6" i="45"/>
  <c r="MO10" i="45"/>
  <c r="MO14" i="45"/>
  <c r="MO18" i="45"/>
  <c r="MO22" i="45"/>
  <c r="MO26" i="45"/>
  <c r="MO30" i="45"/>
  <c r="MO34" i="45"/>
  <c r="MO38" i="45"/>
  <c r="MO42" i="45"/>
  <c r="MO46" i="45"/>
  <c r="MO50" i="45"/>
  <c r="MO2" i="45"/>
  <c r="MO5" i="45"/>
  <c r="MO9" i="45"/>
  <c r="MO13" i="45"/>
  <c r="MO17" i="45"/>
  <c r="MO21" i="45"/>
  <c r="MO25" i="45"/>
  <c r="MO29" i="45"/>
  <c r="MO33" i="45"/>
  <c r="MO37" i="45"/>
  <c r="MO41" i="45"/>
  <c r="MO45" i="45"/>
  <c r="MO49" i="45"/>
  <c r="MO53" i="45"/>
  <c r="MO19" i="45"/>
  <c r="MO23" i="45"/>
  <c r="MO31" i="45"/>
  <c r="MO39" i="45"/>
  <c r="MO43" i="45"/>
  <c r="MO4" i="45"/>
  <c r="MO8" i="45"/>
  <c r="MO12" i="45"/>
  <c r="MO16" i="45"/>
  <c r="MO20" i="45"/>
  <c r="MO24" i="45"/>
  <c r="MO28" i="45"/>
  <c r="MO32" i="45"/>
  <c r="MO36" i="45"/>
  <c r="MO40" i="45"/>
  <c r="MO44" i="45"/>
  <c r="MO48" i="45"/>
  <c r="MO52" i="45"/>
  <c r="MO3" i="45"/>
  <c r="MO7" i="45"/>
  <c r="MO11" i="45"/>
  <c r="MO15" i="45"/>
  <c r="MO27" i="45"/>
  <c r="MO35" i="45"/>
  <c r="MO47" i="45"/>
  <c r="MO51" i="45"/>
  <c r="MV2" i="45"/>
  <c r="MV3" i="45"/>
  <c r="MV4" i="45"/>
  <c r="MV5" i="45"/>
  <c r="MV6" i="45"/>
  <c r="MV7" i="45"/>
  <c r="MV8" i="45"/>
  <c r="MV9" i="45"/>
  <c r="MV10" i="45"/>
  <c r="MV11" i="45"/>
  <c r="MV12" i="45"/>
  <c r="MV13" i="45"/>
  <c r="MV14" i="45"/>
  <c r="MV15" i="45"/>
  <c r="MV16" i="45"/>
  <c r="MV17" i="45"/>
  <c r="MV18" i="45"/>
  <c r="MV19" i="45"/>
  <c r="MV20" i="45"/>
  <c r="MV21" i="45"/>
  <c r="MV22" i="45"/>
  <c r="MV23" i="45"/>
  <c r="MV24" i="45"/>
  <c r="MV25" i="45"/>
  <c r="MV26" i="45"/>
  <c r="MV27" i="45"/>
  <c r="MV28" i="45"/>
  <c r="MV29" i="45"/>
  <c r="MV30" i="45"/>
  <c r="MV31" i="45"/>
  <c r="MV32" i="45"/>
  <c r="MV33" i="45"/>
  <c r="MV34" i="45"/>
  <c r="MV35" i="45"/>
  <c r="MV36" i="45"/>
  <c r="MV37" i="45"/>
  <c r="MV38" i="45"/>
  <c r="MV39" i="45"/>
  <c r="MV40" i="45"/>
  <c r="MV41" i="45"/>
  <c r="MV42" i="45"/>
  <c r="MV43" i="45"/>
  <c r="MV44" i="45"/>
  <c r="MV45" i="45"/>
  <c r="MV46" i="45"/>
  <c r="MV47" i="45"/>
  <c r="MV48" i="45"/>
  <c r="MV49" i="45"/>
  <c r="MV50" i="45"/>
  <c r="MV51" i="45"/>
  <c r="MV52" i="45"/>
  <c r="MV53" i="45"/>
  <c r="MU3" i="45"/>
  <c r="MU4" i="45"/>
  <c r="MU5" i="45"/>
  <c r="MU6" i="45"/>
  <c r="MU7" i="45"/>
  <c r="MU8" i="45"/>
  <c r="MU9" i="45"/>
  <c r="MU10" i="45"/>
  <c r="MU11" i="45"/>
  <c r="MU12" i="45"/>
  <c r="MU13" i="45"/>
  <c r="MU14" i="45"/>
  <c r="MU15" i="45"/>
  <c r="MU16" i="45"/>
  <c r="MU17" i="45"/>
  <c r="MU18" i="45"/>
  <c r="MU19" i="45"/>
  <c r="MU20" i="45"/>
  <c r="MU21" i="45"/>
  <c r="MU22" i="45"/>
  <c r="MU23" i="45"/>
  <c r="MU24" i="45"/>
  <c r="MU25" i="45"/>
  <c r="MU26" i="45"/>
  <c r="MU27" i="45"/>
  <c r="MU28" i="45"/>
  <c r="MU29" i="45"/>
  <c r="MU30" i="45"/>
  <c r="MU31" i="45"/>
  <c r="MU32" i="45"/>
  <c r="MU33" i="45"/>
  <c r="MU34" i="45"/>
  <c r="MU35" i="45"/>
  <c r="MU36" i="45"/>
  <c r="MU37" i="45"/>
  <c r="MU38" i="45"/>
  <c r="MU39" i="45"/>
  <c r="MU40" i="45"/>
  <c r="MU41" i="45"/>
  <c r="MU42" i="45"/>
  <c r="MU43" i="45"/>
  <c r="MU44" i="45"/>
  <c r="MU45" i="45"/>
  <c r="MU46" i="45"/>
  <c r="MU47" i="45"/>
  <c r="MU48" i="45"/>
  <c r="MU49" i="45"/>
  <c r="MU50" i="45"/>
  <c r="MU51" i="45"/>
  <c r="MU52" i="45"/>
  <c r="MU53" i="45"/>
  <c r="MU2" i="45"/>
  <c r="MT3" i="45"/>
  <c r="MT4" i="45"/>
  <c r="MT5" i="45"/>
  <c r="MT6" i="45"/>
  <c r="MT7" i="45"/>
  <c r="MT8" i="45"/>
  <c r="MT9" i="45"/>
  <c r="MT10" i="45"/>
  <c r="MT11" i="45"/>
  <c r="MT12" i="45"/>
  <c r="MT13" i="45"/>
  <c r="MT14" i="45"/>
  <c r="MT15" i="45"/>
  <c r="MT16" i="45"/>
  <c r="MT17" i="45"/>
  <c r="MT18" i="45"/>
  <c r="MT19" i="45"/>
  <c r="MT20" i="45"/>
  <c r="MT21" i="45"/>
  <c r="MT22" i="45"/>
  <c r="MT23" i="45"/>
  <c r="MT24" i="45"/>
  <c r="MT25" i="45"/>
  <c r="MT26" i="45"/>
  <c r="MT27" i="45"/>
  <c r="MT28" i="45"/>
  <c r="MT29" i="45"/>
  <c r="MT30" i="45"/>
  <c r="MT31" i="45"/>
  <c r="MT32" i="45"/>
  <c r="MT33" i="45"/>
  <c r="MT34" i="45"/>
  <c r="MT35" i="45"/>
  <c r="MT36" i="45"/>
  <c r="MT37" i="45"/>
  <c r="MT38" i="45"/>
  <c r="MT39" i="45"/>
  <c r="MT40" i="45"/>
  <c r="MT41" i="45"/>
  <c r="MT42" i="45"/>
  <c r="MT43" i="45"/>
  <c r="MT44" i="45"/>
  <c r="MT45" i="45"/>
  <c r="MT46" i="45"/>
  <c r="MT47" i="45"/>
  <c r="MT48" i="45"/>
  <c r="MT49" i="45"/>
  <c r="MT50" i="45"/>
  <c r="MT51" i="45"/>
  <c r="MT52" i="45"/>
  <c r="MT53" i="45"/>
  <c r="MT2" i="45"/>
  <c r="MS2" i="45"/>
  <c r="MS7" i="45"/>
  <c r="MS11" i="45"/>
  <c r="MS17" i="45"/>
  <c r="MS19" i="45"/>
  <c r="MS21" i="45"/>
  <c r="MS22" i="45"/>
  <c r="MS23" i="45"/>
  <c r="MS24" i="45"/>
  <c r="MS26" i="45"/>
  <c r="MS27" i="45"/>
  <c r="MS30" i="45"/>
  <c r="MS31" i="45"/>
  <c r="MS32" i="45"/>
  <c r="MS33" i="45"/>
  <c r="MS40" i="45"/>
  <c r="MS10" i="45"/>
  <c r="MS13" i="45"/>
  <c r="MS15" i="45"/>
  <c r="MS16" i="45"/>
  <c r="MS28" i="45"/>
  <c r="MS37" i="45"/>
  <c r="MS42" i="45"/>
  <c r="MS44" i="45"/>
  <c r="MS3" i="45"/>
  <c r="MS4" i="45"/>
  <c r="MS5" i="45"/>
  <c r="MS6" i="45"/>
  <c r="MS8" i="45"/>
  <c r="MS9" i="45"/>
  <c r="MS12" i="45"/>
  <c r="MS14" i="45"/>
  <c r="MS18" i="45"/>
  <c r="MS20" i="45"/>
  <c r="MS25" i="45"/>
  <c r="MS29" i="45"/>
  <c r="MS34" i="45"/>
  <c r="MS35" i="45"/>
  <c r="MS36" i="45"/>
  <c r="MS38" i="45"/>
  <c r="MS39" i="45"/>
  <c r="MS41" i="45"/>
  <c r="MS43" i="45"/>
  <c r="MS45" i="45"/>
  <c r="MS46" i="45"/>
  <c r="MS50" i="45"/>
  <c r="MS49" i="45"/>
  <c r="MS47" i="45"/>
  <c r="MS51" i="45"/>
  <c r="MS48" i="45"/>
  <c r="MS52" i="45"/>
  <c r="MS53" i="45"/>
  <c r="MW2" i="45"/>
  <c r="MW8" i="45"/>
  <c r="MW9" i="45"/>
  <c r="MW12" i="45"/>
  <c r="MW13" i="45"/>
  <c r="MW15" i="45"/>
  <c r="MW28" i="45"/>
  <c r="MW29" i="45"/>
  <c r="MW35" i="45"/>
  <c r="MW37" i="45"/>
  <c r="MW38" i="45"/>
  <c r="MW41" i="45"/>
  <c r="MW42" i="45"/>
  <c r="MW43" i="45"/>
  <c r="MW45" i="45"/>
  <c r="MW11" i="45"/>
  <c r="MW14" i="45"/>
  <c r="MW17" i="45"/>
  <c r="MW18" i="45"/>
  <c r="MW19" i="45"/>
  <c r="MW20" i="45"/>
  <c r="MW21" i="45"/>
  <c r="MW23" i="45"/>
  <c r="MW25" i="45"/>
  <c r="MW26" i="45"/>
  <c r="MW30" i="45"/>
  <c r="MW32" i="45"/>
  <c r="MW34" i="45"/>
  <c r="MW36" i="45"/>
  <c r="MW39" i="45"/>
  <c r="MW40" i="45"/>
  <c r="MW3" i="45"/>
  <c r="MW4" i="45"/>
  <c r="MW5" i="45"/>
  <c r="MW6" i="45"/>
  <c r="MW7" i="45"/>
  <c r="MW10" i="45"/>
  <c r="MW16" i="45"/>
  <c r="MW22" i="45"/>
  <c r="MW24" i="45"/>
  <c r="MW27" i="45"/>
  <c r="MW31" i="45"/>
  <c r="MW33" i="45"/>
  <c r="MW44" i="45"/>
  <c r="MW49" i="45"/>
  <c r="MW53" i="45"/>
  <c r="MW46" i="45"/>
  <c r="MW50" i="45"/>
  <c r="MW52" i="45"/>
  <c r="MW47" i="45"/>
  <c r="MW51" i="45"/>
  <c r="MW48" i="45"/>
  <c r="AX7" i="45"/>
  <c r="BB7" i="45"/>
  <c r="BF7" i="45"/>
  <c r="BJ7" i="45"/>
  <c r="BN7" i="45"/>
  <c r="BR7" i="45"/>
  <c r="BD7" i="45"/>
  <c r="BL7" i="45"/>
  <c r="AW7" i="45"/>
  <c r="BE7" i="45"/>
  <c r="BM7" i="45"/>
  <c r="AU7" i="45"/>
  <c r="AY7" i="45"/>
  <c r="BC7" i="45"/>
  <c r="BG7" i="45"/>
  <c r="BK7" i="45"/>
  <c r="BO7" i="45"/>
  <c r="AV7" i="45"/>
  <c r="AZ7" i="45"/>
  <c r="BH7" i="45"/>
  <c r="BP7" i="45"/>
  <c r="BA7" i="45"/>
  <c r="BI7" i="45"/>
  <c r="BQ7" i="45"/>
  <c r="BS7" i="45"/>
  <c r="BW7" i="45"/>
  <c r="CA7" i="45"/>
  <c r="CE7" i="45"/>
  <c r="CI7" i="45"/>
  <c r="CM7" i="45"/>
  <c r="CQ7" i="45"/>
  <c r="BT7" i="45"/>
  <c r="BX7" i="45"/>
  <c r="CB7" i="45"/>
  <c r="CF7" i="45"/>
  <c r="CJ7" i="45"/>
  <c r="CN7" i="45"/>
  <c r="CR7" i="45"/>
  <c r="BU7" i="45"/>
  <c r="BY7" i="45"/>
  <c r="CC7" i="45"/>
  <c r="CG7" i="45"/>
  <c r="CK7" i="45"/>
  <c r="CO7" i="45"/>
  <c r="CS7" i="45"/>
  <c r="BV7" i="45"/>
  <c r="CL7" i="45"/>
  <c r="BZ7" i="45"/>
  <c r="CP7" i="45"/>
  <c r="CD7" i="45"/>
  <c r="CH7" i="45"/>
  <c r="AX8" i="45"/>
  <c r="BB8" i="45"/>
  <c r="BF8" i="45"/>
  <c r="BJ8" i="45"/>
  <c r="BN8" i="45"/>
  <c r="BR8" i="45"/>
  <c r="AZ8" i="45"/>
  <c r="BH8" i="45"/>
  <c r="BP8" i="45"/>
  <c r="BA8" i="45"/>
  <c r="BI8" i="45"/>
  <c r="BQ8" i="45"/>
  <c r="AU8" i="45"/>
  <c r="AY8" i="45"/>
  <c r="BC8" i="45"/>
  <c r="BG8" i="45"/>
  <c r="BK8" i="45"/>
  <c r="BO8" i="45"/>
  <c r="AV8" i="45"/>
  <c r="BD8" i="45"/>
  <c r="BL8" i="45"/>
  <c r="AW8" i="45"/>
  <c r="BE8" i="45"/>
  <c r="BM8" i="45"/>
  <c r="BT8" i="45"/>
  <c r="BX8" i="45"/>
  <c r="CB8" i="45"/>
  <c r="CF8" i="45"/>
  <c r="CJ8" i="45"/>
  <c r="CN8" i="45"/>
  <c r="CR8" i="45"/>
  <c r="BU8" i="45"/>
  <c r="BY8" i="45"/>
  <c r="CC8" i="45"/>
  <c r="CG8" i="45"/>
  <c r="CK8" i="45"/>
  <c r="CO8" i="45"/>
  <c r="CS8" i="45"/>
  <c r="BV8" i="45"/>
  <c r="BZ8" i="45"/>
  <c r="CD8" i="45"/>
  <c r="CH8" i="45"/>
  <c r="CL8" i="45"/>
  <c r="CP8" i="45"/>
  <c r="CA8" i="45"/>
  <c r="CQ8" i="45"/>
  <c r="CE8" i="45"/>
  <c r="BS8" i="45"/>
  <c r="CI8" i="45"/>
  <c r="BW8" i="45"/>
  <c r="CM8" i="45"/>
  <c r="AT10" i="45"/>
  <c r="AX10" i="45"/>
  <c r="BB10" i="45"/>
  <c r="BF10" i="45"/>
  <c r="BJ10" i="45"/>
  <c r="BN10" i="45"/>
  <c r="BR10" i="45"/>
  <c r="AZ10" i="45"/>
  <c r="BH10" i="45"/>
  <c r="BP10" i="45"/>
  <c r="BA10" i="45"/>
  <c r="BI10" i="45"/>
  <c r="BQ10" i="45"/>
  <c r="AY10" i="45"/>
  <c r="BC10" i="45"/>
  <c r="BG10" i="45"/>
  <c r="BK10" i="45"/>
  <c r="BO10" i="45"/>
  <c r="AV10" i="45"/>
  <c r="BD10" i="45"/>
  <c r="BL10" i="45"/>
  <c r="AW10" i="45"/>
  <c r="BE10" i="45"/>
  <c r="BM10" i="45"/>
  <c r="BV10" i="45"/>
  <c r="BZ10" i="45"/>
  <c r="CD10" i="45"/>
  <c r="CH10" i="45"/>
  <c r="CL10" i="45"/>
  <c r="CP10" i="45"/>
  <c r="BS10" i="45"/>
  <c r="BW10" i="45"/>
  <c r="CA10" i="45"/>
  <c r="CE10" i="45"/>
  <c r="CI10" i="45"/>
  <c r="CM10" i="45"/>
  <c r="CQ10" i="45"/>
  <c r="BT10" i="45"/>
  <c r="BX10" i="45"/>
  <c r="CB10" i="45"/>
  <c r="CF10" i="45"/>
  <c r="CJ10" i="45"/>
  <c r="CN10" i="45"/>
  <c r="CR10" i="45"/>
  <c r="BU10" i="45"/>
  <c r="CK10" i="45"/>
  <c r="BY10" i="45"/>
  <c r="CO10" i="45"/>
  <c r="CC10" i="45"/>
  <c r="CS10" i="45"/>
  <c r="CG10" i="45"/>
  <c r="AT16" i="45"/>
  <c r="AX16" i="45"/>
  <c r="BB16" i="45"/>
  <c r="BF16" i="45"/>
  <c r="BJ16" i="45"/>
  <c r="BN16" i="45"/>
  <c r="BR16" i="45"/>
  <c r="AZ16" i="45"/>
  <c r="BH16" i="45"/>
  <c r="BP16" i="45"/>
  <c r="BA16" i="45"/>
  <c r="BI16" i="45"/>
  <c r="BQ16" i="45"/>
  <c r="AU16" i="45"/>
  <c r="AY16" i="45"/>
  <c r="BC16" i="45"/>
  <c r="BG16" i="45"/>
  <c r="BK16" i="45"/>
  <c r="BO16" i="45"/>
  <c r="BD16" i="45"/>
  <c r="BL16" i="45"/>
  <c r="AW16" i="45"/>
  <c r="BE16" i="45"/>
  <c r="BM16" i="45"/>
  <c r="BT16" i="45"/>
  <c r="BX16" i="45"/>
  <c r="CB16" i="45"/>
  <c r="CF16" i="45"/>
  <c r="CJ16" i="45"/>
  <c r="CN16" i="45"/>
  <c r="CR16" i="45"/>
  <c r="BU16" i="45"/>
  <c r="BY16" i="45"/>
  <c r="CC16" i="45"/>
  <c r="CG16" i="45"/>
  <c r="CK16" i="45"/>
  <c r="CO16" i="45"/>
  <c r="CS16" i="45"/>
  <c r="BV16" i="45"/>
  <c r="BZ16" i="45"/>
  <c r="CD16" i="45"/>
  <c r="CH16" i="45"/>
  <c r="CL16" i="45"/>
  <c r="CP16" i="45"/>
  <c r="BS16" i="45"/>
  <c r="CI16" i="45"/>
  <c r="BW16" i="45"/>
  <c r="CM16" i="45"/>
  <c r="CA16" i="45"/>
  <c r="CQ16" i="45"/>
  <c r="CE16" i="45"/>
  <c r="AT18" i="45"/>
  <c r="AX18" i="45"/>
  <c r="BB18" i="45"/>
  <c r="BF18" i="45"/>
  <c r="BJ18" i="45"/>
  <c r="BN18" i="45"/>
  <c r="BR18" i="45"/>
  <c r="BD18" i="45"/>
  <c r="BL18" i="45"/>
  <c r="AW18" i="45"/>
  <c r="BE18" i="45"/>
  <c r="BM18" i="45"/>
  <c r="AU18" i="45"/>
  <c r="AY18" i="45"/>
  <c r="BC18" i="45"/>
  <c r="BG18" i="45"/>
  <c r="BK18" i="45"/>
  <c r="BO18" i="45"/>
  <c r="AZ18" i="45"/>
  <c r="BH18" i="45"/>
  <c r="BP18" i="45"/>
  <c r="BA18" i="45"/>
  <c r="BI18" i="45"/>
  <c r="BQ18" i="45"/>
  <c r="BV18" i="45"/>
  <c r="BS18" i="45"/>
  <c r="BW18" i="45"/>
  <c r="BT18" i="45"/>
  <c r="BX18" i="45"/>
  <c r="BZ18" i="45"/>
  <c r="CD18" i="45"/>
  <c r="CH18" i="45"/>
  <c r="CL18" i="45"/>
  <c r="CP18" i="45"/>
  <c r="CA18" i="45"/>
  <c r="CE18" i="45"/>
  <c r="CI18" i="45"/>
  <c r="CM18" i="45"/>
  <c r="CQ18" i="45"/>
  <c r="BU18" i="45"/>
  <c r="CB18" i="45"/>
  <c r="CF18" i="45"/>
  <c r="CJ18" i="45"/>
  <c r="CN18" i="45"/>
  <c r="CR18" i="45"/>
  <c r="BY18" i="45"/>
  <c r="CC18" i="45"/>
  <c r="CG18" i="45"/>
  <c r="CK18" i="45"/>
  <c r="CO18" i="45"/>
  <c r="CS18" i="45"/>
  <c r="AT24" i="45"/>
  <c r="AX24" i="45"/>
  <c r="BB24" i="45"/>
  <c r="BF24" i="45"/>
  <c r="BJ24" i="45"/>
  <c r="BN24" i="45"/>
  <c r="BR24" i="45"/>
  <c r="AV24" i="45"/>
  <c r="BD24" i="45"/>
  <c r="BL24" i="45"/>
  <c r="BE24" i="45"/>
  <c r="BM24" i="45"/>
  <c r="AU24" i="45"/>
  <c r="AY24" i="45"/>
  <c r="BC24" i="45"/>
  <c r="BG24" i="45"/>
  <c r="BK24" i="45"/>
  <c r="BO24" i="45"/>
  <c r="AZ24" i="45"/>
  <c r="BH24" i="45"/>
  <c r="BP24" i="45"/>
  <c r="BA24" i="45"/>
  <c r="BI24" i="45"/>
  <c r="BQ24" i="45"/>
  <c r="BT24" i="45"/>
  <c r="BX24" i="45"/>
  <c r="CB24" i="45"/>
  <c r="CF24" i="45"/>
  <c r="CJ24" i="45"/>
  <c r="CN24" i="45"/>
  <c r="CR24" i="45"/>
  <c r="BU24" i="45"/>
  <c r="BY24" i="45"/>
  <c r="CC24" i="45"/>
  <c r="CG24" i="45"/>
  <c r="CK24" i="45"/>
  <c r="CO24" i="45"/>
  <c r="CS24" i="45"/>
  <c r="BV24" i="45"/>
  <c r="BZ24" i="45"/>
  <c r="CD24" i="45"/>
  <c r="CH24" i="45"/>
  <c r="CL24" i="45"/>
  <c r="CP24" i="45"/>
  <c r="BS24" i="45"/>
  <c r="BW24" i="45"/>
  <c r="CA24" i="45"/>
  <c r="CE24" i="45"/>
  <c r="CI24" i="45"/>
  <c r="CM24" i="45"/>
  <c r="CQ24" i="45"/>
  <c r="AW30" i="45"/>
  <c r="BA30" i="45"/>
  <c r="BE30" i="45"/>
  <c r="BI30" i="45"/>
  <c r="BM30" i="45"/>
  <c r="BQ30" i="45"/>
  <c r="AT30" i="45"/>
  <c r="AX30" i="45"/>
  <c r="BB30" i="45"/>
  <c r="BF30" i="45"/>
  <c r="BJ30" i="45"/>
  <c r="BN30" i="45"/>
  <c r="BR30" i="45"/>
  <c r="AU30" i="45"/>
  <c r="BC30" i="45"/>
  <c r="BG30" i="45"/>
  <c r="BK30" i="45"/>
  <c r="BO30" i="45"/>
  <c r="AV30" i="45"/>
  <c r="AZ30" i="45"/>
  <c r="BD30" i="45"/>
  <c r="BH30" i="45"/>
  <c r="BL30" i="45"/>
  <c r="BP30" i="45"/>
  <c r="BT30" i="45"/>
  <c r="BX30" i="45"/>
  <c r="CB30" i="45"/>
  <c r="CF30" i="45"/>
  <c r="CJ30" i="45"/>
  <c r="CN30" i="45"/>
  <c r="CR30" i="45"/>
  <c r="BU30" i="45"/>
  <c r="BY30" i="45"/>
  <c r="CC30" i="45"/>
  <c r="CG30" i="45"/>
  <c r="CK30" i="45"/>
  <c r="CO30" i="45"/>
  <c r="CS30" i="45"/>
  <c r="BV30" i="45"/>
  <c r="BZ30" i="45"/>
  <c r="CD30" i="45"/>
  <c r="CH30" i="45"/>
  <c r="CL30" i="45"/>
  <c r="CP30" i="45"/>
  <c r="BS30" i="45"/>
  <c r="BW30" i="45"/>
  <c r="CA30" i="45"/>
  <c r="CE30" i="45"/>
  <c r="CI30" i="45"/>
  <c r="CM30" i="45"/>
  <c r="CQ30" i="45"/>
  <c r="AW34" i="45"/>
  <c r="BA34" i="45"/>
  <c r="BE34" i="45"/>
  <c r="BI34" i="45"/>
  <c r="BM34" i="45"/>
  <c r="BQ34" i="45"/>
  <c r="AV34" i="45"/>
  <c r="AZ34" i="45"/>
  <c r="BD34" i="45"/>
  <c r="BH34" i="45"/>
  <c r="BL34" i="45"/>
  <c r="BP34" i="45"/>
  <c r="AT34" i="45"/>
  <c r="AX34" i="45"/>
  <c r="BB34" i="45"/>
  <c r="BF34" i="45"/>
  <c r="BJ34" i="45"/>
  <c r="BN34" i="45"/>
  <c r="BR34" i="45"/>
  <c r="AU34" i="45"/>
  <c r="BC34" i="45"/>
  <c r="BG34" i="45"/>
  <c r="BK34" i="45"/>
  <c r="BO34" i="45"/>
  <c r="BT34" i="45"/>
  <c r="BX34" i="45"/>
  <c r="CB34" i="45"/>
  <c r="CF34" i="45"/>
  <c r="CJ34" i="45"/>
  <c r="CN34" i="45"/>
  <c r="CR34" i="45"/>
  <c r="BU34" i="45"/>
  <c r="BY34" i="45"/>
  <c r="CC34" i="45"/>
  <c r="CG34" i="45"/>
  <c r="CK34" i="45"/>
  <c r="CO34" i="45"/>
  <c r="CS34" i="45"/>
  <c r="BV34" i="45"/>
  <c r="BZ34" i="45"/>
  <c r="CD34" i="45"/>
  <c r="CH34" i="45"/>
  <c r="CL34" i="45"/>
  <c r="CP34" i="45"/>
  <c r="BS34" i="45"/>
  <c r="BW34" i="45"/>
  <c r="CA34" i="45"/>
  <c r="CE34" i="45"/>
  <c r="CI34" i="45"/>
  <c r="CM34" i="45"/>
  <c r="CQ34" i="45"/>
  <c r="AW36" i="45"/>
  <c r="BA36" i="45"/>
  <c r="BE36" i="45"/>
  <c r="BI36" i="45"/>
  <c r="BM36" i="45"/>
  <c r="BQ36" i="45"/>
  <c r="AV36" i="45"/>
  <c r="BD36" i="45"/>
  <c r="BH36" i="45"/>
  <c r="BL36" i="45"/>
  <c r="BP36" i="45"/>
  <c r="AT36" i="45"/>
  <c r="AX36" i="45"/>
  <c r="BB36" i="45"/>
  <c r="BF36" i="45"/>
  <c r="BJ36" i="45"/>
  <c r="BN36" i="45"/>
  <c r="BR36" i="45"/>
  <c r="AU36" i="45"/>
  <c r="AY36" i="45"/>
  <c r="BC36" i="45"/>
  <c r="BG36" i="45"/>
  <c r="BK36" i="45"/>
  <c r="BO36" i="45"/>
  <c r="BV36" i="45"/>
  <c r="BZ36" i="45"/>
  <c r="CD36" i="45"/>
  <c r="CH36" i="45"/>
  <c r="CL36" i="45"/>
  <c r="CP36" i="45"/>
  <c r="BS36" i="45"/>
  <c r="BW36" i="45"/>
  <c r="CA36" i="45"/>
  <c r="CE36" i="45"/>
  <c r="CI36" i="45"/>
  <c r="CM36" i="45"/>
  <c r="CQ36" i="45"/>
  <c r="BT36" i="45"/>
  <c r="BX36" i="45"/>
  <c r="CB36" i="45"/>
  <c r="CF36" i="45"/>
  <c r="CJ36" i="45"/>
  <c r="CN36" i="45"/>
  <c r="CR36" i="45"/>
  <c r="BU36" i="45"/>
  <c r="BY36" i="45"/>
  <c r="CC36" i="45"/>
  <c r="CG36" i="45"/>
  <c r="CK36" i="45"/>
  <c r="CO36" i="45"/>
  <c r="CS36" i="45"/>
  <c r="AT42" i="45"/>
  <c r="AX42" i="45"/>
  <c r="BB42" i="45"/>
  <c r="BF42" i="45"/>
  <c r="BJ42" i="45"/>
  <c r="BN42" i="45"/>
  <c r="BR42" i="45"/>
  <c r="BK42" i="45"/>
  <c r="AU42" i="45"/>
  <c r="AY42" i="45"/>
  <c r="BC42" i="45"/>
  <c r="BG42" i="45"/>
  <c r="BO42" i="45"/>
  <c r="AV42" i="45"/>
  <c r="AZ42" i="45"/>
  <c r="BD42" i="45"/>
  <c r="BH42" i="45"/>
  <c r="BL42" i="45"/>
  <c r="BP42" i="45"/>
  <c r="AW42" i="45"/>
  <c r="BE42" i="45"/>
  <c r="BI42" i="45"/>
  <c r="BM42" i="45"/>
  <c r="BQ42" i="45"/>
  <c r="BT42" i="45"/>
  <c r="BX42" i="45"/>
  <c r="CB42" i="45"/>
  <c r="CF42" i="45"/>
  <c r="CJ42" i="45"/>
  <c r="CN42" i="45"/>
  <c r="CR42" i="45"/>
  <c r="BU42" i="45"/>
  <c r="BY42" i="45"/>
  <c r="CC42" i="45"/>
  <c r="CG42" i="45"/>
  <c r="CK42" i="45"/>
  <c r="CO42" i="45"/>
  <c r="CS42" i="45"/>
  <c r="BV42" i="45"/>
  <c r="BZ42" i="45"/>
  <c r="CD42" i="45"/>
  <c r="CH42" i="45"/>
  <c r="CL42" i="45"/>
  <c r="CP42" i="45"/>
  <c r="BS42" i="45"/>
  <c r="BW42" i="45"/>
  <c r="CA42" i="45"/>
  <c r="CE42" i="45"/>
  <c r="CI42" i="45"/>
  <c r="CM42" i="45"/>
  <c r="CQ42" i="45"/>
  <c r="AT44" i="45"/>
  <c r="AX44" i="45"/>
  <c r="BB44" i="45"/>
  <c r="BF44" i="45"/>
  <c r="BJ44" i="45"/>
  <c r="BN44" i="45"/>
  <c r="BR44" i="45"/>
  <c r="BK44" i="45"/>
  <c r="AU44" i="45"/>
  <c r="AY44" i="45"/>
  <c r="BC44" i="45"/>
  <c r="BG44" i="45"/>
  <c r="BO44" i="45"/>
  <c r="AV44" i="45"/>
  <c r="AZ44" i="45"/>
  <c r="BD44" i="45"/>
  <c r="BH44" i="45"/>
  <c r="BL44" i="45"/>
  <c r="BP44" i="45"/>
  <c r="AW44" i="45"/>
  <c r="BE44" i="45"/>
  <c r="BI44" i="45"/>
  <c r="BM44" i="45"/>
  <c r="BQ44" i="45"/>
  <c r="BV44" i="45"/>
  <c r="BZ44" i="45"/>
  <c r="CD44" i="45"/>
  <c r="CH44" i="45"/>
  <c r="CL44" i="45"/>
  <c r="CP44" i="45"/>
  <c r="BS44" i="45"/>
  <c r="BW44" i="45"/>
  <c r="CA44" i="45"/>
  <c r="CE44" i="45"/>
  <c r="CI44" i="45"/>
  <c r="CM44" i="45"/>
  <c r="CQ44" i="45"/>
  <c r="BT44" i="45"/>
  <c r="BX44" i="45"/>
  <c r="CB44" i="45"/>
  <c r="CF44" i="45"/>
  <c r="CJ44" i="45"/>
  <c r="CN44" i="45"/>
  <c r="CR44" i="45"/>
  <c r="BU44" i="45"/>
  <c r="BY44" i="45"/>
  <c r="CC44" i="45"/>
  <c r="CG44" i="45"/>
  <c r="CK44" i="45"/>
  <c r="CO44" i="45"/>
  <c r="CS44" i="45"/>
  <c r="AT52" i="45"/>
  <c r="AX52" i="45"/>
  <c r="BB52" i="45"/>
  <c r="BF52" i="45"/>
  <c r="BJ52" i="45"/>
  <c r="BN52" i="45"/>
  <c r="BR52" i="45"/>
  <c r="AV52" i="45"/>
  <c r="AZ52" i="45"/>
  <c r="BD52" i="45"/>
  <c r="BH52" i="45"/>
  <c r="BL52" i="45"/>
  <c r="BP52" i="45"/>
  <c r="AW52" i="45"/>
  <c r="BA52" i="45"/>
  <c r="BE52" i="45"/>
  <c r="BI52" i="45"/>
  <c r="BM52" i="45"/>
  <c r="BQ52" i="45"/>
  <c r="AU52" i="45"/>
  <c r="AY52" i="45"/>
  <c r="BG52" i="45"/>
  <c r="BK52" i="45"/>
  <c r="BO52" i="45"/>
  <c r="BV52" i="45"/>
  <c r="BZ52" i="45"/>
  <c r="CD52" i="45"/>
  <c r="CH52" i="45"/>
  <c r="CL52" i="45"/>
  <c r="CP52" i="45"/>
  <c r="BS52" i="45"/>
  <c r="BW52" i="45"/>
  <c r="CA52" i="45"/>
  <c r="CE52" i="45"/>
  <c r="CI52" i="45"/>
  <c r="CM52" i="45"/>
  <c r="CQ52" i="45"/>
  <c r="BT52" i="45"/>
  <c r="BX52" i="45"/>
  <c r="CB52" i="45"/>
  <c r="CF52" i="45"/>
  <c r="CJ52" i="45"/>
  <c r="CN52" i="45"/>
  <c r="CR52" i="45"/>
  <c r="BU52" i="45"/>
  <c r="BY52" i="45"/>
  <c r="CC52" i="45"/>
  <c r="CG52" i="45"/>
  <c r="CK52" i="45"/>
  <c r="CO52" i="45"/>
  <c r="CS52" i="45"/>
  <c r="AX9" i="45"/>
  <c r="BB9" i="45"/>
  <c r="BF9" i="45"/>
  <c r="BJ9" i="45"/>
  <c r="BN9" i="45"/>
  <c r="BR9" i="45"/>
  <c r="AZ9" i="45"/>
  <c r="BH9" i="45"/>
  <c r="BP9" i="45"/>
  <c r="BA9" i="45"/>
  <c r="BI9" i="45"/>
  <c r="BQ9" i="45"/>
  <c r="AU9" i="45"/>
  <c r="AY9" i="45"/>
  <c r="BC9" i="45"/>
  <c r="BG9" i="45"/>
  <c r="BK9" i="45"/>
  <c r="BO9" i="45"/>
  <c r="AV9" i="45"/>
  <c r="BD9" i="45"/>
  <c r="BL9" i="45"/>
  <c r="AW9" i="45"/>
  <c r="BE9" i="45"/>
  <c r="BM9" i="45"/>
  <c r="BU9" i="45"/>
  <c r="BY9" i="45"/>
  <c r="CC9" i="45"/>
  <c r="CG9" i="45"/>
  <c r="CK9" i="45"/>
  <c r="CO9" i="45"/>
  <c r="CS9" i="45"/>
  <c r="BV9" i="45"/>
  <c r="BZ9" i="45"/>
  <c r="CD9" i="45"/>
  <c r="CH9" i="45"/>
  <c r="CL9" i="45"/>
  <c r="CP9" i="45"/>
  <c r="BS9" i="45"/>
  <c r="BW9" i="45"/>
  <c r="CA9" i="45"/>
  <c r="CE9" i="45"/>
  <c r="CI9" i="45"/>
  <c r="CM9" i="45"/>
  <c r="CQ9" i="45"/>
  <c r="CF9" i="45"/>
  <c r="BT9" i="45"/>
  <c r="CJ9" i="45"/>
  <c r="BX9" i="45"/>
  <c r="CN9" i="45"/>
  <c r="CB9" i="45"/>
  <c r="CR9" i="45"/>
  <c r="AT15" i="45"/>
  <c r="AX15" i="45"/>
  <c r="BB15" i="45"/>
  <c r="BF15" i="45"/>
  <c r="BJ15" i="45"/>
  <c r="BN15" i="45"/>
  <c r="BR15" i="45"/>
  <c r="BD15" i="45"/>
  <c r="BL15" i="45"/>
  <c r="AW15" i="45"/>
  <c r="BE15" i="45"/>
  <c r="BM15" i="45"/>
  <c r="AU15" i="45"/>
  <c r="AY15" i="45"/>
  <c r="BC15" i="45"/>
  <c r="BG15" i="45"/>
  <c r="BK15" i="45"/>
  <c r="BO15" i="45"/>
  <c r="AZ15" i="45"/>
  <c r="BH15" i="45"/>
  <c r="BP15" i="45"/>
  <c r="BA15" i="45"/>
  <c r="BI15" i="45"/>
  <c r="BQ15" i="45"/>
  <c r="BS15" i="45"/>
  <c r="BW15" i="45"/>
  <c r="CA15" i="45"/>
  <c r="CE15" i="45"/>
  <c r="CI15" i="45"/>
  <c r="CM15" i="45"/>
  <c r="CQ15" i="45"/>
  <c r="BT15" i="45"/>
  <c r="BX15" i="45"/>
  <c r="CB15" i="45"/>
  <c r="CF15" i="45"/>
  <c r="CJ15" i="45"/>
  <c r="CN15" i="45"/>
  <c r="CR15" i="45"/>
  <c r="BU15" i="45"/>
  <c r="BY15" i="45"/>
  <c r="CC15" i="45"/>
  <c r="CG15" i="45"/>
  <c r="CK15" i="45"/>
  <c r="CO15" i="45"/>
  <c r="CS15" i="45"/>
  <c r="CD15" i="45"/>
  <c r="CH15" i="45"/>
  <c r="BV15" i="45"/>
  <c r="CL15" i="45"/>
  <c r="BZ15" i="45"/>
  <c r="CP15" i="45"/>
  <c r="AT17" i="45"/>
  <c r="AX17" i="45"/>
  <c r="BB17" i="45"/>
  <c r="BF17" i="45"/>
  <c r="BJ17" i="45"/>
  <c r="BN17" i="45"/>
  <c r="BR17" i="45"/>
  <c r="BD17" i="45"/>
  <c r="BL17" i="45"/>
  <c r="AW17" i="45"/>
  <c r="BE17" i="45"/>
  <c r="BM17" i="45"/>
  <c r="AU17" i="45"/>
  <c r="AY17" i="45"/>
  <c r="BC17" i="45"/>
  <c r="BG17" i="45"/>
  <c r="BK17" i="45"/>
  <c r="BO17" i="45"/>
  <c r="AZ17" i="45"/>
  <c r="BH17" i="45"/>
  <c r="BP17" i="45"/>
  <c r="BA17" i="45"/>
  <c r="BI17" i="45"/>
  <c r="BQ17" i="45"/>
  <c r="BU17" i="45"/>
  <c r="BY17" i="45"/>
  <c r="CC17" i="45"/>
  <c r="CG17" i="45"/>
  <c r="CK17" i="45"/>
  <c r="CO17" i="45"/>
  <c r="CS17" i="45"/>
  <c r="BV17" i="45"/>
  <c r="BZ17" i="45"/>
  <c r="CD17" i="45"/>
  <c r="CH17" i="45"/>
  <c r="CL17" i="45"/>
  <c r="CP17" i="45"/>
  <c r="BS17" i="45"/>
  <c r="BW17" i="45"/>
  <c r="CA17" i="45"/>
  <c r="CE17" i="45"/>
  <c r="CI17" i="45"/>
  <c r="CM17" i="45"/>
  <c r="CQ17" i="45"/>
  <c r="BX17" i="45"/>
  <c r="CN17" i="45"/>
  <c r="CB17" i="45"/>
  <c r="CR17" i="45"/>
  <c r="CF17" i="45"/>
  <c r="BT17" i="45"/>
  <c r="CJ17" i="45"/>
  <c r="BA21" i="45"/>
  <c r="AT21" i="45"/>
  <c r="AX21" i="45"/>
  <c r="BB21" i="45"/>
  <c r="AU21" i="45"/>
  <c r="AY21" i="45"/>
  <c r="BC21" i="45"/>
  <c r="AV21" i="45"/>
  <c r="AZ21" i="45"/>
  <c r="BD21" i="45"/>
  <c r="BH21" i="45"/>
  <c r="BL21" i="45"/>
  <c r="BP21" i="45"/>
  <c r="BE21" i="45"/>
  <c r="BI21" i="45"/>
  <c r="BM21" i="45"/>
  <c r="BQ21" i="45"/>
  <c r="BF21" i="45"/>
  <c r="BJ21" i="45"/>
  <c r="BN21" i="45"/>
  <c r="BK21" i="45"/>
  <c r="BR21" i="45"/>
  <c r="BO21" i="45"/>
  <c r="BG21" i="45"/>
  <c r="BU21" i="45"/>
  <c r="BY21" i="45"/>
  <c r="CC21" i="45"/>
  <c r="CG21" i="45"/>
  <c r="CK21" i="45"/>
  <c r="CO21" i="45"/>
  <c r="CS21" i="45"/>
  <c r="BV21" i="45"/>
  <c r="BZ21" i="45"/>
  <c r="CD21" i="45"/>
  <c r="CH21" i="45"/>
  <c r="CL21" i="45"/>
  <c r="CP21" i="45"/>
  <c r="BS21" i="45"/>
  <c r="BW21" i="45"/>
  <c r="CA21" i="45"/>
  <c r="CE21" i="45"/>
  <c r="CI21" i="45"/>
  <c r="CM21" i="45"/>
  <c r="CQ21" i="45"/>
  <c r="BT21" i="45"/>
  <c r="BX21" i="45"/>
  <c r="CB21" i="45"/>
  <c r="CF21" i="45"/>
  <c r="CJ21" i="45"/>
  <c r="CN21" i="45"/>
  <c r="CR21" i="45"/>
  <c r="AT23" i="45"/>
  <c r="AX23" i="45"/>
  <c r="BB23" i="45"/>
  <c r="BF23" i="45"/>
  <c r="BJ23" i="45"/>
  <c r="BN23" i="45"/>
  <c r="BR23" i="45"/>
  <c r="AZ23" i="45"/>
  <c r="BH23" i="45"/>
  <c r="BP23" i="45"/>
  <c r="BA23" i="45"/>
  <c r="BI23" i="45"/>
  <c r="BQ23" i="45"/>
  <c r="AU23" i="45"/>
  <c r="AY23" i="45"/>
  <c r="BC23" i="45"/>
  <c r="BG23" i="45"/>
  <c r="BK23" i="45"/>
  <c r="BO23" i="45"/>
  <c r="AV23" i="45"/>
  <c r="BD23" i="45"/>
  <c r="BL23" i="45"/>
  <c r="BE23" i="45"/>
  <c r="BM23" i="45"/>
  <c r="BS23" i="45"/>
  <c r="BW23" i="45"/>
  <c r="CA23" i="45"/>
  <c r="CE23" i="45"/>
  <c r="CI23" i="45"/>
  <c r="CM23" i="45"/>
  <c r="CQ23" i="45"/>
  <c r="BT23" i="45"/>
  <c r="BX23" i="45"/>
  <c r="CB23" i="45"/>
  <c r="CF23" i="45"/>
  <c r="CJ23" i="45"/>
  <c r="CN23" i="45"/>
  <c r="CR23" i="45"/>
  <c r="BU23" i="45"/>
  <c r="BY23" i="45"/>
  <c r="CC23" i="45"/>
  <c r="CG23" i="45"/>
  <c r="CK23" i="45"/>
  <c r="CO23" i="45"/>
  <c r="CS23" i="45"/>
  <c r="BV23" i="45"/>
  <c r="BZ23" i="45"/>
  <c r="CD23" i="45"/>
  <c r="CH23" i="45"/>
  <c r="CL23" i="45"/>
  <c r="CP23" i="45"/>
  <c r="AT27" i="45"/>
  <c r="BB27" i="45"/>
  <c r="BF27" i="45"/>
  <c r="BJ27" i="45"/>
  <c r="BN27" i="45"/>
  <c r="BR27" i="45"/>
  <c r="AV27" i="45"/>
  <c r="BD27" i="45"/>
  <c r="BL27" i="45"/>
  <c r="AW27" i="45"/>
  <c r="BE27" i="45"/>
  <c r="BM27" i="45"/>
  <c r="AU27" i="45"/>
  <c r="AY27" i="45"/>
  <c r="BC27" i="45"/>
  <c r="BG27" i="45"/>
  <c r="BK27" i="45"/>
  <c r="BO27" i="45"/>
  <c r="AZ27" i="45"/>
  <c r="BH27" i="45"/>
  <c r="BP27" i="45"/>
  <c r="BA27" i="45"/>
  <c r="BI27" i="45"/>
  <c r="BQ27" i="45"/>
  <c r="BS27" i="45"/>
  <c r="BW27" i="45"/>
  <c r="CA27" i="45"/>
  <c r="CE27" i="45"/>
  <c r="CI27" i="45"/>
  <c r="CM27" i="45"/>
  <c r="CQ27" i="45"/>
  <c r="BT27" i="45"/>
  <c r="BX27" i="45"/>
  <c r="CB27" i="45"/>
  <c r="CF27" i="45"/>
  <c r="CJ27" i="45"/>
  <c r="CN27" i="45"/>
  <c r="CR27" i="45"/>
  <c r="BU27" i="45"/>
  <c r="BY27" i="45"/>
  <c r="CC27" i="45"/>
  <c r="CG27" i="45"/>
  <c r="CK27" i="45"/>
  <c r="CO27" i="45"/>
  <c r="CS27" i="45"/>
  <c r="BV27" i="45"/>
  <c r="BZ27" i="45"/>
  <c r="CD27" i="45"/>
  <c r="CH27" i="45"/>
  <c r="CL27" i="45"/>
  <c r="CP27" i="45"/>
  <c r="AW31" i="45"/>
  <c r="BA31" i="45"/>
  <c r="BE31" i="45"/>
  <c r="BI31" i="45"/>
  <c r="BM31" i="45"/>
  <c r="BQ31" i="45"/>
  <c r="AV31" i="45"/>
  <c r="AZ31" i="45"/>
  <c r="BD31" i="45"/>
  <c r="BH31" i="45"/>
  <c r="BL31" i="45"/>
  <c r="BP31" i="45"/>
  <c r="AT31" i="45"/>
  <c r="AX31" i="45"/>
  <c r="BB31" i="45"/>
  <c r="BF31" i="45"/>
  <c r="BJ31" i="45"/>
  <c r="BN31" i="45"/>
  <c r="BR31" i="45"/>
  <c r="AU31" i="45"/>
  <c r="BC31" i="45"/>
  <c r="BG31" i="45"/>
  <c r="BK31" i="45"/>
  <c r="BO31" i="45"/>
  <c r="BU31" i="45"/>
  <c r="BY31" i="45"/>
  <c r="CC31" i="45"/>
  <c r="CG31" i="45"/>
  <c r="CK31" i="45"/>
  <c r="CO31" i="45"/>
  <c r="CS31" i="45"/>
  <c r="BV31" i="45"/>
  <c r="BZ31" i="45"/>
  <c r="CD31" i="45"/>
  <c r="CH31" i="45"/>
  <c r="CL31" i="45"/>
  <c r="CP31" i="45"/>
  <c r="BS31" i="45"/>
  <c r="BW31" i="45"/>
  <c r="CA31" i="45"/>
  <c r="CE31" i="45"/>
  <c r="CI31" i="45"/>
  <c r="CM31" i="45"/>
  <c r="CQ31" i="45"/>
  <c r="BT31" i="45"/>
  <c r="BX31" i="45"/>
  <c r="CB31" i="45"/>
  <c r="CF31" i="45"/>
  <c r="CJ31" i="45"/>
  <c r="CN31" i="45"/>
  <c r="CR31" i="45"/>
  <c r="AW35" i="45"/>
  <c r="BA35" i="45"/>
  <c r="BE35" i="45"/>
  <c r="BI35" i="45"/>
  <c r="BM35" i="45"/>
  <c r="BQ35" i="45"/>
  <c r="AV35" i="45"/>
  <c r="BD35" i="45"/>
  <c r="BH35" i="45"/>
  <c r="BL35" i="45"/>
  <c r="BP35" i="45"/>
  <c r="AT35" i="45"/>
  <c r="AX35" i="45"/>
  <c r="BB35" i="45"/>
  <c r="BF35" i="45"/>
  <c r="BJ35" i="45"/>
  <c r="BN35" i="45"/>
  <c r="BR35" i="45"/>
  <c r="AU35" i="45"/>
  <c r="AY35" i="45"/>
  <c r="BC35" i="45"/>
  <c r="BG35" i="45"/>
  <c r="BK35" i="45"/>
  <c r="BO35" i="45"/>
  <c r="BU35" i="45"/>
  <c r="BY35" i="45"/>
  <c r="CC35" i="45"/>
  <c r="CG35" i="45"/>
  <c r="CK35" i="45"/>
  <c r="CO35" i="45"/>
  <c r="CS35" i="45"/>
  <c r="BV35" i="45"/>
  <c r="BZ35" i="45"/>
  <c r="CD35" i="45"/>
  <c r="CH35" i="45"/>
  <c r="CL35" i="45"/>
  <c r="CP35" i="45"/>
  <c r="BS35" i="45"/>
  <c r="BW35" i="45"/>
  <c r="CA35" i="45"/>
  <c r="CE35" i="45"/>
  <c r="CI35" i="45"/>
  <c r="CM35" i="45"/>
  <c r="CQ35" i="45"/>
  <c r="BT35" i="45"/>
  <c r="BX35" i="45"/>
  <c r="CB35" i="45"/>
  <c r="CF35" i="45"/>
  <c r="CJ35" i="45"/>
  <c r="CN35" i="45"/>
  <c r="CR35" i="45"/>
  <c r="AT41" i="45"/>
  <c r="AX41" i="45"/>
  <c r="BB41" i="45"/>
  <c r="BF41" i="45"/>
  <c r="BJ41" i="45"/>
  <c r="BN41" i="45"/>
  <c r="BR41" i="45"/>
  <c r="BG41" i="45"/>
  <c r="BO41" i="45"/>
  <c r="AV41" i="45"/>
  <c r="BD41" i="45"/>
  <c r="BL41" i="45"/>
  <c r="AW41" i="45"/>
  <c r="BE41" i="45"/>
  <c r="BM41" i="45"/>
  <c r="AU41" i="45"/>
  <c r="AY41" i="45"/>
  <c r="BC41" i="45"/>
  <c r="BK41" i="45"/>
  <c r="AZ41" i="45"/>
  <c r="BH41" i="45"/>
  <c r="BP41" i="45"/>
  <c r="BI41" i="45"/>
  <c r="BQ41" i="45"/>
  <c r="BS41" i="45"/>
  <c r="BW41" i="45"/>
  <c r="CA41" i="45"/>
  <c r="CE41" i="45"/>
  <c r="CI41" i="45"/>
  <c r="CM41" i="45"/>
  <c r="CQ41" i="45"/>
  <c r="BT41" i="45"/>
  <c r="BX41" i="45"/>
  <c r="CB41" i="45"/>
  <c r="CF41" i="45"/>
  <c r="CJ41" i="45"/>
  <c r="CN41" i="45"/>
  <c r="CR41" i="45"/>
  <c r="BU41" i="45"/>
  <c r="BY41" i="45"/>
  <c r="CC41" i="45"/>
  <c r="CG41" i="45"/>
  <c r="CK41" i="45"/>
  <c r="CO41" i="45"/>
  <c r="CS41" i="45"/>
  <c r="BV41" i="45"/>
  <c r="BZ41" i="45"/>
  <c r="CD41" i="45"/>
  <c r="CH41" i="45"/>
  <c r="CL41" i="45"/>
  <c r="CP41" i="45"/>
  <c r="AT43" i="45"/>
  <c r="AX43" i="45"/>
  <c r="BB43" i="45"/>
  <c r="BF43" i="45"/>
  <c r="BJ43" i="45"/>
  <c r="BN43" i="45"/>
  <c r="BR43" i="45"/>
  <c r="AV43" i="45"/>
  <c r="AZ43" i="45"/>
  <c r="BD43" i="45"/>
  <c r="BH43" i="45"/>
  <c r="BL43" i="45"/>
  <c r="BP43" i="45"/>
  <c r="AW43" i="45"/>
  <c r="BE43" i="45"/>
  <c r="BI43" i="45"/>
  <c r="BM43" i="45"/>
  <c r="BQ43" i="45"/>
  <c r="AU43" i="45"/>
  <c r="AY43" i="45"/>
  <c r="BC43" i="45"/>
  <c r="BG43" i="45"/>
  <c r="BK43" i="45"/>
  <c r="BO43" i="45"/>
  <c r="BU43" i="45"/>
  <c r="BY43" i="45"/>
  <c r="CC43" i="45"/>
  <c r="CG43" i="45"/>
  <c r="CK43" i="45"/>
  <c r="CO43" i="45"/>
  <c r="CS43" i="45"/>
  <c r="BV43" i="45"/>
  <c r="BZ43" i="45"/>
  <c r="CD43" i="45"/>
  <c r="CH43" i="45"/>
  <c r="CL43" i="45"/>
  <c r="CP43" i="45"/>
  <c r="BS43" i="45"/>
  <c r="BW43" i="45"/>
  <c r="CA43" i="45"/>
  <c r="CE43" i="45"/>
  <c r="CI43" i="45"/>
  <c r="CM43" i="45"/>
  <c r="CQ43" i="45"/>
  <c r="BT43" i="45"/>
  <c r="BX43" i="45"/>
  <c r="CB43" i="45"/>
  <c r="CF43" i="45"/>
  <c r="CJ43" i="45"/>
  <c r="CN43" i="45"/>
  <c r="CR43" i="45"/>
  <c r="AT47" i="45"/>
  <c r="AX47" i="45"/>
  <c r="BF47" i="45"/>
  <c r="BJ47" i="45"/>
  <c r="BN47" i="45"/>
  <c r="BR47" i="45"/>
  <c r="AU47" i="45"/>
  <c r="AY47" i="45"/>
  <c r="BC47" i="45"/>
  <c r="BG47" i="45"/>
  <c r="BK47" i="45"/>
  <c r="BO47" i="45"/>
  <c r="AV47" i="45"/>
  <c r="AZ47" i="45"/>
  <c r="BD47" i="45"/>
  <c r="BH47" i="45"/>
  <c r="BL47" i="45"/>
  <c r="BP47" i="45"/>
  <c r="AW47" i="45"/>
  <c r="BA47" i="45"/>
  <c r="BE47" i="45"/>
  <c r="BI47" i="45"/>
  <c r="BM47" i="45"/>
  <c r="BQ47" i="45"/>
  <c r="BU47" i="45"/>
  <c r="BY47" i="45"/>
  <c r="CC47" i="45"/>
  <c r="CG47" i="45"/>
  <c r="CK47" i="45"/>
  <c r="CO47" i="45"/>
  <c r="CS47" i="45"/>
  <c r="BV47" i="45"/>
  <c r="BZ47" i="45"/>
  <c r="CD47" i="45"/>
  <c r="CH47" i="45"/>
  <c r="CL47" i="45"/>
  <c r="CP47" i="45"/>
  <c r="BS47" i="45"/>
  <c r="BW47" i="45"/>
  <c r="CA47" i="45"/>
  <c r="CE47" i="45"/>
  <c r="CI47" i="45"/>
  <c r="CM47" i="45"/>
  <c r="CQ47" i="45"/>
  <c r="BT47" i="45"/>
  <c r="BX47" i="45"/>
  <c r="CB47" i="45"/>
  <c r="CF47" i="45"/>
  <c r="CJ47" i="45"/>
  <c r="CN47" i="45"/>
  <c r="CR47" i="45"/>
  <c r="AT49" i="45"/>
  <c r="AX49" i="45"/>
  <c r="BF49" i="45"/>
  <c r="BJ49" i="45"/>
  <c r="BN49" i="45"/>
  <c r="BR49" i="45"/>
  <c r="AU49" i="45"/>
  <c r="AY49" i="45"/>
  <c r="BC49" i="45"/>
  <c r="BG49" i="45"/>
  <c r="BK49" i="45"/>
  <c r="BO49" i="45"/>
  <c r="AV49" i="45"/>
  <c r="AZ49" i="45"/>
  <c r="BD49" i="45"/>
  <c r="BH49" i="45"/>
  <c r="BL49" i="45"/>
  <c r="BP49" i="45"/>
  <c r="AW49" i="45"/>
  <c r="BA49" i="45"/>
  <c r="BE49" i="45"/>
  <c r="BI49" i="45"/>
  <c r="BM49" i="45"/>
  <c r="BQ49" i="45"/>
  <c r="BS49" i="45"/>
  <c r="BW49" i="45"/>
  <c r="CA49" i="45"/>
  <c r="CE49" i="45"/>
  <c r="CI49" i="45"/>
  <c r="CM49" i="45"/>
  <c r="CQ49" i="45"/>
  <c r="BT49" i="45"/>
  <c r="BX49" i="45"/>
  <c r="CB49" i="45"/>
  <c r="CF49" i="45"/>
  <c r="CJ49" i="45"/>
  <c r="CN49" i="45"/>
  <c r="CR49" i="45"/>
  <c r="BU49" i="45"/>
  <c r="BY49" i="45"/>
  <c r="CC49" i="45"/>
  <c r="CG49" i="45"/>
  <c r="CK49" i="45"/>
  <c r="CO49" i="45"/>
  <c r="CS49" i="45"/>
  <c r="BV49" i="45"/>
  <c r="BZ49" i="45"/>
  <c r="CD49" i="45"/>
  <c r="CH49" i="45"/>
  <c r="CL49" i="45"/>
  <c r="CP49" i="45"/>
  <c r="AT51" i="45"/>
  <c r="AX51" i="45"/>
  <c r="BB51" i="45"/>
  <c r="BF51" i="45"/>
  <c r="BJ51" i="45"/>
  <c r="BN51" i="45"/>
  <c r="BR51" i="45"/>
  <c r="AU51" i="45"/>
  <c r="AY51" i="45"/>
  <c r="BG51" i="45"/>
  <c r="BK51" i="45"/>
  <c r="BO51" i="45"/>
  <c r="AV51" i="45"/>
  <c r="AZ51" i="45"/>
  <c r="BD51" i="45"/>
  <c r="BH51" i="45"/>
  <c r="BL51" i="45"/>
  <c r="BP51" i="45"/>
  <c r="AW51" i="45"/>
  <c r="BA51" i="45"/>
  <c r="BE51" i="45"/>
  <c r="BI51" i="45"/>
  <c r="BM51" i="45"/>
  <c r="BQ51" i="45"/>
  <c r="BU51" i="45"/>
  <c r="BY51" i="45"/>
  <c r="CC51" i="45"/>
  <c r="CG51" i="45"/>
  <c r="CK51" i="45"/>
  <c r="CO51" i="45"/>
  <c r="CS51" i="45"/>
  <c r="BV51" i="45"/>
  <c r="BZ51" i="45"/>
  <c r="CD51" i="45"/>
  <c r="CH51" i="45"/>
  <c r="CL51" i="45"/>
  <c r="CP51" i="45"/>
  <c r="BS51" i="45"/>
  <c r="BW51" i="45"/>
  <c r="CA51" i="45"/>
  <c r="CE51" i="45"/>
  <c r="CI51" i="45"/>
  <c r="CM51" i="45"/>
  <c r="CQ51" i="45"/>
  <c r="BT51" i="45"/>
  <c r="BX51" i="45"/>
  <c r="CB51" i="45"/>
  <c r="CF51" i="45"/>
  <c r="CJ51" i="45"/>
  <c r="CN51" i="45"/>
  <c r="CR51" i="45"/>
  <c r="AT53" i="45"/>
  <c r="AX53" i="45"/>
  <c r="BB53" i="45"/>
  <c r="BF53" i="45"/>
  <c r="BJ53" i="45"/>
  <c r="BN53" i="45"/>
  <c r="BR53" i="45"/>
  <c r="AZ53" i="45"/>
  <c r="BH53" i="45"/>
  <c r="BP53" i="45"/>
  <c r="AW53" i="45"/>
  <c r="BE53" i="45"/>
  <c r="BM53" i="45"/>
  <c r="AU53" i="45"/>
  <c r="AY53" i="45"/>
  <c r="BG53" i="45"/>
  <c r="BK53" i="45"/>
  <c r="BO53" i="45"/>
  <c r="AV53" i="45"/>
  <c r="BD53" i="45"/>
  <c r="BL53" i="45"/>
  <c r="BA53" i="45"/>
  <c r="BI53" i="45"/>
  <c r="BQ53" i="45"/>
  <c r="BS53" i="45"/>
  <c r="BW53" i="45"/>
  <c r="BT53" i="45"/>
  <c r="BX53" i="45"/>
  <c r="BU53" i="45"/>
  <c r="BY53" i="45"/>
  <c r="BV53" i="45"/>
  <c r="BZ53" i="45"/>
  <c r="CA53" i="45"/>
  <c r="CE53" i="45"/>
  <c r="CI53" i="45"/>
  <c r="CM53" i="45"/>
  <c r="CQ53" i="45"/>
  <c r="CB53" i="45"/>
  <c r="CF53" i="45"/>
  <c r="CJ53" i="45"/>
  <c r="CN53" i="45"/>
  <c r="CR53" i="45"/>
  <c r="CC53" i="45"/>
  <c r="CG53" i="45"/>
  <c r="CK53" i="45"/>
  <c r="CO53" i="45"/>
  <c r="CS53" i="45"/>
  <c r="CD53" i="45"/>
  <c r="CH53" i="45"/>
  <c r="CL53" i="45"/>
  <c r="CP53" i="45"/>
  <c r="BB5" i="45"/>
  <c r="BF5" i="45"/>
  <c r="BJ5" i="45"/>
  <c r="BN5" i="45"/>
  <c r="BR5" i="45"/>
  <c r="BV5" i="45"/>
  <c r="BZ5" i="45"/>
  <c r="CD5" i="45"/>
  <c r="CH5" i="45"/>
  <c r="CL5" i="45"/>
  <c r="CP5" i="45"/>
  <c r="AY5" i="45"/>
  <c r="BC5" i="45"/>
  <c r="BG5" i="45"/>
  <c r="BK5" i="45"/>
  <c r="BO5" i="45"/>
  <c r="BS5" i="45"/>
  <c r="BW5" i="45"/>
  <c r="CA5" i="45"/>
  <c r="CE5" i="45"/>
  <c r="CI5" i="45"/>
  <c r="CM5" i="45"/>
  <c r="CQ5" i="45"/>
  <c r="AZ5" i="45"/>
  <c r="BD5" i="45"/>
  <c r="BH5" i="45"/>
  <c r="BL5" i="45"/>
  <c r="BP5" i="45"/>
  <c r="BT5" i="45"/>
  <c r="BX5" i="45"/>
  <c r="CB5" i="45"/>
  <c r="CF5" i="45"/>
  <c r="CJ5" i="45"/>
  <c r="CN5" i="45"/>
  <c r="CR5" i="45"/>
  <c r="BA5" i="45"/>
  <c r="BE5" i="45"/>
  <c r="BI5" i="45"/>
  <c r="BM5" i="45"/>
  <c r="BQ5" i="45"/>
  <c r="BU5" i="45"/>
  <c r="BY5" i="45"/>
  <c r="CC5" i="45"/>
  <c r="CG5" i="45"/>
  <c r="CK5" i="45"/>
  <c r="CO5" i="45"/>
  <c r="CS5" i="45"/>
  <c r="AX5" i="45"/>
  <c r="AW5" i="45"/>
  <c r="AV5" i="45"/>
  <c r="AU5" i="45"/>
  <c r="AT11" i="45"/>
  <c r="AX11" i="45"/>
  <c r="BB11" i="45"/>
  <c r="BF11" i="45"/>
  <c r="BJ11" i="45"/>
  <c r="BN11" i="45"/>
  <c r="BR11" i="45"/>
  <c r="AV11" i="45"/>
  <c r="BD11" i="45"/>
  <c r="BL11" i="45"/>
  <c r="AW11" i="45"/>
  <c r="BE11" i="45"/>
  <c r="BM11" i="45"/>
  <c r="AY11" i="45"/>
  <c r="BC11" i="45"/>
  <c r="BG11" i="45"/>
  <c r="BK11" i="45"/>
  <c r="BO11" i="45"/>
  <c r="AZ11" i="45"/>
  <c r="BH11" i="45"/>
  <c r="BP11" i="45"/>
  <c r="BA11" i="45"/>
  <c r="BI11" i="45"/>
  <c r="BQ11" i="45"/>
  <c r="BS11" i="45"/>
  <c r="BW11" i="45"/>
  <c r="CA11" i="45"/>
  <c r="CE11" i="45"/>
  <c r="CI11" i="45"/>
  <c r="CM11" i="45"/>
  <c r="CQ11" i="45"/>
  <c r="BT11" i="45"/>
  <c r="BX11" i="45"/>
  <c r="CB11" i="45"/>
  <c r="CF11" i="45"/>
  <c r="CJ11" i="45"/>
  <c r="CN11" i="45"/>
  <c r="CR11" i="45"/>
  <c r="BU11" i="45"/>
  <c r="BY11" i="45"/>
  <c r="CC11" i="45"/>
  <c r="CG11" i="45"/>
  <c r="CK11" i="45"/>
  <c r="CO11" i="45"/>
  <c r="CS11" i="45"/>
  <c r="BZ11" i="45"/>
  <c r="CP11" i="45"/>
  <c r="CD11" i="45"/>
  <c r="CH11" i="45"/>
  <c r="BV11" i="45"/>
  <c r="CL11" i="45"/>
  <c r="AT13" i="45"/>
  <c r="AX13" i="45"/>
  <c r="BB13" i="45"/>
  <c r="BF13" i="45"/>
  <c r="BJ13" i="45"/>
  <c r="BN13" i="45"/>
  <c r="BR13" i="45"/>
  <c r="AY13" i="45"/>
  <c r="BC13" i="45"/>
  <c r="BG13" i="45"/>
  <c r="BK13" i="45"/>
  <c r="BO13" i="45"/>
  <c r="AV13" i="45"/>
  <c r="AZ13" i="45"/>
  <c r="BD13" i="45"/>
  <c r="BH13" i="45"/>
  <c r="BL13" i="45"/>
  <c r="BP13" i="45"/>
  <c r="AW13" i="45"/>
  <c r="BA13" i="45"/>
  <c r="BE13" i="45"/>
  <c r="BI13" i="45"/>
  <c r="BM13" i="45"/>
  <c r="BQ13" i="45"/>
  <c r="BU13" i="45"/>
  <c r="BY13" i="45"/>
  <c r="CC13" i="45"/>
  <c r="CG13" i="45"/>
  <c r="CK13" i="45"/>
  <c r="CO13" i="45"/>
  <c r="CS13" i="45"/>
  <c r="BV13" i="45"/>
  <c r="BZ13" i="45"/>
  <c r="CD13" i="45"/>
  <c r="CH13" i="45"/>
  <c r="CL13" i="45"/>
  <c r="CP13" i="45"/>
  <c r="BS13" i="45"/>
  <c r="BW13" i="45"/>
  <c r="CA13" i="45"/>
  <c r="CE13" i="45"/>
  <c r="CI13" i="45"/>
  <c r="CM13" i="45"/>
  <c r="CQ13" i="45"/>
  <c r="BT13" i="45"/>
  <c r="CJ13" i="45"/>
  <c r="BX13" i="45"/>
  <c r="CN13" i="45"/>
  <c r="CB13" i="45"/>
  <c r="CR13" i="45"/>
  <c r="CF13" i="45"/>
  <c r="AT19" i="45"/>
  <c r="AX19" i="45"/>
  <c r="BB19" i="45"/>
  <c r="BF19" i="45"/>
  <c r="BJ19" i="45"/>
  <c r="BN19" i="45"/>
  <c r="BR19" i="45"/>
  <c r="BD19" i="45"/>
  <c r="BL19" i="45"/>
  <c r="AW19" i="45"/>
  <c r="BE19" i="45"/>
  <c r="BM19" i="45"/>
  <c r="AU19" i="45"/>
  <c r="AY19" i="45"/>
  <c r="BC19" i="45"/>
  <c r="BG19" i="45"/>
  <c r="BK19" i="45"/>
  <c r="BO19" i="45"/>
  <c r="AZ19" i="45"/>
  <c r="BH19" i="45"/>
  <c r="BP19" i="45"/>
  <c r="BA19" i="45"/>
  <c r="BI19" i="45"/>
  <c r="BQ19" i="45"/>
  <c r="BS19" i="45"/>
  <c r="BW19" i="45"/>
  <c r="CA19" i="45"/>
  <c r="CE19" i="45"/>
  <c r="CI19" i="45"/>
  <c r="CM19" i="45"/>
  <c r="CQ19" i="45"/>
  <c r="BT19" i="45"/>
  <c r="BX19" i="45"/>
  <c r="CB19" i="45"/>
  <c r="CF19" i="45"/>
  <c r="CJ19" i="45"/>
  <c r="CN19" i="45"/>
  <c r="CR19" i="45"/>
  <c r="BU19" i="45"/>
  <c r="BY19" i="45"/>
  <c r="CC19" i="45"/>
  <c r="CG19" i="45"/>
  <c r="CK19" i="45"/>
  <c r="CO19" i="45"/>
  <c r="CS19" i="45"/>
  <c r="BV19" i="45"/>
  <c r="BZ19" i="45"/>
  <c r="CD19" i="45"/>
  <c r="CH19" i="45"/>
  <c r="CL19" i="45"/>
  <c r="CP19" i="45"/>
  <c r="AT25" i="45"/>
  <c r="BB25" i="45"/>
  <c r="BF25" i="45"/>
  <c r="BJ25" i="45"/>
  <c r="BN25" i="45"/>
  <c r="BR25" i="45"/>
  <c r="AZ25" i="45"/>
  <c r="BH25" i="45"/>
  <c r="BP25" i="45"/>
  <c r="BA25" i="45"/>
  <c r="BI25" i="45"/>
  <c r="BQ25" i="45"/>
  <c r="AU25" i="45"/>
  <c r="AY25" i="45"/>
  <c r="BC25" i="45"/>
  <c r="BG25" i="45"/>
  <c r="BK25" i="45"/>
  <c r="BO25" i="45"/>
  <c r="AV25" i="45"/>
  <c r="BD25" i="45"/>
  <c r="BL25" i="45"/>
  <c r="AW25" i="45"/>
  <c r="BE25" i="45"/>
  <c r="BM25" i="45"/>
  <c r="BU25" i="45"/>
  <c r="BY25" i="45"/>
  <c r="CC25" i="45"/>
  <c r="CG25" i="45"/>
  <c r="CK25" i="45"/>
  <c r="CO25" i="45"/>
  <c r="CS25" i="45"/>
  <c r="BV25" i="45"/>
  <c r="BZ25" i="45"/>
  <c r="CD25" i="45"/>
  <c r="CH25" i="45"/>
  <c r="CL25" i="45"/>
  <c r="CP25" i="45"/>
  <c r="BS25" i="45"/>
  <c r="BW25" i="45"/>
  <c r="CA25" i="45"/>
  <c r="CE25" i="45"/>
  <c r="CI25" i="45"/>
  <c r="CM25" i="45"/>
  <c r="CQ25" i="45"/>
  <c r="BT25" i="45"/>
  <c r="BX25" i="45"/>
  <c r="CB25" i="45"/>
  <c r="CF25" i="45"/>
  <c r="CJ25" i="45"/>
  <c r="CN25" i="45"/>
  <c r="CR25" i="45"/>
  <c r="AT29" i="45"/>
  <c r="BB29" i="45"/>
  <c r="BF29" i="45"/>
  <c r="BJ29" i="45"/>
  <c r="BN29" i="45"/>
  <c r="BR29" i="45"/>
  <c r="AU29" i="45"/>
  <c r="AY29" i="45"/>
  <c r="BC29" i="45"/>
  <c r="BG29" i="45"/>
  <c r="BK29" i="45"/>
  <c r="BO29" i="45"/>
  <c r="AV29" i="45"/>
  <c r="AZ29" i="45"/>
  <c r="BD29" i="45"/>
  <c r="BH29" i="45"/>
  <c r="BL29" i="45"/>
  <c r="BP29" i="45"/>
  <c r="AW29" i="45"/>
  <c r="BA29" i="45"/>
  <c r="BE29" i="45"/>
  <c r="BI29" i="45"/>
  <c r="BM29" i="45"/>
  <c r="BQ29" i="45"/>
  <c r="BS29" i="45"/>
  <c r="BW29" i="45"/>
  <c r="CA29" i="45"/>
  <c r="CE29" i="45"/>
  <c r="CI29" i="45"/>
  <c r="CM29" i="45"/>
  <c r="CQ29" i="45"/>
  <c r="BT29" i="45"/>
  <c r="BX29" i="45"/>
  <c r="CB29" i="45"/>
  <c r="CF29" i="45"/>
  <c r="CJ29" i="45"/>
  <c r="CN29" i="45"/>
  <c r="CR29" i="45"/>
  <c r="BU29" i="45"/>
  <c r="BY29" i="45"/>
  <c r="CC29" i="45"/>
  <c r="CG29" i="45"/>
  <c r="CK29" i="45"/>
  <c r="CO29" i="45"/>
  <c r="CS29" i="45"/>
  <c r="BV29" i="45"/>
  <c r="BZ29" i="45"/>
  <c r="CD29" i="45"/>
  <c r="CH29" i="45"/>
  <c r="CL29" i="45"/>
  <c r="CP29" i="45"/>
  <c r="AW33" i="45"/>
  <c r="BA33" i="45"/>
  <c r="BE33" i="45"/>
  <c r="BI33" i="45"/>
  <c r="BM33" i="45"/>
  <c r="BQ33" i="45"/>
  <c r="AZ33" i="45"/>
  <c r="BD33" i="45"/>
  <c r="BH33" i="45"/>
  <c r="BL33" i="45"/>
  <c r="AT33" i="45"/>
  <c r="AX33" i="45"/>
  <c r="BB33" i="45"/>
  <c r="BF33" i="45"/>
  <c r="BJ33" i="45"/>
  <c r="BN33" i="45"/>
  <c r="BR33" i="45"/>
  <c r="AU33" i="45"/>
  <c r="BC33" i="45"/>
  <c r="BG33" i="45"/>
  <c r="BK33" i="45"/>
  <c r="BO33" i="45"/>
  <c r="AV33" i="45"/>
  <c r="BP33" i="45"/>
  <c r="BS33" i="45"/>
  <c r="BW33" i="45"/>
  <c r="CA33" i="45"/>
  <c r="CE33" i="45"/>
  <c r="CI33" i="45"/>
  <c r="CM33" i="45"/>
  <c r="CQ33" i="45"/>
  <c r="BT33" i="45"/>
  <c r="BX33" i="45"/>
  <c r="CB33" i="45"/>
  <c r="CF33" i="45"/>
  <c r="CJ33" i="45"/>
  <c r="CN33" i="45"/>
  <c r="CR33" i="45"/>
  <c r="BU33" i="45"/>
  <c r="BY33" i="45"/>
  <c r="CC33" i="45"/>
  <c r="CG33" i="45"/>
  <c r="CK33" i="45"/>
  <c r="CO33" i="45"/>
  <c r="CS33" i="45"/>
  <c r="BV33" i="45"/>
  <c r="BZ33" i="45"/>
  <c r="CD33" i="45"/>
  <c r="CH33" i="45"/>
  <c r="CL33" i="45"/>
  <c r="CP33" i="45"/>
  <c r="AW37" i="45"/>
  <c r="BA37" i="45"/>
  <c r="BE37" i="45"/>
  <c r="BI37" i="45"/>
  <c r="BM37" i="45"/>
  <c r="BQ37" i="45"/>
  <c r="AV37" i="45"/>
  <c r="BD37" i="45"/>
  <c r="BH37" i="45"/>
  <c r="BL37" i="45"/>
  <c r="BP37" i="45"/>
  <c r="AT37" i="45"/>
  <c r="AX37" i="45"/>
  <c r="BB37" i="45"/>
  <c r="BF37" i="45"/>
  <c r="BJ37" i="45"/>
  <c r="BN37" i="45"/>
  <c r="BR37" i="45"/>
  <c r="AU37" i="45"/>
  <c r="AY37" i="45"/>
  <c r="BC37" i="45"/>
  <c r="BG37" i="45"/>
  <c r="BK37" i="45"/>
  <c r="BO37" i="45"/>
  <c r="BS37" i="45"/>
  <c r="BW37" i="45"/>
  <c r="CA37" i="45"/>
  <c r="CE37" i="45"/>
  <c r="CI37" i="45"/>
  <c r="CM37" i="45"/>
  <c r="CQ37" i="45"/>
  <c r="BT37" i="45"/>
  <c r="BX37" i="45"/>
  <c r="CB37" i="45"/>
  <c r="CF37" i="45"/>
  <c r="CJ37" i="45"/>
  <c r="CN37" i="45"/>
  <c r="CR37" i="45"/>
  <c r="BU37" i="45"/>
  <c r="BY37" i="45"/>
  <c r="CC37" i="45"/>
  <c r="CG37" i="45"/>
  <c r="CK37" i="45"/>
  <c r="CO37" i="45"/>
  <c r="CS37" i="45"/>
  <c r="BV37" i="45"/>
  <c r="BZ37" i="45"/>
  <c r="CD37" i="45"/>
  <c r="CH37" i="45"/>
  <c r="CL37" i="45"/>
  <c r="CP37" i="45"/>
  <c r="AT39" i="45"/>
  <c r="AX39" i="45"/>
  <c r="BB39" i="45"/>
  <c r="BF39" i="45"/>
  <c r="BJ39" i="45"/>
  <c r="BN39" i="45"/>
  <c r="BR39" i="45"/>
  <c r="AW39" i="45"/>
  <c r="BA39" i="45"/>
  <c r="BE39" i="45"/>
  <c r="BI39" i="45"/>
  <c r="BM39" i="45"/>
  <c r="BQ39" i="45"/>
  <c r="AU39" i="45"/>
  <c r="AY39" i="45"/>
  <c r="BC39" i="45"/>
  <c r="BG39" i="45"/>
  <c r="BK39" i="45"/>
  <c r="BO39" i="45"/>
  <c r="AV39" i="45"/>
  <c r="BD39" i="45"/>
  <c r="BH39" i="45"/>
  <c r="BL39" i="45"/>
  <c r="BP39" i="45"/>
  <c r="BU39" i="45"/>
  <c r="BY39" i="45"/>
  <c r="CC39" i="45"/>
  <c r="CG39" i="45"/>
  <c r="CK39" i="45"/>
  <c r="CO39" i="45"/>
  <c r="CS39" i="45"/>
  <c r="BV39" i="45"/>
  <c r="BZ39" i="45"/>
  <c r="CD39" i="45"/>
  <c r="CH39" i="45"/>
  <c r="CL39" i="45"/>
  <c r="CP39" i="45"/>
  <c r="BS39" i="45"/>
  <c r="BW39" i="45"/>
  <c r="CA39" i="45"/>
  <c r="CE39" i="45"/>
  <c r="CI39" i="45"/>
  <c r="CM39" i="45"/>
  <c r="CQ39" i="45"/>
  <c r="BT39" i="45"/>
  <c r="BX39" i="45"/>
  <c r="CB39" i="45"/>
  <c r="CF39" i="45"/>
  <c r="CJ39" i="45"/>
  <c r="CN39" i="45"/>
  <c r="CR39" i="45"/>
  <c r="AT45" i="45"/>
  <c r="AX45" i="45"/>
  <c r="BF45" i="45"/>
  <c r="BJ45" i="45"/>
  <c r="BN45" i="45"/>
  <c r="BR45" i="45"/>
  <c r="AV45" i="45"/>
  <c r="AZ45" i="45"/>
  <c r="BD45" i="45"/>
  <c r="BH45" i="45"/>
  <c r="BL45" i="45"/>
  <c r="BP45" i="45"/>
  <c r="AU45" i="45"/>
  <c r="AY45" i="45"/>
  <c r="BC45" i="45"/>
  <c r="BG45" i="45"/>
  <c r="BK45" i="45"/>
  <c r="BO45" i="45"/>
  <c r="AW45" i="45"/>
  <c r="BA45" i="45"/>
  <c r="BE45" i="45"/>
  <c r="BI45" i="45"/>
  <c r="BM45" i="45"/>
  <c r="BQ45" i="45"/>
  <c r="BS45" i="45"/>
  <c r="BW45" i="45"/>
  <c r="CA45" i="45"/>
  <c r="CE45" i="45"/>
  <c r="CI45" i="45"/>
  <c r="CM45" i="45"/>
  <c r="CQ45" i="45"/>
  <c r="BT45" i="45"/>
  <c r="BX45" i="45"/>
  <c r="CB45" i="45"/>
  <c r="CF45" i="45"/>
  <c r="CJ45" i="45"/>
  <c r="CN45" i="45"/>
  <c r="CR45" i="45"/>
  <c r="BU45" i="45"/>
  <c r="BY45" i="45"/>
  <c r="CC45" i="45"/>
  <c r="CG45" i="45"/>
  <c r="CK45" i="45"/>
  <c r="CO45" i="45"/>
  <c r="CS45" i="45"/>
  <c r="BV45" i="45"/>
  <c r="BZ45" i="45"/>
  <c r="CD45" i="45"/>
  <c r="CH45" i="45"/>
  <c r="CL45" i="45"/>
  <c r="CP45" i="45"/>
  <c r="AX6" i="45"/>
  <c r="BB6" i="45"/>
  <c r="BF6" i="45"/>
  <c r="BJ6" i="45"/>
  <c r="BN6" i="45"/>
  <c r="BR6" i="45"/>
  <c r="BO6" i="45"/>
  <c r="AZ6" i="45"/>
  <c r="BH6" i="45"/>
  <c r="BP6" i="45"/>
  <c r="AU6" i="45"/>
  <c r="AY6" i="45"/>
  <c r="BC6" i="45"/>
  <c r="BG6" i="45"/>
  <c r="BK6" i="45"/>
  <c r="AV6" i="45"/>
  <c r="BD6" i="45"/>
  <c r="BL6" i="45"/>
  <c r="AW6" i="45"/>
  <c r="BA6" i="45"/>
  <c r="BE6" i="45"/>
  <c r="BI6" i="45"/>
  <c r="BM6" i="45"/>
  <c r="BQ6" i="45"/>
  <c r="BV6" i="45"/>
  <c r="BZ6" i="45"/>
  <c r="CD6" i="45"/>
  <c r="CH6" i="45"/>
  <c r="CL6" i="45"/>
  <c r="CP6" i="45"/>
  <c r="BS6" i="45"/>
  <c r="BW6" i="45"/>
  <c r="CA6" i="45"/>
  <c r="CE6" i="45"/>
  <c r="CI6" i="45"/>
  <c r="CM6" i="45"/>
  <c r="CQ6" i="45"/>
  <c r="BT6" i="45"/>
  <c r="BX6" i="45"/>
  <c r="CB6" i="45"/>
  <c r="CF6" i="45"/>
  <c r="CJ6" i="45"/>
  <c r="CN6" i="45"/>
  <c r="CR6" i="45"/>
  <c r="BU6" i="45"/>
  <c r="BY6" i="45"/>
  <c r="CC6" i="45"/>
  <c r="CG6" i="45"/>
  <c r="CK6" i="45"/>
  <c r="CO6" i="45"/>
  <c r="CS6" i="45"/>
  <c r="AT12" i="45"/>
  <c r="AX12" i="45"/>
  <c r="BB12" i="45"/>
  <c r="BF12" i="45"/>
  <c r="BJ12" i="45"/>
  <c r="BN12" i="45"/>
  <c r="BR12" i="45"/>
  <c r="AY12" i="45"/>
  <c r="BC12" i="45"/>
  <c r="BG12" i="45"/>
  <c r="BK12" i="45"/>
  <c r="BO12" i="45"/>
  <c r="AV12" i="45"/>
  <c r="AZ12" i="45"/>
  <c r="BD12" i="45"/>
  <c r="BH12" i="45"/>
  <c r="BL12" i="45"/>
  <c r="BP12" i="45"/>
  <c r="AW12" i="45"/>
  <c r="BA12" i="45"/>
  <c r="BE12" i="45"/>
  <c r="BI12" i="45"/>
  <c r="BM12" i="45"/>
  <c r="BQ12" i="45"/>
  <c r="BT12" i="45"/>
  <c r="BX12" i="45"/>
  <c r="CB12" i="45"/>
  <c r="CF12" i="45"/>
  <c r="CJ12" i="45"/>
  <c r="CN12" i="45"/>
  <c r="CR12" i="45"/>
  <c r="BU12" i="45"/>
  <c r="BY12" i="45"/>
  <c r="CC12" i="45"/>
  <c r="CG12" i="45"/>
  <c r="CK12" i="45"/>
  <c r="CO12" i="45"/>
  <c r="CS12" i="45"/>
  <c r="BV12" i="45"/>
  <c r="BZ12" i="45"/>
  <c r="CD12" i="45"/>
  <c r="CH12" i="45"/>
  <c r="CL12" i="45"/>
  <c r="CP12" i="45"/>
  <c r="CE12" i="45"/>
  <c r="BS12" i="45"/>
  <c r="CI12" i="45"/>
  <c r="BW12" i="45"/>
  <c r="CM12" i="45"/>
  <c r="CA12" i="45"/>
  <c r="CQ12" i="45"/>
  <c r="AT14" i="45"/>
  <c r="AX14" i="45"/>
  <c r="BB14" i="45"/>
  <c r="BF14" i="45"/>
  <c r="BJ14" i="45"/>
  <c r="BN14" i="45"/>
  <c r="BR14" i="45"/>
  <c r="BK14" i="45"/>
  <c r="AV14" i="45"/>
  <c r="BD14" i="45"/>
  <c r="BL14" i="45"/>
  <c r="AW14" i="45"/>
  <c r="BE14" i="45"/>
  <c r="BM14" i="45"/>
  <c r="AY14" i="45"/>
  <c r="BC14" i="45"/>
  <c r="BG14" i="45"/>
  <c r="BO14" i="45"/>
  <c r="AZ14" i="45"/>
  <c r="BH14" i="45"/>
  <c r="BP14" i="45"/>
  <c r="BA14" i="45"/>
  <c r="BI14" i="45"/>
  <c r="BQ14" i="45"/>
  <c r="BV14" i="45"/>
  <c r="BZ14" i="45"/>
  <c r="CD14" i="45"/>
  <c r="CH14" i="45"/>
  <c r="CL14" i="45"/>
  <c r="CP14" i="45"/>
  <c r="BS14" i="45"/>
  <c r="BW14" i="45"/>
  <c r="CA14" i="45"/>
  <c r="CE14" i="45"/>
  <c r="CI14" i="45"/>
  <c r="CM14" i="45"/>
  <c r="CQ14" i="45"/>
  <c r="BT14" i="45"/>
  <c r="BX14" i="45"/>
  <c r="CB14" i="45"/>
  <c r="CF14" i="45"/>
  <c r="CJ14" i="45"/>
  <c r="CN14" i="45"/>
  <c r="CR14" i="45"/>
  <c r="BY14" i="45"/>
  <c r="CO14" i="45"/>
  <c r="CC14" i="45"/>
  <c r="CS14" i="45"/>
  <c r="CG14" i="45"/>
  <c r="BU14" i="45"/>
  <c r="CK14" i="45"/>
  <c r="AT20" i="45"/>
  <c r="AX20" i="45"/>
  <c r="BB20" i="45"/>
  <c r="BF20" i="45"/>
  <c r="BJ20" i="45"/>
  <c r="BN20" i="45"/>
  <c r="BR20" i="45"/>
  <c r="AZ20" i="45"/>
  <c r="BH20" i="45"/>
  <c r="BP20" i="45"/>
  <c r="BA20" i="45"/>
  <c r="BI20" i="45"/>
  <c r="BQ20" i="45"/>
  <c r="AU20" i="45"/>
  <c r="AY20" i="45"/>
  <c r="BC20" i="45"/>
  <c r="BG20" i="45"/>
  <c r="BK20" i="45"/>
  <c r="BO20" i="45"/>
  <c r="AV20" i="45"/>
  <c r="BD20" i="45"/>
  <c r="BL20" i="45"/>
  <c r="BE20" i="45"/>
  <c r="BM20" i="45"/>
  <c r="BT20" i="45"/>
  <c r="BX20" i="45"/>
  <c r="CB20" i="45"/>
  <c r="CF20" i="45"/>
  <c r="CJ20" i="45"/>
  <c r="CN20" i="45"/>
  <c r="CR20" i="45"/>
  <c r="BU20" i="45"/>
  <c r="BY20" i="45"/>
  <c r="CC20" i="45"/>
  <c r="CG20" i="45"/>
  <c r="CK20" i="45"/>
  <c r="CO20" i="45"/>
  <c r="CS20" i="45"/>
  <c r="BV20" i="45"/>
  <c r="BZ20" i="45"/>
  <c r="CD20" i="45"/>
  <c r="CH20" i="45"/>
  <c r="CL20" i="45"/>
  <c r="CP20" i="45"/>
  <c r="BS20" i="45"/>
  <c r="BW20" i="45"/>
  <c r="CA20" i="45"/>
  <c r="CE20" i="45"/>
  <c r="CI20" i="45"/>
  <c r="CM20" i="45"/>
  <c r="CQ20" i="45"/>
  <c r="AT22" i="45"/>
  <c r="AX22" i="45"/>
  <c r="BB22" i="45"/>
  <c r="BF22" i="45"/>
  <c r="BJ22" i="45"/>
  <c r="BN22" i="45"/>
  <c r="BR22" i="45"/>
  <c r="BD22" i="45"/>
  <c r="BL22" i="45"/>
  <c r="BE22" i="45"/>
  <c r="BM22" i="45"/>
  <c r="AU22" i="45"/>
  <c r="AY22" i="45"/>
  <c r="BC22" i="45"/>
  <c r="BG22" i="45"/>
  <c r="BK22" i="45"/>
  <c r="BO22" i="45"/>
  <c r="AV22" i="45"/>
  <c r="AZ22" i="45"/>
  <c r="BH22" i="45"/>
  <c r="BP22" i="45"/>
  <c r="BA22" i="45"/>
  <c r="BI22" i="45"/>
  <c r="BQ22" i="45"/>
  <c r="BV22" i="45"/>
  <c r="BZ22" i="45"/>
  <c r="CD22" i="45"/>
  <c r="CH22" i="45"/>
  <c r="CL22" i="45"/>
  <c r="CP22" i="45"/>
  <c r="BS22" i="45"/>
  <c r="BW22" i="45"/>
  <c r="CA22" i="45"/>
  <c r="CE22" i="45"/>
  <c r="CI22" i="45"/>
  <c r="CM22" i="45"/>
  <c r="CQ22" i="45"/>
  <c r="BT22" i="45"/>
  <c r="BX22" i="45"/>
  <c r="CB22" i="45"/>
  <c r="CF22" i="45"/>
  <c r="CJ22" i="45"/>
  <c r="CN22" i="45"/>
  <c r="CR22" i="45"/>
  <c r="BU22" i="45"/>
  <c r="BY22" i="45"/>
  <c r="CC22" i="45"/>
  <c r="CG22" i="45"/>
  <c r="CK22" i="45"/>
  <c r="CO22" i="45"/>
  <c r="CS22" i="45"/>
  <c r="AT26" i="45"/>
  <c r="BB26" i="45"/>
  <c r="BF26" i="45"/>
  <c r="BJ26" i="45"/>
  <c r="BN26" i="45"/>
  <c r="BR26" i="45"/>
  <c r="AZ26" i="45"/>
  <c r="BH26" i="45"/>
  <c r="BP26" i="45"/>
  <c r="BA26" i="45"/>
  <c r="BI26" i="45"/>
  <c r="BQ26" i="45"/>
  <c r="AU26" i="45"/>
  <c r="AY26" i="45"/>
  <c r="BC26" i="45"/>
  <c r="BG26" i="45"/>
  <c r="BK26" i="45"/>
  <c r="BO26" i="45"/>
  <c r="AV26" i="45"/>
  <c r="BD26" i="45"/>
  <c r="BL26" i="45"/>
  <c r="AW26" i="45"/>
  <c r="BE26" i="45"/>
  <c r="BM26" i="45"/>
  <c r="BV26" i="45"/>
  <c r="BZ26" i="45"/>
  <c r="CD26" i="45"/>
  <c r="CH26" i="45"/>
  <c r="CL26" i="45"/>
  <c r="CP26" i="45"/>
  <c r="BS26" i="45"/>
  <c r="BW26" i="45"/>
  <c r="CA26" i="45"/>
  <c r="CE26" i="45"/>
  <c r="CI26" i="45"/>
  <c r="CM26" i="45"/>
  <c r="CQ26" i="45"/>
  <c r="BT26" i="45"/>
  <c r="BX26" i="45"/>
  <c r="CB26" i="45"/>
  <c r="CF26" i="45"/>
  <c r="CJ26" i="45"/>
  <c r="CN26" i="45"/>
  <c r="CR26" i="45"/>
  <c r="BU26" i="45"/>
  <c r="BY26" i="45"/>
  <c r="CC26" i="45"/>
  <c r="CG26" i="45"/>
  <c r="CK26" i="45"/>
  <c r="CO26" i="45"/>
  <c r="CS26" i="45"/>
  <c r="AT28" i="45"/>
  <c r="BB28" i="45"/>
  <c r="BF28" i="45"/>
  <c r="BJ28" i="45"/>
  <c r="BN28" i="45"/>
  <c r="BR28" i="45"/>
  <c r="BD28" i="45"/>
  <c r="BL28" i="45"/>
  <c r="AW28" i="45"/>
  <c r="BE28" i="45"/>
  <c r="BM28" i="45"/>
  <c r="AU28" i="45"/>
  <c r="AY28" i="45"/>
  <c r="BC28" i="45"/>
  <c r="BG28" i="45"/>
  <c r="BK28" i="45"/>
  <c r="BO28" i="45"/>
  <c r="AV28" i="45"/>
  <c r="AZ28" i="45"/>
  <c r="BH28" i="45"/>
  <c r="BP28" i="45"/>
  <c r="BA28" i="45"/>
  <c r="BI28" i="45"/>
  <c r="BQ28" i="45"/>
  <c r="BU28" i="45"/>
  <c r="BV28" i="45"/>
  <c r="BS28" i="45"/>
  <c r="BT28" i="45"/>
  <c r="BZ28" i="45"/>
  <c r="CD28" i="45"/>
  <c r="CH28" i="45"/>
  <c r="CL28" i="45"/>
  <c r="CP28" i="45"/>
  <c r="BW28" i="45"/>
  <c r="CA28" i="45"/>
  <c r="CE28" i="45"/>
  <c r="CI28" i="45"/>
  <c r="CM28" i="45"/>
  <c r="CQ28" i="45"/>
  <c r="BX28" i="45"/>
  <c r="CB28" i="45"/>
  <c r="CF28" i="45"/>
  <c r="CJ28" i="45"/>
  <c r="CN28" i="45"/>
  <c r="CR28" i="45"/>
  <c r="BY28" i="45"/>
  <c r="CC28" i="45"/>
  <c r="CG28" i="45"/>
  <c r="CK28" i="45"/>
  <c r="CO28" i="45"/>
  <c r="CS28" i="45"/>
  <c r="AW32" i="45"/>
  <c r="BA32" i="45"/>
  <c r="BE32" i="45"/>
  <c r="BI32" i="45"/>
  <c r="BM32" i="45"/>
  <c r="BQ32" i="45"/>
  <c r="AV32" i="45"/>
  <c r="AZ32" i="45"/>
  <c r="BD32" i="45"/>
  <c r="BH32" i="45"/>
  <c r="BL32" i="45"/>
  <c r="BP32" i="45"/>
  <c r="AT32" i="45"/>
  <c r="AX32" i="45"/>
  <c r="BB32" i="45"/>
  <c r="BF32" i="45"/>
  <c r="BJ32" i="45"/>
  <c r="BN32" i="45"/>
  <c r="BR32" i="45"/>
  <c r="AU32" i="45"/>
  <c r="BC32" i="45"/>
  <c r="BG32" i="45"/>
  <c r="BK32" i="45"/>
  <c r="BO32" i="45"/>
  <c r="BV32" i="45"/>
  <c r="BZ32" i="45"/>
  <c r="CD32" i="45"/>
  <c r="CH32" i="45"/>
  <c r="CL32" i="45"/>
  <c r="CP32" i="45"/>
  <c r="BS32" i="45"/>
  <c r="BW32" i="45"/>
  <c r="CA32" i="45"/>
  <c r="CE32" i="45"/>
  <c r="CI32" i="45"/>
  <c r="CM32" i="45"/>
  <c r="CQ32" i="45"/>
  <c r="BT32" i="45"/>
  <c r="BX32" i="45"/>
  <c r="CB32" i="45"/>
  <c r="CF32" i="45"/>
  <c r="CJ32" i="45"/>
  <c r="CN32" i="45"/>
  <c r="CR32" i="45"/>
  <c r="BU32" i="45"/>
  <c r="BY32" i="45"/>
  <c r="CC32" i="45"/>
  <c r="CG32" i="45"/>
  <c r="CK32" i="45"/>
  <c r="CO32" i="45"/>
  <c r="CS32" i="45"/>
  <c r="AT38" i="45"/>
  <c r="AX38" i="45"/>
  <c r="BB38" i="45"/>
  <c r="BF38" i="45"/>
  <c r="BJ38" i="45"/>
  <c r="BN38" i="45"/>
  <c r="BR38" i="45"/>
  <c r="AU38" i="45"/>
  <c r="AY38" i="45"/>
  <c r="BC38" i="45"/>
  <c r="BG38" i="45"/>
  <c r="BK38" i="45"/>
  <c r="BO38" i="45"/>
  <c r="AV38" i="45"/>
  <c r="BD38" i="45"/>
  <c r="BH38" i="45"/>
  <c r="BL38" i="45"/>
  <c r="BP38" i="45"/>
  <c r="AW38" i="45"/>
  <c r="BA38" i="45"/>
  <c r="BE38" i="45"/>
  <c r="BI38" i="45"/>
  <c r="BM38" i="45"/>
  <c r="BQ38" i="45"/>
  <c r="BT38" i="45"/>
  <c r="BX38" i="45"/>
  <c r="CB38" i="45"/>
  <c r="CF38" i="45"/>
  <c r="CJ38" i="45"/>
  <c r="CN38" i="45"/>
  <c r="CR38" i="45"/>
  <c r="BU38" i="45"/>
  <c r="BY38" i="45"/>
  <c r="CC38" i="45"/>
  <c r="CG38" i="45"/>
  <c r="CK38" i="45"/>
  <c r="CO38" i="45"/>
  <c r="CS38" i="45"/>
  <c r="BV38" i="45"/>
  <c r="BZ38" i="45"/>
  <c r="CD38" i="45"/>
  <c r="CH38" i="45"/>
  <c r="CL38" i="45"/>
  <c r="CP38" i="45"/>
  <c r="BS38" i="45"/>
  <c r="BW38" i="45"/>
  <c r="CA38" i="45"/>
  <c r="CE38" i="45"/>
  <c r="CI38" i="45"/>
  <c r="CM38" i="45"/>
  <c r="CQ38" i="45"/>
  <c r="AT40" i="45"/>
  <c r="AX40" i="45"/>
  <c r="BB40" i="45"/>
  <c r="BF40" i="45"/>
  <c r="BJ40" i="45"/>
  <c r="BN40" i="45"/>
  <c r="BR40" i="45"/>
  <c r="AU40" i="45"/>
  <c r="AY40" i="45"/>
  <c r="BC40" i="45"/>
  <c r="BG40" i="45"/>
  <c r="BK40" i="45"/>
  <c r="BO40" i="45"/>
  <c r="AV40" i="45"/>
  <c r="AZ40" i="45"/>
  <c r="BD40" i="45"/>
  <c r="BH40" i="45"/>
  <c r="BL40" i="45"/>
  <c r="BP40" i="45"/>
  <c r="AW40" i="45"/>
  <c r="BE40" i="45"/>
  <c r="BI40" i="45"/>
  <c r="BM40" i="45"/>
  <c r="BQ40" i="45"/>
  <c r="BV40" i="45"/>
  <c r="BZ40" i="45"/>
  <c r="CD40" i="45"/>
  <c r="CH40" i="45"/>
  <c r="CL40" i="45"/>
  <c r="CP40" i="45"/>
  <c r="BS40" i="45"/>
  <c r="BW40" i="45"/>
  <c r="CA40" i="45"/>
  <c r="CE40" i="45"/>
  <c r="CI40" i="45"/>
  <c r="CM40" i="45"/>
  <c r="CQ40" i="45"/>
  <c r="BT40" i="45"/>
  <c r="BX40" i="45"/>
  <c r="CB40" i="45"/>
  <c r="CF40" i="45"/>
  <c r="CJ40" i="45"/>
  <c r="CN40" i="45"/>
  <c r="CR40" i="45"/>
  <c r="BU40" i="45"/>
  <c r="BY40" i="45"/>
  <c r="CC40" i="45"/>
  <c r="CG40" i="45"/>
  <c r="CK40" i="45"/>
  <c r="CO40" i="45"/>
  <c r="CS40" i="45"/>
  <c r="AT46" i="45"/>
  <c r="AX46" i="45"/>
  <c r="BF46" i="45"/>
  <c r="BJ46" i="45"/>
  <c r="BN46" i="45"/>
  <c r="BR46" i="45"/>
  <c r="AU46" i="45"/>
  <c r="AY46" i="45"/>
  <c r="BC46" i="45"/>
  <c r="BG46" i="45"/>
  <c r="BK46" i="45"/>
  <c r="BO46" i="45"/>
  <c r="AV46" i="45"/>
  <c r="AZ46" i="45"/>
  <c r="BD46" i="45"/>
  <c r="BH46" i="45"/>
  <c r="BL46" i="45"/>
  <c r="BP46" i="45"/>
  <c r="AW46" i="45"/>
  <c r="BA46" i="45"/>
  <c r="BE46" i="45"/>
  <c r="BI46" i="45"/>
  <c r="BM46" i="45"/>
  <c r="BQ46" i="45"/>
  <c r="BT46" i="45"/>
  <c r="BX46" i="45"/>
  <c r="CB46" i="45"/>
  <c r="CF46" i="45"/>
  <c r="CJ46" i="45"/>
  <c r="CN46" i="45"/>
  <c r="CR46" i="45"/>
  <c r="BU46" i="45"/>
  <c r="BY46" i="45"/>
  <c r="CC46" i="45"/>
  <c r="CG46" i="45"/>
  <c r="CK46" i="45"/>
  <c r="CO46" i="45"/>
  <c r="CS46" i="45"/>
  <c r="BV46" i="45"/>
  <c r="BZ46" i="45"/>
  <c r="CD46" i="45"/>
  <c r="CH46" i="45"/>
  <c r="CL46" i="45"/>
  <c r="CP46" i="45"/>
  <c r="BS46" i="45"/>
  <c r="BW46" i="45"/>
  <c r="CA46" i="45"/>
  <c r="CE46" i="45"/>
  <c r="CI46" i="45"/>
  <c r="CM46" i="45"/>
  <c r="CQ46" i="45"/>
  <c r="AT48" i="45"/>
  <c r="AX48" i="45"/>
  <c r="BF48" i="45"/>
  <c r="BJ48" i="45"/>
  <c r="BN48" i="45"/>
  <c r="BR48" i="45"/>
  <c r="AY48" i="45"/>
  <c r="BG48" i="45"/>
  <c r="BK48" i="45"/>
  <c r="AU48" i="45"/>
  <c r="BC48" i="45"/>
  <c r="BO48" i="45"/>
  <c r="AV48" i="45"/>
  <c r="AZ48" i="45"/>
  <c r="BD48" i="45"/>
  <c r="BH48" i="45"/>
  <c r="BL48" i="45"/>
  <c r="BP48" i="45"/>
  <c r="AW48" i="45"/>
  <c r="BA48" i="45"/>
  <c r="BE48" i="45"/>
  <c r="BI48" i="45"/>
  <c r="BM48" i="45"/>
  <c r="BQ48" i="45"/>
  <c r="BV48" i="45"/>
  <c r="BZ48" i="45"/>
  <c r="CD48" i="45"/>
  <c r="CH48" i="45"/>
  <c r="CL48" i="45"/>
  <c r="CP48" i="45"/>
  <c r="BS48" i="45"/>
  <c r="BW48" i="45"/>
  <c r="CA48" i="45"/>
  <c r="CE48" i="45"/>
  <c r="CI48" i="45"/>
  <c r="CM48" i="45"/>
  <c r="CQ48" i="45"/>
  <c r="BT48" i="45"/>
  <c r="BX48" i="45"/>
  <c r="CB48" i="45"/>
  <c r="CF48" i="45"/>
  <c r="CJ48" i="45"/>
  <c r="CN48" i="45"/>
  <c r="CR48" i="45"/>
  <c r="BU48" i="45"/>
  <c r="BY48" i="45"/>
  <c r="CC48" i="45"/>
  <c r="CG48" i="45"/>
  <c r="CK48" i="45"/>
  <c r="CO48" i="45"/>
  <c r="CS48" i="45"/>
  <c r="AT50" i="45"/>
  <c r="AX50" i="45"/>
  <c r="BB50" i="45"/>
  <c r="BF50" i="45"/>
  <c r="BJ50" i="45"/>
  <c r="BN50" i="45"/>
  <c r="BR50" i="45"/>
  <c r="AU50" i="45"/>
  <c r="AY50" i="45"/>
  <c r="BG50" i="45"/>
  <c r="BK50" i="45"/>
  <c r="BO50" i="45"/>
  <c r="AV50" i="45"/>
  <c r="AZ50" i="45"/>
  <c r="BD50" i="45"/>
  <c r="BH50" i="45"/>
  <c r="BL50" i="45"/>
  <c r="BP50" i="45"/>
  <c r="AW50" i="45"/>
  <c r="BA50" i="45"/>
  <c r="BE50" i="45"/>
  <c r="BI50" i="45"/>
  <c r="BM50" i="45"/>
  <c r="BQ50" i="45"/>
  <c r="BT50" i="45"/>
  <c r="BX50" i="45"/>
  <c r="CB50" i="45"/>
  <c r="CF50" i="45"/>
  <c r="CJ50" i="45"/>
  <c r="CN50" i="45"/>
  <c r="CR50" i="45"/>
  <c r="BU50" i="45"/>
  <c r="BY50" i="45"/>
  <c r="CC50" i="45"/>
  <c r="CG50" i="45"/>
  <c r="CK50" i="45"/>
  <c r="CO50" i="45"/>
  <c r="CS50" i="45"/>
  <c r="BV50" i="45"/>
  <c r="BZ50" i="45"/>
  <c r="CD50" i="45"/>
  <c r="CH50" i="45"/>
  <c r="CL50" i="45"/>
  <c r="CP50" i="45"/>
  <c r="BS50" i="45"/>
  <c r="BW50" i="45"/>
  <c r="CA50" i="45"/>
  <c r="CE50" i="45"/>
  <c r="CI50" i="45"/>
  <c r="CM50" i="45"/>
  <c r="CQ50" i="45"/>
  <c r="AZ54" i="45"/>
  <c r="BE54" i="45"/>
  <c r="BI54" i="45"/>
  <c r="BM54" i="45"/>
  <c r="BQ54" i="45"/>
  <c r="BU54" i="45"/>
  <c r="BY54" i="45"/>
  <c r="CC54" i="45"/>
  <c r="CG54" i="45"/>
  <c r="CK54" i="45"/>
  <c r="CO54" i="45"/>
  <c r="CS54" i="45"/>
  <c r="BA54" i="45"/>
  <c r="BF54" i="45"/>
  <c r="BJ54" i="45"/>
  <c r="BN54" i="45"/>
  <c r="BR54" i="45"/>
  <c r="BV54" i="45"/>
  <c r="BZ54" i="45"/>
  <c r="CD54" i="45"/>
  <c r="CH54" i="45"/>
  <c r="CL54" i="45"/>
  <c r="CP54" i="45"/>
  <c r="BB54" i="45"/>
  <c r="BG54" i="45"/>
  <c r="BK54" i="45"/>
  <c r="BO54" i="45"/>
  <c r="BS54" i="45"/>
  <c r="BW54" i="45"/>
  <c r="CA54" i="45"/>
  <c r="CE54" i="45"/>
  <c r="CI54" i="45"/>
  <c r="CM54" i="45"/>
  <c r="CQ54" i="45"/>
  <c r="AY54" i="45"/>
  <c r="BD54" i="45"/>
  <c r="BH54" i="45"/>
  <c r="BL54" i="45"/>
  <c r="BP54" i="45"/>
  <c r="BT54" i="45"/>
  <c r="BX54" i="45"/>
  <c r="CB54" i="45"/>
  <c r="CF54" i="45"/>
  <c r="CJ54" i="45"/>
  <c r="CN54" i="45"/>
  <c r="CR54" i="45"/>
  <c r="AX54" i="45"/>
  <c r="AW54" i="45"/>
  <c r="AV54" i="45"/>
  <c r="AU54" i="45"/>
  <c r="AT54" i="45"/>
  <c r="G6" i="45" l="1"/>
  <c r="G7" i="45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H6" i="45"/>
  <c r="AT6" i="45" s="1"/>
  <c r="H7" i="45"/>
  <c r="AT7" i="45" s="1"/>
  <c r="H8" i="45"/>
  <c r="AT8" i="45" s="1"/>
  <c r="H10" i="45"/>
  <c r="AU10" i="45" s="1"/>
  <c r="H11" i="45"/>
  <c r="AU11" i="45" s="1"/>
  <c r="H12" i="45"/>
  <c r="AU12" i="45" s="1"/>
  <c r="H14" i="45"/>
  <c r="AU14" i="45" s="1"/>
  <c r="H15" i="45"/>
  <c r="AV15" i="45" s="1"/>
  <c r="H16" i="45"/>
  <c r="AV16" i="45" s="1"/>
  <c r="H18" i="45"/>
  <c r="AV18" i="45" s="1"/>
  <c r="H19" i="45"/>
  <c r="AV19" i="45" s="1"/>
  <c r="H20" i="45"/>
  <c r="AW20" i="45" s="1"/>
  <c r="H22" i="45"/>
  <c r="AW22" i="45" s="1"/>
  <c r="H23" i="45"/>
  <c r="AW23" i="45" s="1"/>
  <c r="H24" i="45"/>
  <c r="AW24" i="45" s="1"/>
  <c r="H26" i="45"/>
  <c r="AX26" i="45" s="1"/>
  <c r="H27" i="45"/>
  <c r="AX27" i="45" s="1"/>
  <c r="H28" i="45"/>
  <c r="AX28" i="45" s="1"/>
  <c r="H30" i="45"/>
  <c r="AY30" i="45" s="1"/>
  <c r="H31" i="45"/>
  <c r="AY31" i="45" s="1"/>
  <c r="H32" i="45"/>
  <c r="AY32" i="45" s="1"/>
  <c r="H34" i="45"/>
  <c r="AY34" i="45" s="1"/>
  <c r="H35" i="45"/>
  <c r="AZ35" i="45" s="1"/>
  <c r="H36" i="45"/>
  <c r="AZ36" i="45" s="1"/>
  <c r="H38" i="45"/>
  <c r="AZ38" i="45" s="1"/>
  <c r="H39" i="45"/>
  <c r="AZ39" i="45" s="1"/>
  <c r="H40" i="45"/>
  <c r="BA40" i="45" s="1"/>
  <c r="H42" i="45"/>
  <c r="BA42" i="45" s="1"/>
  <c r="H43" i="45"/>
  <c r="BA43" i="45" s="1"/>
  <c r="H44" i="45"/>
  <c r="BA44" i="45" s="1"/>
  <c r="H46" i="45"/>
  <c r="BB46" i="45" s="1"/>
  <c r="H47" i="45"/>
  <c r="BB47" i="45" s="1"/>
  <c r="H48" i="45"/>
  <c r="BB48" i="45" s="1"/>
  <c r="H50" i="45"/>
  <c r="BC50" i="45" s="1"/>
  <c r="H51" i="45"/>
  <c r="BC51" i="45" s="1"/>
  <c r="H52" i="45"/>
  <c r="BC52" i="45" s="1"/>
  <c r="H54" i="45"/>
  <c r="BC54" i="45" s="1"/>
  <c r="H55" i="45"/>
  <c r="H56" i="45"/>
  <c r="H58" i="45"/>
  <c r="H59" i="45"/>
  <c r="H60" i="45"/>
  <c r="H62" i="45"/>
  <c r="H63" i="45"/>
  <c r="H64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6" i="45"/>
  <c r="J37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51" i="45"/>
  <c r="J52" i="45"/>
  <c r="J53" i="45"/>
  <c r="J54" i="45"/>
  <c r="J55" i="45"/>
  <c r="J56" i="45"/>
  <c r="J57" i="45"/>
  <c r="J58" i="45"/>
  <c r="J59" i="45"/>
  <c r="J60" i="45"/>
  <c r="J61" i="45"/>
  <c r="J62" i="45"/>
  <c r="J63" i="45"/>
  <c r="J64" i="45"/>
  <c r="K19" i="45"/>
  <c r="DL4" i="45" s="1"/>
  <c r="K20" i="45"/>
  <c r="DM5" i="45" s="1"/>
  <c r="K23" i="45"/>
  <c r="DP5" i="45" s="1"/>
  <c r="K27" i="45"/>
  <c r="DT6" i="45" s="1"/>
  <c r="K35" i="45"/>
  <c r="EB8" i="45" s="1"/>
  <c r="K36" i="45"/>
  <c r="EC8" i="45" s="1"/>
  <c r="K39" i="45"/>
  <c r="EF8" i="45" s="1"/>
  <c r="K43" i="45"/>
  <c r="EJ9" i="45" s="1"/>
  <c r="K51" i="45"/>
  <c r="ER11" i="45" s="1"/>
  <c r="K59" i="45"/>
  <c r="K7" i="45"/>
  <c r="CZ2" i="45" s="1"/>
  <c r="K55" i="45"/>
  <c r="R41" i="44"/>
  <c r="D6" i="44"/>
  <c r="D7" i="44"/>
  <c r="D10" i="44"/>
  <c r="D11" i="44"/>
  <c r="D12" i="44"/>
  <c r="D16" i="44"/>
  <c r="D18" i="44"/>
  <c r="D19" i="44"/>
  <c r="D20" i="44"/>
  <c r="D22" i="44"/>
  <c r="D23" i="44"/>
  <c r="D24" i="44"/>
  <c r="D27" i="44"/>
  <c r="D28" i="44"/>
  <c r="D30" i="44"/>
  <c r="D31" i="44"/>
  <c r="D32" i="44"/>
  <c r="D35" i="44"/>
  <c r="D36" i="44"/>
  <c r="D38" i="44"/>
  <c r="D39" i="44"/>
  <c r="D40" i="44"/>
  <c r="D43" i="44"/>
  <c r="D44" i="44"/>
  <c r="D46" i="44"/>
  <c r="D48" i="44"/>
  <c r="D50" i="44"/>
  <c r="D51" i="44"/>
  <c r="D54" i="44"/>
  <c r="D55" i="44"/>
  <c r="D56" i="44"/>
  <c r="D59" i="44"/>
  <c r="D60" i="44"/>
  <c r="D62" i="44"/>
  <c r="D64" i="44"/>
  <c r="R63" i="44"/>
  <c r="R62" i="44"/>
  <c r="R59" i="44"/>
  <c r="R58" i="44"/>
  <c r="R55" i="44"/>
  <c r="R54" i="44"/>
  <c r="R51" i="44"/>
  <c r="R50" i="44"/>
  <c r="R47" i="44"/>
  <c r="R46" i="44"/>
  <c r="R43" i="44"/>
  <c r="R42" i="44"/>
  <c r="R38" i="44"/>
  <c r="R34" i="44"/>
  <c r="R30" i="44"/>
  <c r="R26" i="44"/>
  <c r="R22" i="44"/>
  <c r="R18" i="44"/>
  <c r="R14" i="44"/>
  <c r="R6" i="44"/>
  <c r="G5" i="45"/>
  <c r="U64" i="44"/>
  <c r="T64" i="44"/>
  <c r="G64" i="44"/>
  <c r="F64" i="44"/>
  <c r="E64" i="44"/>
  <c r="R64" i="44"/>
  <c r="A64" i="44"/>
  <c r="P64" i="44" s="1"/>
  <c r="U63" i="44"/>
  <c r="T63" i="44"/>
  <c r="G63" i="44"/>
  <c r="F63" i="44"/>
  <c r="E63" i="44"/>
  <c r="D63" i="44"/>
  <c r="A63" i="44"/>
  <c r="P63" i="44" s="1"/>
  <c r="U62" i="44"/>
  <c r="T62" i="44"/>
  <c r="G62" i="44"/>
  <c r="F62" i="44"/>
  <c r="E62" i="44"/>
  <c r="A62" i="44"/>
  <c r="P62" i="44" s="1"/>
  <c r="U61" i="44"/>
  <c r="T61" i="44"/>
  <c r="G61" i="44"/>
  <c r="F61" i="44"/>
  <c r="E61" i="44"/>
  <c r="A61" i="44"/>
  <c r="P61" i="44" s="1"/>
  <c r="U60" i="44"/>
  <c r="T60" i="44"/>
  <c r="G60" i="44"/>
  <c r="F60" i="44"/>
  <c r="E60" i="44"/>
  <c r="A60" i="44"/>
  <c r="P60" i="44" s="1"/>
  <c r="U59" i="44"/>
  <c r="T59" i="44"/>
  <c r="G59" i="44"/>
  <c r="F59" i="44"/>
  <c r="E59" i="44"/>
  <c r="A59" i="44"/>
  <c r="P59" i="44" s="1"/>
  <c r="U58" i="44"/>
  <c r="T58" i="44"/>
  <c r="G58" i="44"/>
  <c r="F58" i="44"/>
  <c r="E58" i="44"/>
  <c r="D58" i="44"/>
  <c r="A58" i="44"/>
  <c r="P58" i="44" s="1"/>
  <c r="U57" i="44"/>
  <c r="T57" i="44"/>
  <c r="G57" i="44"/>
  <c r="F57" i="44"/>
  <c r="E57" i="44"/>
  <c r="A57" i="44"/>
  <c r="P57" i="44" s="1"/>
  <c r="U56" i="44"/>
  <c r="T56" i="44"/>
  <c r="G56" i="44"/>
  <c r="F56" i="44"/>
  <c r="E56" i="44"/>
  <c r="R56" i="44"/>
  <c r="A56" i="44"/>
  <c r="P56" i="44" s="1"/>
  <c r="U55" i="44"/>
  <c r="T55" i="44"/>
  <c r="G55" i="44"/>
  <c r="F55" i="44"/>
  <c r="E55" i="44"/>
  <c r="A55" i="44"/>
  <c r="P55" i="44" s="1"/>
  <c r="U54" i="44"/>
  <c r="T54" i="44"/>
  <c r="G54" i="44"/>
  <c r="F54" i="44"/>
  <c r="E54" i="44"/>
  <c r="B54" i="44"/>
  <c r="Q54" i="44" s="1"/>
  <c r="A54" i="44"/>
  <c r="P54" i="44" s="1"/>
  <c r="U53" i="44"/>
  <c r="T53" i="44"/>
  <c r="G53" i="44"/>
  <c r="F53" i="44"/>
  <c r="E53" i="44"/>
  <c r="B53" i="44"/>
  <c r="Q53" i="44" s="1"/>
  <c r="A53" i="44"/>
  <c r="P53" i="44" s="1"/>
  <c r="U52" i="44"/>
  <c r="T52" i="44"/>
  <c r="G52" i="44"/>
  <c r="F52" i="44"/>
  <c r="E52" i="44"/>
  <c r="D52" i="44"/>
  <c r="B52" i="44"/>
  <c r="Q52" i="44" s="1"/>
  <c r="A52" i="44"/>
  <c r="P52" i="44" s="1"/>
  <c r="U51" i="44"/>
  <c r="T51" i="44"/>
  <c r="G51" i="44"/>
  <c r="F51" i="44"/>
  <c r="E51" i="44"/>
  <c r="B51" i="44"/>
  <c r="Q51" i="44" s="1"/>
  <c r="A51" i="44"/>
  <c r="P51" i="44" s="1"/>
  <c r="U50" i="44"/>
  <c r="T50" i="44"/>
  <c r="G50" i="44"/>
  <c r="F50" i="44"/>
  <c r="E50" i="44"/>
  <c r="B50" i="44"/>
  <c r="Q50" i="44" s="1"/>
  <c r="A50" i="44"/>
  <c r="P50" i="44" s="1"/>
  <c r="U49" i="44"/>
  <c r="T49" i="44"/>
  <c r="G49" i="44"/>
  <c r="F49" i="44"/>
  <c r="E49" i="44"/>
  <c r="B49" i="44"/>
  <c r="Q49" i="44" s="1"/>
  <c r="A49" i="44"/>
  <c r="P49" i="44" s="1"/>
  <c r="U48" i="44"/>
  <c r="T48" i="44"/>
  <c r="G48" i="44"/>
  <c r="F48" i="44"/>
  <c r="E48" i="44"/>
  <c r="R48" i="44"/>
  <c r="B48" i="44"/>
  <c r="Q48" i="44" s="1"/>
  <c r="A48" i="44"/>
  <c r="P48" i="44" s="1"/>
  <c r="U47" i="44"/>
  <c r="T47" i="44"/>
  <c r="G47" i="44"/>
  <c r="F47" i="44"/>
  <c r="E47" i="44"/>
  <c r="D47" i="44"/>
  <c r="B47" i="44"/>
  <c r="Q47" i="44" s="1"/>
  <c r="A47" i="44"/>
  <c r="P47" i="44" s="1"/>
  <c r="U46" i="44"/>
  <c r="T46" i="44"/>
  <c r="G46" i="44"/>
  <c r="F46" i="44"/>
  <c r="E46" i="44"/>
  <c r="B46" i="44"/>
  <c r="Q46" i="44" s="1"/>
  <c r="A46" i="44"/>
  <c r="P46" i="44" s="1"/>
  <c r="U45" i="44"/>
  <c r="T45" i="44"/>
  <c r="G45" i="44"/>
  <c r="F45" i="44"/>
  <c r="E45" i="44"/>
  <c r="B45" i="44"/>
  <c r="Q45" i="44" s="1"/>
  <c r="A45" i="44"/>
  <c r="P45" i="44" s="1"/>
  <c r="U44" i="44"/>
  <c r="T44" i="44"/>
  <c r="G44" i="44"/>
  <c r="F44" i="44"/>
  <c r="E44" i="44"/>
  <c r="R44" i="44"/>
  <c r="B44" i="44"/>
  <c r="Q44" i="44" s="1"/>
  <c r="A44" i="44"/>
  <c r="P44" i="44" s="1"/>
  <c r="U43" i="44"/>
  <c r="T43" i="44"/>
  <c r="G43" i="44"/>
  <c r="F43" i="44"/>
  <c r="E43" i="44"/>
  <c r="B43" i="44"/>
  <c r="Q43" i="44" s="1"/>
  <c r="A43" i="44"/>
  <c r="P43" i="44" s="1"/>
  <c r="U42" i="44"/>
  <c r="T42" i="44"/>
  <c r="G42" i="44"/>
  <c r="F42" i="44"/>
  <c r="E42" i="44"/>
  <c r="B42" i="44"/>
  <c r="Q42" i="44" s="1"/>
  <c r="A42" i="44"/>
  <c r="P42" i="44" s="1"/>
  <c r="U41" i="44"/>
  <c r="T41" i="44"/>
  <c r="G41" i="44"/>
  <c r="F41" i="44"/>
  <c r="E41" i="44"/>
  <c r="B41" i="44"/>
  <c r="Q41" i="44" s="1"/>
  <c r="A41" i="44"/>
  <c r="P41" i="44" s="1"/>
  <c r="U40" i="44"/>
  <c r="T40" i="44"/>
  <c r="G40" i="44"/>
  <c r="F40" i="44"/>
  <c r="E40" i="44"/>
  <c r="R40" i="44"/>
  <c r="B40" i="44"/>
  <c r="Q40" i="44" s="1"/>
  <c r="A40" i="44"/>
  <c r="P40" i="44" s="1"/>
  <c r="U39" i="44"/>
  <c r="T39" i="44"/>
  <c r="G39" i="44"/>
  <c r="F39" i="44"/>
  <c r="E39" i="44"/>
  <c r="R39" i="44"/>
  <c r="B39" i="44"/>
  <c r="Q39" i="44" s="1"/>
  <c r="A39" i="44"/>
  <c r="P39" i="44" s="1"/>
  <c r="U38" i="44"/>
  <c r="T38" i="44"/>
  <c r="G38" i="44"/>
  <c r="F38" i="44"/>
  <c r="E38" i="44"/>
  <c r="B38" i="44"/>
  <c r="Q38" i="44" s="1"/>
  <c r="A38" i="44"/>
  <c r="P38" i="44" s="1"/>
  <c r="U37" i="44"/>
  <c r="T37" i="44"/>
  <c r="G37" i="44"/>
  <c r="F37" i="44"/>
  <c r="E37" i="44"/>
  <c r="B37" i="44"/>
  <c r="Q37" i="44" s="1"/>
  <c r="A37" i="44"/>
  <c r="P37" i="44" s="1"/>
  <c r="U36" i="44"/>
  <c r="T36" i="44"/>
  <c r="G36" i="44"/>
  <c r="F36" i="44"/>
  <c r="E36" i="44"/>
  <c r="R36" i="44"/>
  <c r="B36" i="44"/>
  <c r="Q36" i="44" s="1"/>
  <c r="A36" i="44"/>
  <c r="P36" i="44" s="1"/>
  <c r="U35" i="44"/>
  <c r="T35" i="44"/>
  <c r="G35" i="44"/>
  <c r="F35" i="44"/>
  <c r="E35" i="44"/>
  <c r="R35" i="44"/>
  <c r="B35" i="44"/>
  <c r="Q35" i="44" s="1"/>
  <c r="A35" i="44"/>
  <c r="P35" i="44" s="1"/>
  <c r="U34" i="44"/>
  <c r="T34" i="44"/>
  <c r="G34" i="44"/>
  <c r="F34" i="44"/>
  <c r="E34" i="44"/>
  <c r="D34" i="44"/>
  <c r="B34" i="44"/>
  <c r="Q34" i="44" s="1"/>
  <c r="A34" i="44"/>
  <c r="P34" i="44" s="1"/>
  <c r="U33" i="44"/>
  <c r="T33" i="44"/>
  <c r="G33" i="44"/>
  <c r="F33" i="44"/>
  <c r="E33" i="44"/>
  <c r="B33" i="44"/>
  <c r="Q33" i="44" s="1"/>
  <c r="A33" i="44"/>
  <c r="P33" i="44" s="1"/>
  <c r="U32" i="44"/>
  <c r="T32" i="44"/>
  <c r="G32" i="44"/>
  <c r="F32" i="44"/>
  <c r="E32" i="44"/>
  <c r="R32" i="44"/>
  <c r="B32" i="44"/>
  <c r="Q32" i="44" s="1"/>
  <c r="A32" i="44"/>
  <c r="P32" i="44" s="1"/>
  <c r="U31" i="44"/>
  <c r="T31" i="44"/>
  <c r="G31" i="44"/>
  <c r="F31" i="44"/>
  <c r="E31" i="44"/>
  <c r="R31" i="44"/>
  <c r="B31" i="44"/>
  <c r="Q31" i="44" s="1"/>
  <c r="A31" i="44"/>
  <c r="P31" i="44" s="1"/>
  <c r="U30" i="44"/>
  <c r="T30" i="44"/>
  <c r="G30" i="44"/>
  <c r="F30" i="44"/>
  <c r="E30" i="44"/>
  <c r="B30" i="44"/>
  <c r="Q30" i="44" s="1"/>
  <c r="A30" i="44"/>
  <c r="P30" i="44" s="1"/>
  <c r="U29" i="44"/>
  <c r="T29" i="44"/>
  <c r="G29" i="44"/>
  <c r="F29" i="44"/>
  <c r="E29" i="44"/>
  <c r="B29" i="44"/>
  <c r="Q29" i="44" s="1"/>
  <c r="A29" i="44"/>
  <c r="P29" i="44" s="1"/>
  <c r="U28" i="44"/>
  <c r="T28" i="44"/>
  <c r="G28" i="44"/>
  <c r="F28" i="44"/>
  <c r="E28" i="44"/>
  <c r="R28" i="44"/>
  <c r="B28" i="44"/>
  <c r="Q28" i="44" s="1"/>
  <c r="A28" i="44"/>
  <c r="P28" i="44" s="1"/>
  <c r="U27" i="44"/>
  <c r="T27" i="44"/>
  <c r="G27" i="44"/>
  <c r="F27" i="44"/>
  <c r="E27" i="44"/>
  <c r="R27" i="44"/>
  <c r="B27" i="44"/>
  <c r="Q27" i="44" s="1"/>
  <c r="A27" i="44"/>
  <c r="P27" i="44" s="1"/>
  <c r="U26" i="44"/>
  <c r="T26" i="44"/>
  <c r="G26" i="44"/>
  <c r="F26" i="44"/>
  <c r="E26" i="44"/>
  <c r="D26" i="44"/>
  <c r="B26" i="44"/>
  <c r="Q26" i="44" s="1"/>
  <c r="A26" i="44"/>
  <c r="P26" i="44" s="1"/>
  <c r="U25" i="44"/>
  <c r="T25" i="44"/>
  <c r="G25" i="44"/>
  <c r="F25" i="44"/>
  <c r="E25" i="44"/>
  <c r="B25" i="44"/>
  <c r="Q25" i="44" s="1"/>
  <c r="A25" i="44"/>
  <c r="P25" i="44" s="1"/>
  <c r="U24" i="44"/>
  <c r="T24" i="44"/>
  <c r="G24" i="44"/>
  <c r="F24" i="44"/>
  <c r="E24" i="44"/>
  <c r="R24" i="44"/>
  <c r="B24" i="44"/>
  <c r="Q24" i="44" s="1"/>
  <c r="A24" i="44"/>
  <c r="P24" i="44" s="1"/>
  <c r="U23" i="44"/>
  <c r="T23" i="44"/>
  <c r="G23" i="44"/>
  <c r="F23" i="44"/>
  <c r="E23" i="44"/>
  <c r="R23" i="44"/>
  <c r="B23" i="44"/>
  <c r="Q23" i="44" s="1"/>
  <c r="A23" i="44"/>
  <c r="P23" i="44" s="1"/>
  <c r="U22" i="44"/>
  <c r="T22" i="44"/>
  <c r="G22" i="44"/>
  <c r="F22" i="44"/>
  <c r="E22" i="44"/>
  <c r="B22" i="44"/>
  <c r="Q22" i="44" s="1"/>
  <c r="A22" i="44"/>
  <c r="P22" i="44" s="1"/>
  <c r="U21" i="44"/>
  <c r="T21" i="44"/>
  <c r="G21" i="44"/>
  <c r="F21" i="44"/>
  <c r="E21" i="44"/>
  <c r="B21" i="44"/>
  <c r="Q21" i="44" s="1"/>
  <c r="A21" i="44"/>
  <c r="P21" i="44" s="1"/>
  <c r="U20" i="44"/>
  <c r="T20" i="44"/>
  <c r="G20" i="44"/>
  <c r="F20" i="44"/>
  <c r="E20" i="44"/>
  <c r="R20" i="44"/>
  <c r="B20" i="44"/>
  <c r="Q20" i="44" s="1"/>
  <c r="A20" i="44"/>
  <c r="P20" i="44" s="1"/>
  <c r="U19" i="44"/>
  <c r="T19" i="44"/>
  <c r="G19" i="44"/>
  <c r="F19" i="44"/>
  <c r="E19" i="44"/>
  <c r="R19" i="44"/>
  <c r="B19" i="44"/>
  <c r="Q19" i="44" s="1"/>
  <c r="A19" i="44"/>
  <c r="P19" i="44" s="1"/>
  <c r="U18" i="44"/>
  <c r="T18" i="44"/>
  <c r="G18" i="44"/>
  <c r="F18" i="44"/>
  <c r="E18" i="44"/>
  <c r="B18" i="44"/>
  <c r="Q18" i="44" s="1"/>
  <c r="A18" i="44"/>
  <c r="P18" i="44" s="1"/>
  <c r="U17" i="44"/>
  <c r="T17" i="44"/>
  <c r="G17" i="44"/>
  <c r="F17" i="44"/>
  <c r="E17" i="44"/>
  <c r="B17" i="44"/>
  <c r="Q17" i="44" s="1"/>
  <c r="A17" i="44"/>
  <c r="P17" i="44" s="1"/>
  <c r="U16" i="44"/>
  <c r="T16" i="44"/>
  <c r="G16" i="44"/>
  <c r="F16" i="44"/>
  <c r="E16" i="44"/>
  <c r="R16" i="44"/>
  <c r="B16" i="44"/>
  <c r="Q16" i="44" s="1"/>
  <c r="A16" i="44"/>
  <c r="P16" i="44" s="1"/>
  <c r="U15" i="44"/>
  <c r="T15" i="44"/>
  <c r="G15" i="44"/>
  <c r="F15" i="44"/>
  <c r="E15" i="44"/>
  <c r="D15" i="44"/>
  <c r="R15" i="44"/>
  <c r="B15" i="44"/>
  <c r="Q15" i="44" s="1"/>
  <c r="A15" i="44"/>
  <c r="P15" i="44" s="1"/>
  <c r="U14" i="44"/>
  <c r="T14" i="44"/>
  <c r="G14" i="44"/>
  <c r="F14" i="44"/>
  <c r="E14" i="44"/>
  <c r="D14" i="44"/>
  <c r="B14" i="44"/>
  <c r="Q14" i="44" s="1"/>
  <c r="A14" i="44"/>
  <c r="P14" i="44" s="1"/>
  <c r="U13" i="44"/>
  <c r="T13" i="44"/>
  <c r="G13" i="44"/>
  <c r="F13" i="44"/>
  <c r="E13" i="44"/>
  <c r="B13" i="44"/>
  <c r="Q13" i="44" s="1"/>
  <c r="A13" i="44"/>
  <c r="P13" i="44" s="1"/>
  <c r="U12" i="44"/>
  <c r="T12" i="44"/>
  <c r="G12" i="44"/>
  <c r="F12" i="44"/>
  <c r="E12" i="44"/>
  <c r="R12" i="44"/>
  <c r="B12" i="44"/>
  <c r="Q12" i="44" s="1"/>
  <c r="A12" i="44"/>
  <c r="P12" i="44" s="1"/>
  <c r="U11" i="44"/>
  <c r="T11" i="44"/>
  <c r="G11" i="44"/>
  <c r="F11" i="44"/>
  <c r="E11" i="44"/>
  <c r="R11" i="44"/>
  <c r="B11" i="44"/>
  <c r="Q11" i="44" s="1"/>
  <c r="A11" i="44"/>
  <c r="P11" i="44" s="1"/>
  <c r="U10" i="44"/>
  <c r="T10" i="44"/>
  <c r="G10" i="44"/>
  <c r="F10" i="44"/>
  <c r="E10" i="44"/>
  <c r="R10" i="44"/>
  <c r="B10" i="44"/>
  <c r="Q10" i="44" s="1"/>
  <c r="A10" i="44"/>
  <c r="P10" i="44" s="1"/>
  <c r="U9" i="44"/>
  <c r="T9" i="44"/>
  <c r="G9" i="44"/>
  <c r="F9" i="44"/>
  <c r="E9" i="44"/>
  <c r="B9" i="44"/>
  <c r="Q9" i="44" s="1"/>
  <c r="A9" i="44"/>
  <c r="P9" i="44" s="1"/>
  <c r="U8" i="44"/>
  <c r="T8" i="44"/>
  <c r="G8" i="44"/>
  <c r="F8" i="44"/>
  <c r="E8" i="44"/>
  <c r="D8" i="44"/>
  <c r="R8" i="44"/>
  <c r="B8" i="44"/>
  <c r="Q8" i="44" s="1"/>
  <c r="A8" i="44"/>
  <c r="P8" i="44" s="1"/>
  <c r="U7" i="44"/>
  <c r="T7" i="44"/>
  <c r="G7" i="44"/>
  <c r="F7" i="44"/>
  <c r="R7" i="44"/>
  <c r="B7" i="44"/>
  <c r="Q7" i="44" s="1"/>
  <c r="A7" i="44"/>
  <c r="P7" i="44" s="1"/>
  <c r="U6" i="44"/>
  <c r="T6" i="44"/>
  <c r="G6" i="44"/>
  <c r="F6" i="44"/>
  <c r="B6" i="44"/>
  <c r="Q6" i="44" s="1"/>
  <c r="A6" i="44"/>
  <c r="P6" i="44" s="1"/>
  <c r="U5" i="44"/>
  <c r="T5" i="44"/>
  <c r="G5" i="44"/>
  <c r="F5" i="44"/>
  <c r="B5" i="44"/>
  <c r="Q5" i="44" s="1"/>
  <c r="A5" i="44"/>
  <c r="P5" i="44" s="1"/>
  <c r="R4" i="44"/>
  <c r="Q4" i="44"/>
  <c r="P4" i="44"/>
  <c r="S7" i="44" l="1"/>
  <c r="K52" i="45"/>
  <c r="ES11" i="45" s="1"/>
  <c r="S52" i="44"/>
  <c r="S55" i="44"/>
  <c r="S56" i="44"/>
  <c r="K24" i="45"/>
  <c r="DQ5" i="45" s="1"/>
  <c r="K32" i="45"/>
  <c r="DY7" i="45" s="1"/>
  <c r="K64" i="45"/>
  <c r="S20" i="44"/>
  <c r="K60" i="45"/>
  <c r="K54" i="45"/>
  <c r="EU11" i="45" s="1"/>
  <c r="S48" i="44"/>
  <c r="S28" i="44"/>
  <c r="K22" i="45"/>
  <c r="DO5" i="45" s="1"/>
  <c r="K16" i="45"/>
  <c r="DI4" i="45" s="1"/>
  <c r="K8" i="45"/>
  <c r="DA2" i="45" s="1"/>
  <c r="S36" i="44"/>
  <c r="K44" i="45"/>
  <c r="EK9" i="45" s="1"/>
  <c r="S44" i="44"/>
  <c r="K12" i="45"/>
  <c r="DE3" i="45" s="1"/>
  <c r="S12" i="44"/>
  <c r="K63" i="45"/>
  <c r="K58" i="45"/>
  <c r="K47" i="45"/>
  <c r="EN10" i="45" s="1"/>
  <c r="S42" i="44"/>
  <c r="K31" i="45"/>
  <c r="DX7" i="45" s="1"/>
  <c r="K26" i="45"/>
  <c r="DS6" i="45" s="1"/>
  <c r="K10" i="45"/>
  <c r="DC3" i="45" s="1"/>
  <c r="K38" i="45"/>
  <c r="EE8" i="45" s="1"/>
  <c r="S38" i="44"/>
  <c r="K11" i="45"/>
  <c r="DD3" i="45" s="1"/>
  <c r="S11" i="44"/>
  <c r="K62" i="45"/>
  <c r="S62" i="44"/>
  <c r="K46" i="45"/>
  <c r="EM10" i="45" s="1"/>
  <c r="S46" i="44"/>
  <c r="K30" i="45"/>
  <c r="DW7" i="45" s="1"/>
  <c r="S30" i="44"/>
  <c r="K50" i="45"/>
  <c r="EQ11" i="45" s="1"/>
  <c r="S50" i="44"/>
  <c r="K34" i="45"/>
  <c r="EA7" i="45" s="1"/>
  <c r="S34" i="44"/>
  <c r="S27" i="44"/>
  <c r="S59" i="44"/>
  <c r="S61" i="44"/>
  <c r="S57" i="44"/>
  <c r="S53" i="44"/>
  <c r="K49" i="45"/>
  <c r="EP10" i="45" s="1"/>
  <c r="S45" i="44"/>
  <c r="S41" i="44"/>
  <c r="K37" i="45"/>
  <c r="K33" i="45"/>
  <c r="DZ7" i="45" s="1"/>
  <c r="K29" i="45"/>
  <c r="DV6" i="45" s="1"/>
  <c r="S25" i="44"/>
  <c r="S35" i="44"/>
  <c r="S51" i="44"/>
  <c r="S23" i="44"/>
  <c r="S39" i="44"/>
  <c r="S43" i="44"/>
  <c r="K14" i="45"/>
  <c r="DG3" i="45" s="1"/>
  <c r="S14" i="44"/>
  <c r="K6" i="45"/>
  <c r="CY2" i="45" s="1"/>
  <c r="S6" i="44"/>
  <c r="K18" i="45"/>
  <c r="DK4" i="45" s="1"/>
  <c r="S18" i="44"/>
  <c r="S21" i="44"/>
  <c r="S17" i="44"/>
  <c r="S13" i="44"/>
  <c r="S9" i="44"/>
  <c r="S19" i="44"/>
  <c r="D61" i="44"/>
  <c r="H61" i="45"/>
  <c r="D57" i="44"/>
  <c r="H57" i="45"/>
  <c r="D53" i="44"/>
  <c r="H53" i="45"/>
  <c r="D49" i="44"/>
  <c r="H49" i="45"/>
  <c r="BB49" i="45" s="1"/>
  <c r="D45" i="44"/>
  <c r="H45" i="45"/>
  <c r="BB45" i="45" s="1"/>
  <c r="D41" i="44"/>
  <c r="H41" i="45"/>
  <c r="BA41" i="45" s="1"/>
  <c r="D37" i="44"/>
  <c r="H37" i="45"/>
  <c r="D33" i="44"/>
  <c r="H33" i="45"/>
  <c r="D29" i="44"/>
  <c r="H29" i="45"/>
  <c r="AX29" i="45" s="1"/>
  <c r="D25" i="44"/>
  <c r="H25" i="45"/>
  <c r="AX25" i="45" s="1"/>
  <c r="D21" i="44"/>
  <c r="H21" i="45"/>
  <c r="D17" i="44"/>
  <c r="H17" i="45"/>
  <c r="AV17" i="45" s="1"/>
  <c r="D13" i="44"/>
  <c r="H13" i="45"/>
  <c r="D9" i="44"/>
  <c r="H9" i="45"/>
  <c r="AT9" i="45" s="1"/>
  <c r="K61" i="45"/>
  <c r="S49" i="44"/>
  <c r="R57" i="44"/>
  <c r="R53" i="44"/>
  <c r="R25" i="44"/>
  <c r="R17" i="44"/>
  <c r="R9" i="44"/>
  <c r="R21" i="44"/>
  <c r="R52" i="44"/>
  <c r="R60" i="44"/>
  <c r="R49" i="44"/>
  <c r="R45" i="44"/>
  <c r="R37" i="44"/>
  <c r="R29" i="44"/>
  <c r="R13" i="44"/>
  <c r="R33" i="44"/>
  <c r="R61" i="44"/>
  <c r="S32" i="44" l="1"/>
  <c r="S16" i="44"/>
  <c r="S33" i="44"/>
  <c r="K45" i="45"/>
  <c r="EL10" i="45" s="1"/>
  <c r="S37" i="44"/>
  <c r="K48" i="45"/>
  <c r="EO10" i="45" s="1"/>
  <c r="K42" i="45"/>
  <c r="EI9" i="45" s="1"/>
  <c r="K9" i="45"/>
  <c r="DB2" i="45" s="1"/>
  <c r="S29" i="44"/>
  <c r="S54" i="44"/>
  <c r="K28" i="45"/>
  <c r="DU6" i="45" s="1"/>
  <c r="S24" i="44"/>
  <c r="S10" i="44"/>
  <c r="K13" i="45"/>
  <c r="DF3" i="45" s="1"/>
  <c r="K17" i="45"/>
  <c r="DJ4" i="45" s="1"/>
  <c r="K21" i="45"/>
  <c r="DN5" i="45" s="1"/>
  <c r="K53" i="45"/>
  <c r="ET11" i="45" s="1"/>
  <c r="K56" i="45"/>
  <c r="S8" i="44"/>
  <c r="S31" i="44"/>
  <c r="S63" i="44"/>
  <c r="S47" i="44"/>
  <c r="S22" i="44"/>
  <c r="S60" i="44"/>
  <c r="K57" i="45"/>
  <c r="K41" i="45"/>
  <c r="EH9" i="45" s="1"/>
  <c r="K25" i="45"/>
  <c r="DR6" i="45" s="1"/>
  <c r="S26" i="44"/>
  <c r="S58" i="44"/>
  <c r="S64" i="44"/>
  <c r="C57" i="45"/>
  <c r="BD57" i="45" s="1"/>
  <c r="B57" i="44"/>
  <c r="Q57" i="44" s="1"/>
  <c r="C64" i="45"/>
  <c r="B64" i="44"/>
  <c r="Q64" i="44" s="1"/>
  <c r="C56" i="45"/>
  <c r="B56" i="44"/>
  <c r="Q56" i="44" s="1"/>
  <c r="C55" i="45"/>
  <c r="B55" i="44"/>
  <c r="Q55" i="44" s="1"/>
  <c r="C60" i="45"/>
  <c r="B60" i="44"/>
  <c r="Q60" i="44" s="1"/>
  <c r="C63" i="45"/>
  <c r="FD13" i="45" s="1"/>
  <c r="B63" i="44"/>
  <c r="Q63" i="44" s="1"/>
  <c r="C59" i="45"/>
  <c r="B59" i="44"/>
  <c r="Q59" i="44" s="1"/>
  <c r="C61" i="45"/>
  <c r="FB13" i="45" s="1"/>
  <c r="B61" i="44"/>
  <c r="Q61" i="44" s="1"/>
  <c r="C62" i="45"/>
  <c r="B62" i="44"/>
  <c r="Q62" i="44" s="1"/>
  <c r="C58" i="45"/>
  <c r="B58" i="44"/>
  <c r="Q58" i="44" s="1"/>
  <c r="K40" i="45"/>
  <c r="EG9" i="45" s="1"/>
  <c r="S40" i="44"/>
  <c r="K15" i="45"/>
  <c r="DH4" i="45" s="1"/>
  <c r="S15" i="44"/>
  <c r="ED8" i="45"/>
  <c r="AU13" i="45"/>
  <c r="AW21" i="45"/>
  <c r="AZ37" i="45"/>
  <c r="BC53" i="45"/>
  <c r="AY33" i="45"/>
  <c r="W7" i="45"/>
  <c r="W13" i="45"/>
  <c r="W10" i="45"/>
  <c r="W9" i="45"/>
  <c r="EW12" i="45" l="1"/>
  <c r="W6" i="45"/>
  <c r="AJ13" i="45"/>
  <c r="AJ10" i="45"/>
  <c r="W11" i="45"/>
  <c r="W12" i="45"/>
  <c r="AJ9" i="45"/>
  <c r="AJ8" i="45"/>
  <c r="W8" i="45"/>
  <c r="AJ6" i="45"/>
  <c r="AJ11" i="45"/>
  <c r="AJ12" i="45"/>
  <c r="EX12" i="45"/>
  <c r="EZ4" i="45"/>
  <c r="EZ8" i="45"/>
  <c r="EZ13" i="45"/>
  <c r="EZ17" i="45"/>
  <c r="EZ21" i="45"/>
  <c r="EZ25" i="45"/>
  <c r="EZ29" i="45"/>
  <c r="EZ33" i="45"/>
  <c r="EZ37" i="45"/>
  <c r="EZ41" i="45"/>
  <c r="EZ49" i="45"/>
  <c r="EZ47" i="45"/>
  <c r="EZ52" i="45"/>
  <c r="EZ5" i="45"/>
  <c r="EZ9" i="45"/>
  <c r="EZ14" i="45"/>
  <c r="EZ18" i="45"/>
  <c r="EZ22" i="45"/>
  <c r="EZ26" i="45"/>
  <c r="EZ30" i="45"/>
  <c r="EZ34" i="45"/>
  <c r="EZ38" i="45"/>
  <c r="EZ42" i="45"/>
  <c r="EZ51" i="45"/>
  <c r="EZ43" i="45"/>
  <c r="EZ44" i="45"/>
  <c r="EZ6" i="45"/>
  <c r="EZ10" i="45"/>
  <c r="EZ15" i="45"/>
  <c r="EZ19" i="45"/>
  <c r="EZ23" i="45"/>
  <c r="EZ27" i="45"/>
  <c r="EZ31" i="45"/>
  <c r="EZ35" i="45"/>
  <c r="EZ39" i="45"/>
  <c r="EZ46" i="45"/>
  <c r="EZ2" i="45"/>
  <c r="EZ48" i="45"/>
  <c r="EZ11" i="45"/>
  <c r="EZ28" i="45"/>
  <c r="EZ53" i="45"/>
  <c r="EZ16" i="45"/>
  <c r="EZ32" i="45"/>
  <c r="EZ45" i="45"/>
  <c r="BK59" i="45"/>
  <c r="CA59" i="45"/>
  <c r="CQ59" i="45"/>
  <c r="BL59" i="45"/>
  <c r="CB59" i="45"/>
  <c r="CR59" i="45"/>
  <c r="BM59" i="45"/>
  <c r="CC59" i="45"/>
  <c r="EZ3" i="45"/>
  <c r="EZ20" i="45"/>
  <c r="EZ36" i="45"/>
  <c r="EZ50" i="45"/>
  <c r="EZ24" i="45"/>
  <c r="BS59" i="45"/>
  <c r="CM59" i="45"/>
  <c r="BP59" i="45"/>
  <c r="CJ59" i="45"/>
  <c r="BI59" i="45"/>
  <c r="CG59" i="45"/>
  <c r="BA59" i="45"/>
  <c r="BR59" i="45"/>
  <c r="CH59" i="45"/>
  <c r="AW59" i="45"/>
  <c r="EZ40" i="45"/>
  <c r="BB59" i="45"/>
  <c r="BW59" i="45"/>
  <c r="AY59" i="45"/>
  <c r="BT59" i="45"/>
  <c r="CN59" i="45"/>
  <c r="BQ59" i="45"/>
  <c r="CK59" i="45"/>
  <c r="BF59" i="45"/>
  <c r="BV59" i="45"/>
  <c r="CL59" i="45"/>
  <c r="AV59" i="45"/>
  <c r="BG59" i="45"/>
  <c r="CE59" i="45"/>
  <c r="BC59" i="45"/>
  <c r="BX59" i="45"/>
  <c r="AZ59" i="45"/>
  <c r="BU59" i="45"/>
  <c r="CO59" i="45"/>
  <c r="BJ59" i="45"/>
  <c r="BZ59" i="45"/>
  <c r="CP59" i="45"/>
  <c r="AU59" i="45"/>
  <c r="EZ7" i="45"/>
  <c r="CI59" i="45"/>
  <c r="BY59" i="45"/>
  <c r="AX59" i="45"/>
  <c r="BE59" i="45"/>
  <c r="BH59" i="45"/>
  <c r="CS59" i="45"/>
  <c r="AT59" i="45"/>
  <c r="CF59" i="45"/>
  <c r="BN59" i="45"/>
  <c r="BO59" i="45"/>
  <c r="CD59" i="45"/>
  <c r="EZ12" i="45"/>
  <c r="BD59" i="45"/>
  <c r="FA6" i="45"/>
  <c r="FA10" i="45"/>
  <c r="FA15" i="45"/>
  <c r="FA19" i="45"/>
  <c r="FA24" i="45"/>
  <c r="FA28" i="45"/>
  <c r="FA33" i="45"/>
  <c r="FA37" i="45"/>
  <c r="FA41" i="45"/>
  <c r="FA43" i="45"/>
  <c r="FA47" i="45"/>
  <c r="FA51" i="45"/>
  <c r="FA3" i="45"/>
  <c r="FA7" i="45"/>
  <c r="FA11" i="45"/>
  <c r="FA16" i="45"/>
  <c r="FA21" i="45"/>
  <c r="FA25" i="45"/>
  <c r="FA20" i="45"/>
  <c r="FA34" i="45"/>
  <c r="FA38" i="45"/>
  <c r="FA30" i="45"/>
  <c r="FA44" i="45"/>
  <c r="FA48" i="45"/>
  <c r="FA52" i="45"/>
  <c r="FA4" i="45"/>
  <c r="FA8" i="45"/>
  <c r="FA12" i="45"/>
  <c r="FA17" i="45"/>
  <c r="FA22" i="45"/>
  <c r="FA26" i="45"/>
  <c r="FA31" i="45"/>
  <c r="FA35" i="45"/>
  <c r="FA39" i="45"/>
  <c r="FA29" i="45"/>
  <c r="FA45" i="45"/>
  <c r="FA49" i="45"/>
  <c r="FA53" i="45"/>
  <c r="FA18" i="45"/>
  <c r="FA36" i="45"/>
  <c r="FA50" i="45"/>
  <c r="FA5" i="45"/>
  <c r="FA23" i="45"/>
  <c r="FA40" i="45"/>
  <c r="FA2" i="45"/>
  <c r="FA9" i="45"/>
  <c r="FA27" i="45"/>
  <c r="FA42" i="45"/>
  <c r="FA46" i="45"/>
  <c r="FA14" i="45"/>
  <c r="AZ60" i="45"/>
  <c r="BQ60" i="45"/>
  <c r="CG60" i="45"/>
  <c r="BA60" i="45"/>
  <c r="BR60" i="45"/>
  <c r="CH60" i="45"/>
  <c r="BG60" i="45"/>
  <c r="BW60" i="45"/>
  <c r="CM60" i="45"/>
  <c r="BH60" i="45"/>
  <c r="BX60" i="45"/>
  <c r="CN60" i="45"/>
  <c r="AV60" i="45"/>
  <c r="BI60" i="45"/>
  <c r="CO60" i="45"/>
  <c r="BZ60" i="45"/>
  <c r="CP60" i="45"/>
  <c r="AY60" i="45"/>
  <c r="BP60" i="45"/>
  <c r="AX60" i="45"/>
  <c r="FA32" i="45"/>
  <c r="BD60" i="45"/>
  <c r="BU60" i="45"/>
  <c r="CK60" i="45"/>
  <c r="BF60" i="45"/>
  <c r="BV60" i="45"/>
  <c r="CL60" i="45"/>
  <c r="BK60" i="45"/>
  <c r="CA60" i="45"/>
  <c r="CQ60" i="45"/>
  <c r="BL60" i="45"/>
  <c r="CB60" i="45"/>
  <c r="CR60" i="45"/>
  <c r="AU60" i="45"/>
  <c r="BJ60" i="45"/>
  <c r="BO60" i="45"/>
  <c r="CF60" i="45"/>
  <c r="BY60" i="45"/>
  <c r="CE60" i="45"/>
  <c r="AT60" i="45"/>
  <c r="CS60" i="45"/>
  <c r="BS60" i="45"/>
  <c r="CJ60" i="45"/>
  <c r="BN60" i="45"/>
  <c r="CI60" i="45"/>
  <c r="AW60" i="45"/>
  <c r="CC60" i="45"/>
  <c r="BT60" i="45"/>
  <c r="BM60" i="45"/>
  <c r="CD60" i="45"/>
  <c r="BC60" i="45"/>
  <c r="BB60" i="45"/>
  <c r="BE60" i="45"/>
  <c r="FE4" i="45"/>
  <c r="FE8" i="45"/>
  <c r="FE12" i="45"/>
  <c r="FE17" i="45"/>
  <c r="FE21" i="45"/>
  <c r="FE25" i="45"/>
  <c r="FE32" i="45"/>
  <c r="FE36" i="45"/>
  <c r="FE40" i="45"/>
  <c r="FE29" i="45"/>
  <c r="FE45" i="45"/>
  <c r="FE49" i="45"/>
  <c r="FE53" i="45"/>
  <c r="FE5" i="45"/>
  <c r="FE9" i="45"/>
  <c r="FE14" i="45"/>
  <c r="FE18" i="45"/>
  <c r="FE22" i="45"/>
  <c r="FE26" i="45"/>
  <c r="FE33" i="45"/>
  <c r="FE37" i="45"/>
  <c r="FE41" i="45"/>
  <c r="FE42" i="45"/>
  <c r="FE46" i="45"/>
  <c r="FE50" i="45"/>
  <c r="FE2" i="45"/>
  <c r="FE6" i="45"/>
  <c r="FE10" i="45"/>
  <c r="FE15" i="45"/>
  <c r="FE20" i="45"/>
  <c r="FE23" i="45"/>
  <c r="FE27" i="45"/>
  <c r="FE34" i="45"/>
  <c r="FE38" i="45"/>
  <c r="FE31" i="45"/>
  <c r="FE43" i="45"/>
  <c r="FE47" i="45"/>
  <c r="FE51" i="45"/>
  <c r="FE11" i="45"/>
  <c r="FE28" i="45"/>
  <c r="FE44" i="45"/>
  <c r="FE16" i="45"/>
  <c r="FE35" i="45"/>
  <c r="FE48" i="45"/>
  <c r="FE3" i="45"/>
  <c r="FE19" i="45"/>
  <c r="FE39" i="45"/>
  <c r="FE52" i="45"/>
  <c r="FE7" i="45"/>
  <c r="FE24" i="45"/>
  <c r="FE30" i="45"/>
  <c r="BI64" i="45"/>
  <c r="BY64" i="45"/>
  <c r="CO64" i="45"/>
  <c r="BJ64" i="45"/>
  <c r="BZ64" i="45"/>
  <c r="CP64" i="45"/>
  <c r="BO64" i="45"/>
  <c r="CE64" i="45"/>
  <c r="AY64" i="45"/>
  <c r="BP64" i="45"/>
  <c r="CF64" i="45"/>
  <c r="AX64" i="45"/>
  <c r="AT64" i="45"/>
  <c r="BM64" i="45"/>
  <c r="CC64" i="45"/>
  <c r="CS64" i="45"/>
  <c r="BN64" i="45"/>
  <c r="CD64" i="45"/>
  <c r="BB64" i="45"/>
  <c r="BS64" i="45"/>
  <c r="CI64" i="45"/>
  <c r="BC64" i="45"/>
  <c r="BT64" i="45"/>
  <c r="CJ64" i="45"/>
  <c r="AW64" i="45"/>
  <c r="BU64" i="45"/>
  <c r="BF64" i="45"/>
  <c r="CL64" i="45"/>
  <c r="CA64" i="45"/>
  <c r="BL64" i="45"/>
  <c r="CR64" i="45"/>
  <c r="AZ64" i="45"/>
  <c r="CG64" i="45"/>
  <c r="BR64" i="45"/>
  <c r="BG64" i="45"/>
  <c r="CM64" i="45"/>
  <c r="BX64" i="45"/>
  <c r="AV64" i="45"/>
  <c r="BA64" i="45"/>
  <c r="BW64" i="45"/>
  <c r="CN64" i="45"/>
  <c r="BD64" i="45"/>
  <c r="CK64" i="45"/>
  <c r="BV64" i="45"/>
  <c r="BK64" i="45"/>
  <c r="CQ64" i="45"/>
  <c r="CB64" i="45"/>
  <c r="AU64" i="45"/>
  <c r="BQ64" i="45"/>
  <c r="CH64" i="45"/>
  <c r="BH64" i="45"/>
  <c r="BE64" i="45"/>
  <c r="FE13" i="45"/>
  <c r="EY5" i="45"/>
  <c r="EY9" i="45"/>
  <c r="EY14" i="45"/>
  <c r="EY18" i="45"/>
  <c r="EY22" i="45"/>
  <c r="EY26" i="45"/>
  <c r="EY30" i="45"/>
  <c r="EY34" i="45"/>
  <c r="EY38" i="45"/>
  <c r="EY43" i="45"/>
  <c r="EY47" i="45"/>
  <c r="EY51" i="45"/>
  <c r="EY53" i="45"/>
  <c r="EY6" i="45"/>
  <c r="EY10" i="45"/>
  <c r="EY15" i="45"/>
  <c r="EY19" i="45"/>
  <c r="EY23" i="45"/>
  <c r="EY27" i="45"/>
  <c r="EY31" i="45"/>
  <c r="EY35" i="45"/>
  <c r="EY40" i="45"/>
  <c r="EY44" i="45"/>
  <c r="EY48" i="45"/>
  <c r="EY52" i="45"/>
  <c r="EY3" i="45"/>
  <c r="EY7" i="45"/>
  <c r="EY11" i="45"/>
  <c r="EY16" i="45"/>
  <c r="EY20" i="45"/>
  <c r="EY24" i="45"/>
  <c r="EY28" i="45"/>
  <c r="EY32" i="45"/>
  <c r="EY36" i="45"/>
  <c r="EY39" i="45"/>
  <c r="EY45" i="45"/>
  <c r="EY49" i="45"/>
  <c r="EY41" i="45"/>
  <c r="EY4" i="45"/>
  <c r="EY21" i="45"/>
  <c r="EY37" i="45"/>
  <c r="EY2" i="45"/>
  <c r="EY8" i="45"/>
  <c r="EY25" i="45"/>
  <c r="EY42" i="45"/>
  <c r="EY13" i="45"/>
  <c r="EY29" i="45"/>
  <c r="EY46" i="45"/>
  <c r="EY33" i="45"/>
  <c r="EY50" i="45"/>
  <c r="EY17" i="45"/>
  <c r="BM58" i="45"/>
  <c r="CC58" i="45"/>
  <c r="CS58" i="45"/>
  <c r="BN58" i="45"/>
  <c r="CD58" i="45"/>
  <c r="BB58" i="45"/>
  <c r="BS58" i="45"/>
  <c r="CI58" i="45"/>
  <c r="BC58" i="45"/>
  <c r="BT58" i="45"/>
  <c r="CJ58" i="45"/>
  <c r="AW58" i="45"/>
  <c r="BE58" i="45"/>
  <c r="BF58" i="45"/>
  <c r="CL58" i="45"/>
  <c r="CA58" i="45"/>
  <c r="BL58" i="45"/>
  <c r="CR58" i="45"/>
  <c r="AZ58" i="45"/>
  <c r="BQ58" i="45"/>
  <c r="CG58" i="45"/>
  <c r="BA58" i="45"/>
  <c r="BR58" i="45"/>
  <c r="CH58" i="45"/>
  <c r="BG58" i="45"/>
  <c r="BW58" i="45"/>
  <c r="CM58" i="45"/>
  <c r="BH58" i="45"/>
  <c r="BX58" i="45"/>
  <c r="CN58" i="45"/>
  <c r="AV58" i="45"/>
  <c r="CK58" i="45"/>
  <c r="BV58" i="45"/>
  <c r="CQ58" i="45"/>
  <c r="AU58" i="45"/>
  <c r="BU58" i="45"/>
  <c r="BK58" i="45"/>
  <c r="CB58" i="45"/>
  <c r="BJ58" i="45"/>
  <c r="CE58" i="45"/>
  <c r="AX58" i="45"/>
  <c r="BI58" i="45"/>
  <c r="BZ58" i="45"/>
  <c r="AY58" i="45"/>
  <c r="AT58" i="45"/>
  <c r="BO58" i="45"/>
  <c r="BY58" i="45"/>
  <c r="CP58" i="45"/>
  <c r="BP58" i="45"/>
  <c r="CO58" i="45"/>
  <c r="CF58" i="45"/>
  <c r="BD58" i="45"/>
  <c r="FB5" i="45"/>
  <c r="FB9" i="45"/>
  <c r="FB14" i="45"/>
  <c r="FB18" i="45"/>
  <c r="FB22" i="45"/>
  <c r="FB26" i="45"/>
  <c r="FB30" i="45"/>
  <c r="FB34" i="45"/>
  <c r="FB38" i="45"/>
  <c r="FB42" i="45"/>
  <c r="FB46" i="45"/>
  <c r="FB2" i="45"/>
  <c r="FB49" i="45"/>
  <c r="FB6" i="45"/>
  <c r="FB10" i="45"/>
  <c r="FB15" i="45"/>
  <c r="FB19" i="45"/>
  <c r="FB23" i="45"/>
  <c r="FB27" i="45"/>
  <c r="FB31" i="45"/>
  <c r="FB35" i="45"/>
  <c r="FB39" i="45"/>
  <c r="FB43" i="45"/>
  <c r="FB48" i="45"/>
  <c r="FB51" i="45"/>
  <c r="FB3" i="45"/>
  <c r="FB7" i="45"/>
  <c r="FB11" i="45"/>
  <c r="FB16" i="45"/>
  <c r="FB20" i="45"/>
  <c r="FB24" i="45"/>
  <c r="FB28" i="45"/>
  <c r="FB32" i="45"/>
  <c r="FB36" i="45"/>
  <c r="FB40" i="45"/>
  <c r="FB44" i="45"/>
  <c r="FB50" i="45"/>
  <c r="FB53" i="45"/>
  <c r="FB8" i="45"/>
  <c r="FB25" i="45"/>
  <c r="FB41" i="45"/>
  <c r="FB12" i="45"/>
  <c r="FB29" i="45"/>
  <c r="FB45" i="45"/>
  <c r="FB17" i="45"/>
  <c r="FB33" i="45"/>
  <c r="FB52" i="45"/>
  <c r="FB37" i="45"/>
  <c r="BB61" i="45"/>
  <c r="BS61" i="45"/>
  <c r="CI61" i="45"/>
  <c r="BC61" i="45"/>
  <c r="BT61" i="45"/>
  <c r="CJ61" i="45"/>
  <c r="BD61" i="45"/>
  <c r="BU61" i="45"/>
  <c r="CK61" i="45"/>
  <c r="BF61" i="45"/>
  <c r="BV61" i="45"/>
  <c r="CL61" i="45"/>
  <c r="AV61" i="45"/>
  <c r="FB47" i="45"/>
  <c r="BG61" i="45"/>
  <c r="BW61" i="45"/>
  <c r="CM61" i="45"/>
  <c r="BH61" i="45"/>
  <c r="BX61" i="45"/>
  <c r="CN61" i="45"/>
  <c r="BI61" i="45"/>
  <c r="BY61" i="45"/>
  <c r="CO61" i="45"/>
  <c r="BJ61" i="45"/>
  <c r="BZ61" i="45"/>
  <c r="CP61" i="45"/>
  <c r="AU61" i="45"/>
  <c r="FB4" i="45"/>
  <c r="BK61" i="45"/>
  <c r="CA61" i="45"/>
  <c r="CQ61" i="45"/>
  <c r="BL61" i="45"/>
  <c r="CB61" i="45"/>
  <c r="CR61" i="45"/>
  <c r="BM61" i="45"/>
  <c r="CC61" i="45"/>
  <c r="CS61" i="45"/>
  <c r="BN61" i="45"/>
  <c r="CD61" i="45"/>
  <c r="AX61" i="45"/>
  <c r="AT61" i="45"/>
  <c r="AY61" i="45"/>
  <c r="BQ61" i="45"/>
  <c r="CH61" i="45"/>
  <c r="FB21" i="45"/>
  <c r="BP61" i="45"/>
  <c r="CG61" i="45"/>
  <c r="AW61" i="45"/>
  <c r="BO61" i="45"/>
  <c r="CF61" i="45"/>
  <c r="BA61" i="45"/>
  <c r="CE61" i="45"/>
  <c r="AZ61" i="45"/>
  <c r="BR61" i="45"/>
  <c r="FA13" i="45"/>
  <c r="EY12" i="45"/>
  <c r="FD6" i="45"/>
  <c r="FD10" i="45"/>
  <c r="FD15" i="45"/>
  <c r="FD19" i="45"/>
  <c r="FD23" i="45"/>
  <c r="FD27" i="45"/>
  <c r="FD31" i="45"/>
  <c r="FD35" i="45"/>
  <c r="FD39" i="45"/>
  <c r="FD53" i="45"/>
  <c r="FD49" i="45"/>
  <c r="FD44" i="45"/>
  <c r="FD3" i="45"/>
  <c r="FD7" i="45"/>
  <c r="FD11" i="45"/>
  <c r="FD16" i="45"/>
  <c r="FD20" i="45"/>
  <c r="FD24" i="45"/>
  <c r="FD28" i="45"/>
  <c r="FD32" i="45"/>
  <c r="FD36" i="45"/>
  <c r="FD40" i="45"/>
  <c r="FD48" i="45"/>
  <c r="FD51" i="45"/>
  <c r="FD2" i="45"/>
  <c r="FD4" i="45"/>
  <c r="FD8" i="45"/>
  <c r="FD12" i="45"/>
  <c r="FD17" i="45"/>
  <c r="FD21" i="45"/>
  <c r="FD25" i="45"/>
  <c r="FD29" i="45"/>
  <c r="FD33" i="45"/>
  <c r="FD37" i="45"/>
  <c r="FD41" i="45"/>
  <c r="FD50" i="45"/>
  <c r="FD42" i="45"/>
  <c r="FD45" i="45"/>
  <c r="FD5" i="45"/>
  <c r="FD22" i="45"/>
  <c r="FD38" i="45"/>
  <c r="FD47" i="45"/>
  <c r="FD9" i="45"/>
  <c r="FD26" i="45"/>
  <c r="FD43" i="45"/>
  <c r="FD14" i="45"/>
  <c r="FD30" i="45"/>
  <c r="FD52" i="45"/>
  <c r="FD46" i="45"/>
  <c r="BG63" i="45"/>
  <c r="BW63" i="45"/>
  <c r="CM63" i="45"/>
  <c r="BH63" i="45"/>
  <c r="BX63" i="45"/>
  <c r="CN63" i="45"/>
  <c r="BI63" i="45"/>
  <c r="BY63" i="45"/>
  <c r="CO63" i="45"/>
  <c r="BJ63" i="45"/>
  <c r="BZ63" i="45"/>
  <c r="CP63" i="45"/>
  <c r="AU63" i="45"/>
  <c r="BK63" i="45"/>
  <c r="CA63" i="45"/>
  <c r="CQ63" i="45"/>
  <c r="BL63" i="45"/>
  <c r="CB63" i="45"/>
  <c r="CR63" i="45"/>
  <c r="BM63" i="45"/>
  <c r="CC63" i="45"/>
  <c r="CS63" i="45"/>
  <c r="BN63" i="45"/>
  <c r="CD63" i="45"/>
  <c r="AX63" i="45"/>
  <c r="AT63" i="45"/>
  <c r="FD18" i="45"/>
  <c r="BO63" i="45"/>
  <c r="CE63" i="45"/>
  <c r="AY63" i="45"/>
  <c r="BP63" i="45"/>
  <c r="CF63" i="45"/>
  <c r="AZ63" i="45"/>
  <c r="BQ63" i="45"/>
  <c r="CG63" i="45"/>
  <c r="BA63" i="45"/>
  <c r="BR63" i="45"/>
  <c r="CH63" i="45"/>
  <c r="AW63" i="45"/>
  <c r="CI63" i="45"/>
  <c r="BD63" i="45"/>
  <c r="BV63" i="45"/>
  <c r="BC63" i="45"/>
  <c r="BU63" i="45"/>
  <c r="CL63" i="45"/>
  <c r="FD34" i="45"/>
  <c r="BB63" i="45"/>
  <c r="BT63" i="45"/>
  <c r="CK63" i="45"/>
  <c r="AV63" i="45"/>
  <c r="BS63" i="45"/>
  <c r="CJ63" i="45"/>
  <c r="BF63" i="45"/>
  <c r="BE63" i="45"/>
  <c r="EV6" i="45"/>
  <c r="EV10" i="45"/>
  <c r="EV15" i="45"/>
  <c r="EV19" i="45"/>
  <c r="EV23" i="45"/>
  <c r="EV27" i="45"/>
  <c r="EV31" i="45"/>
  <c r="EV35" i="45"/>
  <c r="EV39" i="45"/>
  <c r="EV53" i="45"/>
  <c r="EV52" i="45"/>
  <c r="EV43" i="45"/>
  <c r="EV5" i="45"/>
  <c r="EV11" i="45"/>
  <c r="EV17" i="45"/>
  <c r="EV22" i="45"/>
  <c r="EV28" i="45"/>
  <c r="EV33" i="45"/>
  <c r="EV38" i="45"/>
  <c r="EV50" i="45"/>
  <c r="EV46" i="45"/>
  <c r="EV2" i="45"/>
  <c r="EV7" i="45"/>
  <c r="EV13" i="45"/>
  <c r="EV18" i="45"/>
  <c r="EV24" i="45"/>
  <c r="EV29" i="45"/>
  <c r="EV34" i="45"/>
  <c r="EV40" i="45"/>
  <c r="EV44" i="45"/>
  <c r="EV47" i="45"/>
  <c r="CU12" i="45"/>
  <c r="CU28" i="45"/>
  <c r="CU44" i="45"/>
  <c r="CU9" i="45"/>
  <c r="CU25" i="45"/>
  <c r="CU41" i="45"/>
  <c r="CU6" i="45"/>
  <c r="CU18" i="45"/>
  <c r="CU34" i="45"/>
  <c r="CU50" i="45"/>
  <c r="CU15" i="45"/>
  <c r="EV3" i="45"/>
  <c r="EV8" i="45"/>
  <c r="EV14" i="45"/>
  <c r="EV20" i="45"/>
  <c r="EV25" i="45"/>
  <c r="EV30" i="45"/>
  <c r="EV36" i="45"/>
  <c r="EV41" i="45"/>
  <c r="EV48" i="45"/>
  <c r="EV49" i="45"/>
  <c r="CU16" i="45"/>
  <c r="CU32" i="45"/>
  <c r="CU48" i="45"/>
  <c r="CU13" i="45"/>
  <c r="CU29" i="45"/>
  <c r="CU45" i="45"/>
  <c r="CU2" i="45"/>
  <c r="CU22" i="45"/>
  <c r="CU38" i="45"/>
  <c r="CU3" i="45"/>
  <c r="EV16" i="45"/>
  <c r="EV37" i="45"/>
  <c r="CU36" i="45"/>
  <c r="CU17" i="45"/>
  <c r="CU49" i="45"/>
  <c r="CU26" i="45"/>
  <c r="CU7" i="45"/>
  <c r="CU27" i="45"/>
  <c r="CU43" i="45"/>
  <c r="AH6" i="45"/>
  <c r="AH10" i="45"/>
  <c r="EV21" i="45"/>
  <c r="EV45" i="45"/>
  <c r="CU8" i="45"/>
  <c r="CU40" i="45"/>
  <c r="CU21" i="45"/>
  <c r="CU53" i="45"/>
  <c r="CU30" i="45"/>
  <c r="CU11" i="45"/>
  <c r="CU31" i="45"/>
  <c r="CU47" i="45"/>
  <c r="AH7" i="45"/>
  <c r="AH11" i="45"/>
  <c r="BB55" i="45"/>
  <c r="BS55" i="45"/>
  <c r="CI55" i="45"/>
  <c r="BC55" i="45"/>
  <c r="BT55" i="45"/>
  <c r="CJ55" i="45"/>
  <c r="BE55" i="45"/>
  <c r="BU55" i="45"/>
  <c r="CK55" i="45"/>
  <c r="BF55" i="45"/>
  <c r="BV55" i="45"/>
  <c r="CL55" i="45"/>
  <c r="AV55" i="45"/>
  <c r="EV4" i="45"/>
  <c r="EV26" i="45"/>
  <c r="EV42" i="45"/>
  <c r="CU20" i="45"/>
  <c r="CU52" i="45"/>
  <c r="CU33" i="45"/>
  <c r="CU10" i="45"/>
  <c r="CU42" i="45"/>
  <c r="CU19" i="45"/>
  <c r="CU35" i="45"/>
  <c r="CU51" i="45"/>
  <c r="AH8" i="45"/>
  <c r="AH12" i="45"/>
  <c r="EV51" i="45"/>
  <c r="CU14" i="45"/>
  <c r="CU4" i="45"/>
  <c r="BW55" i="45"/>
  <c r="CQ55" i="45"/>
  <c r="BP55" i="45"/>
  <c r="CN55" i="45"/>
  <c r="BM55" i="45"/>
  <c r="CG55" i="45"/>
  <c r="BJ55" i="45"/>
  <c r="CD55" i="45"/>
  <c r="AW55" i="45"/>
  <c r="AW2" i="45"/>
  <c r="BM2" i="45"/>
  <c r="CC2" i="45"/>
  <c r="CS2" i="45"/>
  <c r="BJ2" i="45"/>
  <c r="BZ2" i="45"/>
  <c r="CP2" i="45"/>
  <c r="BG2" i="45"/>
  <c r="BW2" i="45"/>
  <c r="CM2" i="45"/>
  <c r="BD2" i="45"/>
  <c r="BT2" i="45"/>
  <c r="CJ2" i="45"/>
  <c r="U13" i="45"/>
  <c r="U11" i="45"/>
  <c r="CU24" i="45"/>
  <c r="CU46" i="45"/>
  <c r="BG55" i="45"/>
  <c r="CA55" i="45"/>
  <c r="AY55" i="45"/>
  <c r="BX55" i="45"/>
  <c r="CR55" i="45"/>
  <c r="BQ55" i="45"/>
  <c r="CO55" i="45"/>
  <c r="BN55" i="45"/>
  <c r="CH55" i="45"/>
  <c r="AU55" i="45"/>
  <c r="BA2" i="45"/>
  <c r="BQ2" i="45"/>
  <c r="CG2" i="45"/>
  <c r="AX2" i="45"/>
  <c r="BN2" i="45"/>
  <c r="CD2" i="45"/>
  <c r="AU2" i="45"/>
  <c r="BK2" i="45"/>
  <c r="CA2" i="45"/>
  <c r="CQ2" i="45"/>
  <c r="BH2" i="45"/>
  <c r="BX2" i="45"/>
  <c r="CN2" i="45"/>
  <c r="U5" i="45"/>
  <c r="U9" i="45"/>
  <c r="U12" i="45"/>
  <c r="U8" i="45"/>
  <c r="CR2" i="45"/>
  <c r="EV9" i="45"/>
  <c r="CU5" i="45"/>
  <c r="CU23" i="45"/>
  <c r="AH9" i="45"/>
  <c r="BK55" i="45"/>
  <c r="CE55" i="45"/>
  <c r="BH55" i="45"/>
  <c r="CB55" i="45"/>
  <c r="AZ55" i="45"/>
  <c r="BY55" i="45"/>
  <c r="CS55" i="45"/>
  <c r="BR55" i="45"/>
  <c r="CP55" i="45"/>
  <c r="AT55" i="45"/>
  <c r="BE2" i="45"/>
  <c r="BU2" i="45"/>
  <c r="CK2" i="45"/>
  <c r="BB2" i="45"/>
  <c r="BR2" i="45"/>
  <c r="CH2" i="45"/>
  <c r="AY2" i="45"/>
  <c r="BO2" i="45"/>
  <c r="CE2" i="45"/>
  <c r="AV2" i="45"/>
  <c r="BL2" i="45"/>
  <c r="CB2" i="45"/>
  <c r="CU39" i="45"/>
  <c r="AH13" i="45"/>
  <c r="BO55" i="45"/>
  <c r="BI55" i="45"/>
  <c r="AX55" i="45"/>
  <c r="BY2" i="45"/>
  <c r="CL2" i="45"/>
  <c r="AZ2" i="45"/>
  <c r="CI2" i="45"/>
  <c r="CM55" i="45"/>
  <c r="CC55" i="45"/>
  <c r="CO2" i="45"/>
  <c r="BC2" i="45"/>
  <c r="BP2" i="45"/>
  <c r="U6" i="45"/>
  <c r="CU37" i="45"/>
  <c r="BZ55" i="45"/>
  <c r="BV2" i="45"/>
  <c r="AT2" i="45"/>
  <c r="U10" i="45"/>
  <c r="BL55" i="45"/>
  <c r="BA55" i="45"/>
  <c r="BF2" i="45"/>
  <c r="BS2" i="45"/>
  <c r="CF2" i="45"/>
  <c r="U7" i="45"/>
  <c r="EV32" i="45"/>
  <c r="CF55" i="45"/>
  <c r="BI2" i="45"/>
  <c r="AH5" i="45"/>
  <c r="EV12" i="45"/>
  <c r="BD55" i="45"/>
  <c r="EW4" i="45"/>
  <c r="EW8" i="45"/>
  <c r="EW13" i="45"/>
  <c r="EW17" i="45"/>
  <c r="EW21" i="45"/>
  <c r="EW25" i="45"/>
  <c r="EW30" i="45"/>
  <c r="EW35" i="45"/>
  <c r="EW39" i="45"/>
  <c r="EW31" i="45"/>
  <c r="EW45" i="45"/>
  <c r="EW49" i="45"/>
  <c r="EW53" i="45"/>
  <c r="EW5" i="45"/>
  <c r="EW9" i="45"/>
  <c r="EW14" i="45"/>
  <c r="EW18" i="45"/>
  <c r="EW22" i="45"/>
  <c r="EW26" i="45"/>
  <c r="EW32" i="45"/>
  <c r="EW36" i="45"/>
  <c r="EW40" i="45"/>
  <c r="EW42" i="45"/>
  <c r="EW46" i="45"/>
  <c r="EW50" i="45"/>
  <c r="EW2" i="45"/>
  <c r="EW6" i="45"/>
  <c r="EW10" i="45"/>
  <c r="EW15" i="45"/>
  <c r="EW19" i="45"/>
  <c r="EW23" i="45"/>
  <c r="EW27" i="45"/>
  <c r="EW33" i="45"/>
  <c r="EW37" i="45"/>
  <c r="EW41" i="45"/>
  <c r="EW43" i="45"/>
  <c r="EW47" i="45"/>
  <c r="EW51" i="45"/>
  <c r="EW7" i="45"/>
  <c r="EW24" i="45"/>
  <c r="EW29" i="45"/>
  <c r="EW11" i="45"/>
  <c r="EW28" i="45"/>
  <c r="EW44" i="45"/>
  <c r="EW16" i="45"/>
  <c r="EW34" i="45"/>
  <c r="EW48" i="45"/>
  <c r="EW20" i="45"/>
  <c r="AZ56" i="45"/>
  <c r="BQ56" i="45"/>
  <c r="CG56" i="45"/>
  <c r="BA56" i="45"/>
  <c r="BR56" i="45"/>
  <c r="CH56" i="45"/>
  <c r="BG56" i="45"/>
  <c r="BW56" i="45"/>
  <c r="CM56" i="45"/>
  <c r="BH56" i="45"/>
  <c r="BX56" i="45"/>
  <c r="CN56" i="45"/>
  <c r="AV56" i="45"/>
  <c r="EW38" i="45"/>
  <c r="BE56" i="45"/>
  <c r="BU56" i="45"/>
  <c r="CK56" i="45"/>
  <c r="BF56" i="45"/>
  <c r="BV56" i="45"/>
  <c r="CL56" i="45"/>
  <c r="BK56" i="45"/>
  <c r="CA56" i="45"/>
  <c r="CQ56" i="45"/>
  <c r="BL56" i="45"/>
  <c r="CB56" i="45"/>
  <c r="CR56" i="45"/>
  <c r="AU56" i="45"/>
  <c r="EW52" i="45"/>
  <c r="BI56" i="45"/>
  <c r="BY56" i="45"/>
  <c r="CO56" i="45"/>
  <c r="BJ56" i="45"/>
  <c r="BZ56" i="45"/>
  <c r="CP56" i="45"/>
  <c r="BO56" i="45"/>
  <c r="CE56" i="45"/>
  <c r="AY56" i="45"/>
  <c r="BP56" i="45"/>
  <c r="CF56" i="45"/>
  <c r="AX56" i="45"/>
  <c r="AT56" i="45"/>
  <c r="BN56" i="45"/>
  <c r="CI56" i="45"/>
  <c r="AW56" i="45"/>
  <c r="BM56" i="45"/>
  <c r="CD56" i="45"/>
  <c r="BC56" i="45"/>
  <c r="CC56" i="45"/>
  <c r="BB56" i="45"/>
  <c r="BT56" i="45"/>
  <c r="EW3" i="45"/>
  <c r="CS56" i="45"/>
  <c r="BS56" i="45"/>
  <c r="CJ56" i="45"/>
  <c r="BD56" i="45"/>
  <c r="EX3" i="45"/>
  <c r="EX7" i="45"/>
  <c r="EX11" i="45"/>
  <c r="EX16" i="45"/>
  <c r="EX20" i="45"/>
  <c r="EX24" i="45"/>
  <c r="EX28" i="45"/>
  <c r="EX32" i="45"/>
  <c r="EX36" i="45"/>
  <c r="EX8" i="45"/>
  <c r="EX14" i="45"/>
  <c r="EX19" i="45"/>
  <c r="EX25" i="45"/>
  <c r="EX30" i="45"/>
  <c r="EX35" i="45"/>
  <c r="EX40" i="45"/>
  <c r="EX44" i="45"/>
  <c r="EX49" i="45"/>
  <c r="EX52" i="45"/>
  <c r="EX4" i="45"/>
  <c r="EX9" i="45"/>
  <c r="EX15" i="45"/>
  <c r="EX21" i="45"/>
  <c r="EX26" i="45"/>
  <c r="EX31" i="45"/>
  <c r="EX37" i="45"/>
  <c r="EX41" i="45"/>
  <c r="EX45" i="45"/>
  <c r="EX51" i="45"/>
  <c r="EX48" i="45"/>
  <c r="EX5" i="45"/>
  <c r="EX10" i="45"/>
  <c r="EX17" i="45"/>
  <c r="EX22" i="45"/>
  <c r="EX27" i="45"/>
  <c r="EX33" i="45"/>
  <c r="EX38" i="45"/>
  <c r="EX42" i="45"/>
  <c r="EX46" i="45"/>
  <c r="EX53" i="45"/>
  <c r="EX50" i="45"/>
  <c r="EX6" i="45"/>
  <c r="EX29" i="45"/>
  <c r="EX47" i="45"/>
  <c r="EX13" i="45"/>
  <c r="EX34" i="45"/>
  <c r="EX2" i="45"/>
  <c r="BG57" i="45"/>
  <c r="BW57" i="45"/>
  <c r="CM57" i="45"/>
  <c r="BH57" i="45"/>
  <c r="BX57" i="45"/>
  <c r="CN57" i="45"/>
  <c r="BI57" i="45"/>
  <c r="BY57" i="45"/>
  <c r="CO57" i="45"/>
  <c r="BJ57" i="45"/>
  <c r="BZ57" i="45"/>
  <c r="CP57" i="45"/>
  <c r="AU57" i="45"/>
  <c r="EX18" i="45"/>
  <c r="EX39" i="45"/>
  <c r="BK57" i="45"/>
  <c r="CE57" i="45"/>
  <c r="BC57" i="45"/>
  <c r="CB57" i="45"/>
  <c r="AZ57" i="45"/>
  <c r="BU57" i="45"/>
  <c r="CS57" i="45"/>
  <c r="BR57" i="45"/>
  <c r="CL57" i="45"/>
  <c r="AT57" i="45"/>
  <c r="EX23" i="45"/>
  <c r="BO57" i="45"/>
  <c r="CI57" i="45"/>
  <c r="BL57" i="45"/>
  <c r="CF57" i="45"/>
  <c r="BE57" i="45"/>
  <c r="CC57" i="45"/>
  <c r="BA57" i="45"/>
  <c r="BV57" i="45"/>
  <c r="AX57" i="45"/>
  <c r="EX43" i="45"/>
  <c r="BS57" i="45"/>
  <c r="CQ57" i="45"/>
  <c r="BP57" i="45"/>
  <c r="CJ57" i="45"/>
  <c r="BM57" i="45"/>
  <c r="CG57" i="45"/>
  <c r="BF57" i="45"/>
  <c r="CD57" i="45"/>
  <c r="AW57" i="45"/>
  <c r="BT57" i="45"/>
  <c r="BN57" i="45"/>
  <c r="BB57" i="45"/>
  <c r="CR57" i="45"/>
  <c r="CH57" i="45"/>
  <c r="CA57" i="45"/>
  <c r="BQ57" i="45"/>
  <c r="AV57" i="45"/>
  <c r="AY57" i="45"/>
  <c r="CK57" i="45"/>
  <c r="BE61" i="45"/>
  <c r="FC3" i="45"/>
  <c r="FC7" i="45"/>
  <c r="FC11" i="45"/>
  <c r="FC16" i="45"/>
  <c r="FC20" i="45"/>
  <c r="FC24" i="45"/>
  <c r="FC28" i="45"/>
  <c r="FC32" i="45"/>
  <c r="FC36" i="45"/>
  <c r="FC40" i="45"/>
  <c r="FC45" i="45"/>
  <c r="FC49" i="45"/>
  <c r="FC2" i="45"/>
  <c r="FC4" i="45"/>
  <c r="FC8" i="45"/>
  <c r="FC12" i="45"/>
  <c r="FC17" i="45"/>
  <c r="FC21" i="45"/>
  <c r="FC25" i="45"/>
  <c r="FC29" i="45"/>
  <c r="FC33" i="45"/>
  <c r="FC37" i="45"/>
  <c r="FC42" i="45"/>
  <c r="FC46" i="45"/>
  <c r="FC50" i="45"/>
  <c r="FC39" i="45"/>
  <c r="FC5" i="45"/>
  <c r="FC9" i="45"/>
  <c r="FC14" i="45"/>
  <c r="FC18" i="45"/>
  <c r="FC22" i="45"/>
  <c r="FC26" i="45"/>
  <c r="FC30" i="45"/>
  <c r="FC34" i="45"/>
  <c r="FC38" i="45"/>
  <c r="FC43" i="45"/>
  <c r="FC47" i="45"/>
  <c r="FC51" i="45"/>
  <c r="FC53" i="45"/>
  <c r="FC15" i="45"/>
  <c r="FC31" i="45"/>
  <c r="FC48" i="45"/>
  <c r="FC19" i="45"/>
  <c r="FC35" i="45"/>
  <c r="FC52" i="45"/>
  <c r="FC6" i="45"/>
  <c r="FC23" i="45"/>
  <c r="FC41" i="45"/>
  <c r="FC10" i="45"/>
  <c r="FC27" i="45"/>
  <c r="BD62" i="45"/>
  <c r="BU62" i="45"/>
  <c r="CK62" i="45"/>
  <c r="BF62" i="45"/>
  <c r="BV62" i="45"/>
  <c r="CL62" i="45"/>
  <c r="BK62" i="45"/>
  <c r="CA62" i="45"/>
  <c r="CQ62" i="45"/>
  <c r="BL62" i="45"/>
  <c r="CB62" i="45"/>
  <c r="CR62" i="45"/>
  <c r="AU62" i="45"/>
  <c r="BM62" i="45"/>
  <c r="CS62" i="45"/>
  <c r="BB62" i="45"/>
  <c r="BS62" i="45"/>
  <c r="BT62" i="45"/>
  <c r="BI62" i="45"/>
  <c r="BY62" i="45"/>
  <c r="CO62" i="45"/>
  <c r="BJ62" i="45"/>
  <c r="BZ62" i="45"/>
  <c r="CP62" i="45"/>
  <c r="BO62" i="45"/>
  <c r="CE62" i="45"/>
  <c r="AY62" i="45"/>
  <c r="BP62" i="45"/>
  <c r="CF62" i="45"/>
  <c r="AX62" i="45"/>
  <c r="AT62" i="45"/>
  <c r="CC62" i="45"/>
  <c r="CD62" i="45"/>
  <c r="BC62" i="45"/>
  <c r="FC44" i="45"/>
  <c r="BN62" i="45"/>
  <c r="CI62" i="45"/>
  <c r="CG62" i="45"/>
  <c r="BG62" i="45"/>
  <c r="BX62" i="45"/>
  <c r="AV62" i="45"/>
  <c r="BA62" i="45"/>
  <c r="BW62" i="45"/>
  <c r="CJ62" i="45"/>
  <c r="CH62" i="45"/>
  <c r="AW62" i="45"/>
  <c r="AZ62" i="45"/>
  <c r="BR62" i="45"/>
  <c r="CM62" i="45"/>
  <c r="CN62" i="45"/>
  <c r="BQ62" i="45"/>
  <c r="BH62" i="45"/>
  <c r="BE62" i="45"/>
  <c r="FC13" i="45"/>
  <c r="AJ7" i="45"/>
  <c r="J5" i="45"/>
  <c r="AY3" i="45" l="1"/>
  <c r="BI4" i="45"/>
  <c r="AV3" i="45"/>
  <c r="CD4" i="45"/>
  <c r="CV8" i="45"/>
  <c r="BZ3" i="45"/>
  <c r="BF4" i="45"/>
  <c r="BA4" i="45"/>
  <c r="CH3" i="45"/>
  <c r="BG3" i="45"/>
  <c r="BF3" i="45"/>
  <c r="CW8" i="45"/>
  <c r="CH4" i="45"/>
  <c r="BV3" i="45"/>
  <c r="CW4" i="45"/>
  <c r="BG4" i="45"/>
  <c r="BL3" i="45"/>
  <c r="CW9" i="45"/>
  <c r="CW12" i="45"/>
  <c r="CW5" i="45"/>
  <c r="AX4" i="45"/>
  <c r="AV4" i="45"/>
  <c r="BQ4" i="45"/>
  <c r="CL4" i="45"/>
  <c r="CD3" i="45"/>
  <c r="CP4" i="45"/>
  <c r="BQ3" i="45"/>
  <c r="CV5" i="45"/>
  <c r="CL3" i="45"/>
  <c r="CV13" i="45"/>
  <c r="AX3" i="45"/>
  <c r="BL4" i="45"/>
  <c r="BA3" i="45"/>
  <c r="BD3" i="45"/>
  <c r="AW3" i="45"/>
  <c r="CV12" i="45"/>
  <c r="BZ4" i="45"/>
  <c r="BI3" i="45"/>
  <c r="CV4" i="45"/>
  <c r="BV4" i="45"/>
  <c r="CV9" i="45"/>
  <c r="CW13" i="45"/>
  <c r="CP3" i="45"/>
  <c r="AY4" i="45"/>
  <c r="CM3" i="45"/>
  <c r="CM4" i="45"/>
  <c r="AZ4" i="45"/>
  <c r="AZ3" i="45"/>
  <c r="BK4" i="45"/>
  <c r="BK3" i="45"/>
  <c r="BN3" i="45"/>
  <c r="BN4" i="45"/>
  <c r="BX3" i="45"/>
  <c r="BX4" i="45"/>
  <c r="CN4" i="45"/>
  <c r="CN3" i="45"/>
  <c r="CW51" i="45"/>
  <c r="CV51" i="45"/>
  <c r="CJ3" i="45"/>
  <c r="CJ4" i="45"/>
  <c r="BS3" i="45"/>
  <c r="BS4" i="45"/>
  <c r="CV37" i="45"/>
  <c r="CW37" i="45"/>
  <c r="CW49" i="45"/>
  <c r="CV49" i="45"/>
  <c r="CV30" i="45"/>
  <c r="CW30" i="45"/>
  <c r="CW34" i="45"/>
  <c r="CV34" i="45"/>
  <c r="CV50" i="45"/>
  <c r="CW50" i="45"/>
  <c r="CW22" i="45"/>
  <c r="CV22" i="45"/>
  <c r="CV43" i="45"/>
  <c r="CW43" i="45"/>
  <c r="CV35" i="45"/>
  <c r="CW35" i="45"/>
  <c r="CV19" i="45"/>
  <c r="CW19" i="45"/>
  <c r="BE4" i="45"/>
  <c r="BR4" i="45"/>
  <c r="BR3" i="45"/>
  <c r="CB4" i="45"/>
  <c r="CB3" i="45"/>
  <c r="CO3" i="45"/>
  <c r="CO4" i="45"/>
  <c r="BJ4" i="45"/>
  <c r="BJ3" i="45"/>
  <c r="BP3" i="45"/>
  <c r="BP4" i="45"/>
  <c r="CK4" i="45"/>
  <c r="CK3" i="45"/>
  <c r="BT4" i="45"/>
  <c r="BT3" i="45"/>
  <c r="BB3" i="45"/>
  <c r="BB4" i="45"/>
  <c r="CV16" i="45"/>
  <c r="CW16" i="45"/>
  <c r="CV48" i="45"/>
  <c r="CW48" i="45"/>
  <c r="CV25" i="45"/>
  <c r="CW25" i="45"/>
  <c r="CW3" i="45"/>
  <c r="CV3" i="45"/>
  <c r="CW47" i="45"/>
  <c r="CV47" i="45"/>
  <c r="CW29" i="45"/>
  <c r="CV29" i="45"/>
  <c r="CW7" i="45"/>
  <c r="CV7" i="45"/>
  <c r="CW38" i="45"/>
  <c r="CV38" i="45"/>
  <c r="CW17" i="45"/>
  <c r="CV17" i="45"/>
  <c r="CV52" i="45"/>
  <c r="CW52" i="45"/>
  <c r="CW31" i="45"/>
  <c r="CV31" i="45"/>
  <c r="CV15" i="45"/>
  <c r="CW15" i="45"/>
  <c r="CF3" i="45"/>
  <c r="CF4" i="45"/>
  <c r="BO3" i="45"/>
  <c r="BO4" i="45"/>
  <c r="CS4" i="45"/>
  <c r="CS3" i="45"/>
  <c r="BH4" i="45"/>
  <c r="BH3" i="45"/>
  <c r="AU3" i="45"/>
  <c r="CA4" i="45"/>
  <c r="CA3" i="45"/>
  <c r="CG3" i="45"/>
  <c r="CG4" i="45"/>
  <c r="CQ3" i="45"/>
  <c r="CQ4" i="45"/>
  <c r="CW42" i="45"/>
  <c r="CV42" i="45"/>
  <c r="BU3" i="45"/>
  <c r="BU4" i="45"/>
  <c r="BC4" i="45"/>
  <c r="CW45" i="45"/>
  <c r="CV45" i="45"/>
  <c r="CV41" i="45"/>
  <c r="CW41" i="45"/>
  <c r="CV20" i="45"/>
  <c r="CW20" i="45"/>
  <c r="CV44" i="45"/>
  <c r="CW44" i="45"/>
  <c r="CV24" i="45"/>
  <c r="CW24" i="45"/>
  <c r="CW33" i="45"/>
  <c r="CV33" i="45"/>
  <c r="CV11" i="45"/>
  <c r="CW11" i="45"/>
  <c r="CW53" i="45"/>
  <c r="CV53" i="45"/>
  <c r="CV27" i="45"/>
  <c r="CW27" i="45"/>
  <c r="CW10" i="45"/>
  <c r="CV10" i="45"/>
  <c r="AU4" i="45"/>
  <c r="BD4" i="45"/>
  <c r="CV32" i="45"/>
  <c r="CW32" i="45"/>
  <c r="CC4" i="45"/>
  <c r="CC3" i="45"/>
  <c r="BY3" i="45"/>
  <c r="BY4" i="45"/>
  <c r="CE4" i="45"/>
  <c r="CE3" i="45"/>
  <c r="CR4" i="45"/>
  <c r="CR3" i="45"/>
  <c r="AW4" i="45"/>
  <c r="BM4" i="45"/>
  <c r="BM3" i="45"/>
  <c r="BW4" i="45"/>
  <c r="BW3" i="45"/>
  <c r="CV26" i="45"/>
  <c r="CW26" i="45"/>
  <c r="BE3" i="45"/>
  <c r="CI4" i="45"/>
  <c r="CI3" i="45"/>
  <c r="CW21" i="45"/>
  <c r="CV21" i="45"/>
  <c r="CW36" i="45"/>
  <c r="CV36" i="45"/>
  <c r="CV14" i="45"/>
  <c r="CW14" i="45"/>
  <c r="CV40" i="45"/>
  <c r="CW40" i="45"/>
  <c r="CV18" i="45"/>
  <c r="CW18" i="45"/>
  <c r="CW46" i="45"/>
  <c r="CV46" i="45"/>
  <c r="CV28" i="45"/>
  <c r="CW28" i="45"/>
  <c r="CV39" i="45"/>
  <c r="CW39" i="45"/>
  <c r="CV23" i="45"/>
  <c r="CW23" i="45"/>
  <c r="CV6" i="45"/>
  <c r="CW6" i="45"/>
  <c r="BC3" i="45"/>
  <c r="D42" i="44"/>
  <c r="AK10" i="45" l="1"/>
  <c r="AL10" i="45"/>
  <c r="AL9" i="45"/>
  <c r="Y11" i="45"/>
  <c r="Y10" i="45"/>
  <c r="X7" i="45"/>
  <c r="X6" i="45"/>
  <c r="X8" i="45"/>
  <c r="Y9" i="45"/>
  <c r="Y7" i="45"/>
  <c r="X9" i="45"/>
  <c r="X10" i="45"/>
  <c r="AK8" i="45"/>
  <c r="Y8" i="45"/>
  <c r="AL12" i="45"/>
  <c r="AK13" i="45"/>
  <c r="Y12" i="45"/>
  <c r="Y6" i="45"/>
  <c r="X11" i="45"/>
  <c r="AK7" i="45"/>
  <c r="AK11" i="45"/>
  <c r="X12" i="45"/>
  <c r="AL11" i="45"/>
  <c r="AK9" i="45"/>
  <c r="AL6" i="45"/>
  <c r="Y13" i="45"/>
  <c r="AK6" i="45"/>
  <c r="AL7" i="45"/>
  <c r="X13" i="45"/>
  <c r="AL8" i="45"/>
  <c r="AL13" i="45"/>
  <c r="AK12" i="45"/>
  <c r="K5" i="45" l="1"/>
  <c r="S5" i="44"/>
  <c r="AJ5" i="45" l="1"/>
  <c r="CX2" i="45"/>
  <c r="AG6" i="45"/>
  <c r="AI6" i="45" s="1"/>
  <c r="AG7" i="45"/>
  <c r="AI7" i="45" s="1"/>
  <c r="AG8" i="45"/>
  <c r="AI8" i="45" s="1"/>
  <c r="AG9" i="45"/>
  <c r="AI9" i="45" s="1"/>
  <c r="AG10" i="45"/>
  <c r="AI10" i="45" s="1"/>
  <c r="AG11" i="45"/>
  <c r="AI11" i="45" s="1"/>
  <c r="AG12" i="45"/>
  <c r="AI12" i="45" s="1"/>
  <c r="AG13" i="45"/>
  <c r="AI13" i="45" s="1"/>
  <c r="AM6" i="45" a="1"/>
  <c r="AM6" i="45" s="1"/>
  <c r="AN7" i="45" a="1"/>
  <c r="AN7" i="45" s="1"/>
  <c r="AM10" i="45" a="1"/>
  <c r="AM10" i="45" s="1"/>
  <c r="AN11" i="45" a="1"/>
  <c r="AN11" i="45" s="1"/>
  <c r="AM7" i="45" a="1"/>
  <c r="AM7" i="45" s="1"/>
  <c r="AN8" i="45" a="1"/>
  <c r="AN8" i="45" s="1"/>
  <c r="AM11" i="45" a="1"/>
  <c r="AM11" i="45" s="1"/>
  <c r="AN12" i="45" a="1"/>
  <c r="AN12" i="45" s="1"/>
  <c r="AM8" i="45" a="1"/>
  <c r="AM8" i="45" s="1"/>
  <c r="AN9" i="45" a="1"/>
  <c r="AN9" i="45" s="1"/>
  <c r="AM12" i="45" a="1"/>
  <c r="AM12" i="45" s="1"/>
  <c r="AN13" i="45" a="1"/>
  <c r="AN13" i="45" s="1"/>
  <c r="AN6" i="45" a="1"/>
  <c r="AN6" i="45" s="1"/>
  <c r="AM9" i="45" a="1"/>
  <c r="AM9" i="45" s="1"/>
  <c r="AN10" i="45" a="1"/>
  <c r="AN10" i="45" s="1"/>
  <c r="AM13" i="45" a="1"/>
  <c r="AM13" i="45" s="1"/>
  <c r="AN5" i="45" a="1"/>
  <c r="AN5" i="45" s="1"/>
  <c r="AM5" i="45" a="1"/>
  <c r="AM5" i="45" s="1"/>
  <c r="AG5" i="45"/>
  <c r="AI5" i="45" s="1"/>
  <c r="H5" i="45"/>
  <c r="O5" i="45"/>
  <c r="O9" i="45"/>
  <c r="O29" i="45" l="1"/>
  <c r="O21" i="45"/>
  <c r="O17" i="45"/>
  <c r="O30" i="45" s="1"/>
  <c r="O13" i="45"/>
  <c r="CV2" i="45"/>
  <c r="AK5" i="45" s="1"/>
  <c r="CW2" i="45"/>
  <c r="AL5" i="45" s="1"/>
  <c r="AQ10" i="45"/>
  <c r="AO10" i="45"/>
  <c r="AP10" i="45"/>
  <c r="AQ9" i="45"/>
  <c r="AO9" i="45"/>
  <c r="AP9" i="45"/>
  <c r="AP11" i="45"/>
  <c r="AQ11" i="45"/>
  <c r="AO11" i="45"/>
  <c r="AT5" i="45"/>
  <c r="AT4" i="45" s="1"/>
  <c r="Y5" i="45" s="1"/>
  <c r="AA6" i="45" a="1"/>
  <c r="AA6" i="45" s="1"/>
  <c r="Z8" i="45" a="1"/>
  <c r="Z8" i="45" s="1"/>
  <c r="AA10" i="45" a="1"/>
  <c r="AA10" i="45" s="1"/>
  <c r="Z12" i="45" a="1"/>
  <c r="Z12" i="45" s="1"/>
  <c r="AA7" i="45" a="1"/>
  <c r="AA7" i="45" s="1"/>
  <c r="Z9" i="45" a="1"/>
  <c r="Z9" i="45" s="1"/>
  <c r="AA11" i="45" a="1"/>
  <c r="AA11" i="45" s="1"/>
  <c r="Z13" i="45" a="1"/>
  <c r="Z13" i="45" s="1"/>
  <c r="Z6" i="45" a="1"/>
  <c r="Z6" i="45" s="1"/>
  <c r="AA8" i="45" a="1"/>
  <c r="AA8" i="45" s="1"/>
  <c r="Z10" i="45" a="1"/>
  <c r="Z10" i="45" s="1"/>
  <c r="AA12" i="45" a="1"/>
  <c r="AA12" i="45" s="1"/>
  <c r="Z7" i="45" a="1"/>
  <c r="Z7" i="45" s="1"/>
  <c r="AA9" i="45" a="1"/>
  <c r="AA9" i="45" s="1"/>
  <c r="Z11" i="45" a="1"/>
  <c r="Z11" i="45" s="1"/>
  <c r="AA13" i="45" a="1"/>
  <c r="AA13" i="45" s="1"/>
  <c r="AQ5" i="45"/>
  <c r="AQ8" i="45"/>
  <c r="AO8" i="45"/>
  <c r="AP8" i="45"/>
  <c r="AP6" i="45"/>
  <c r="AQ6" i="45"/>
  <c r="AO6" i="45"/>
  <c r="AP13" i="45"/>
  <c r="AQ13" i="45"/>
  <c r="AO13" i="45"/>
  <c r="AP7" i="45"/>
  <c r="AQ7" i="45"/>
  <c r="AO7" i="45"/>
  <c r="AP12" i="45"/>
  <c r="AQ12" i="45"/>
  <c r="AO12" i="45"/>
  <c r="AT3" i="45"/>
  <c r="X5" i="45" s="1"/>
  <c r="AP5" i="45"/>
  <c r="AO5" i="45"/>
  <c r="T12" i="45"/>
  <c r="V12" i="45" s="1"/>
  <c r="Z5" i="45" a="1"/>
  <c r="Z5" i="45" s="1"/>
  <c r="T9" i="45"/>
  <c r="V9" i="45" s="1"/>
  <c r="T11" i="45"/>
  <c r="V11" i="45" s="1"/>
  <c r="T8" i="45"/>
  <c r="V8" i="45" s="1"/>
  <c r="T7" i="45"/>
  <c r="V7" i="45" s="1"/>
  <c r="T10" i="45"/>
  <c r="V10" i="45" s="1"/>
  <c r="T5" i="45"/>
  <c r="V5" i="45" s="1"/>
  <c r="T6" i="45"/>
  <c r="V6" i="45" s="1"/>
  <c r="W5" i="45"/>
  <c r="T13" i="45"/>
  <c r="V13" i="45" s="1"/>
  <c r="AA5" i="45" a="1"/>
  <c r="AA5" i="45" s="1"/>
  <c r="N9" i="45"/>
  <c r="N5" i="45"/>
  <c r="O26" i="45" l="1"/>
  <c r="N21" i="45"/>
  <c r="N17" i="45"/>
  <c r="O27" i="45" s="1"/>
  <c r="N13" i="45"/>
  <c r="AB11" i="45"/>
  <c r="AD11" i="45"/>
  <c r="AC11" i="45"/>
  <c r="AB12" i="45"/>
  <c r="AC12" i="45"/>
  <c r="AD12" i="45"/>
  <c r="AC10" i="45"/>
  <c r="AB10" i="45"/>
  <c r="AD10" i="45"/>
  <c r="AB13" i="45"/>
  <c r="AD13" i="45"/>
  <c r="AC13" i="45"/>
  <c r="AD7" i="45"/>
  <c r="AB7" i="45"/>
  <c r="AC7" i="45"/>
  <c r="AD9" i="45"/>
  <c r="AC9" i="45"/>
  <c r="AB9" i="45"/>
  <c r="AD8" i="45"/>
  <c r="AB8" i="45"/>
  <c r="AC8" i="45"/>
  <c r="AD6" i="45"/>
  <c r="AB6" i="45"/>
  <c r="AC6" i="45"/>
  <c r="AD5" i="45"/>
  <c r="AC5" i="45"/>
  <c r="AB5" i="4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<sst xmlns="http://schemas.openxmlformats.org/spreadsheetml/2006/main" count="454" uniqueCount="214">
  <si>
    <t>手順№</t>
    <rPh sb="0" eb="2">
      <t>テジュン</t>
    </rPh>
    <phoneticPr fontId="1"/>
  </si>
  <si>
    <t>入力</t>
    <rPh sb="0" eb="2">
      <t>ニュウリョク</t>
    </rPh>
    <phoneticPr fontId="1"/>
  </si>
  <si>
    <t>貼り付け</t>
    <rPh sb="0" eb="1">
      <t>ハ</t>
    </rPh>
    <rPh sb="2" eb="3">
      <t>ツ</t>
    </rPh>
    <phoneticPr fontId="1"/>
  </si>
  <si>
    <t>補足説明</t>
    <rPh sb="0" eb="2">
      <t>ホソク</t>
    </rPh>
    <rPh sb="2" eb="4">
      <t>セツメイ</t>
    </rPh>
    <phoneticPr fontId="1"/>
  </si>
  <si>
    <t>ソート</t>
    <phoneticPr fontId="1"/>
  </si>
  <si>
    <t>コピー</t>
    <phoneticPr fontId="1"/>
  </si>
  <si>
    <t>date</t>
  </si>
  <si>
    <t>H列</t>
    <rPh sb="1" eb="2">
      <t>レツ</t>
    </rPh>
    <phoneticPr fontId="1"/>
  </si>
  <si>
    <t>I列</t>
    <rPh sb="1" eb="2">
      <t>レツ</t>
    </rPh>
    <phoneticPr fontId="1"/>
  </si>
  <si>
    <t>L列</t>
    <rPh sb="1" eb="2">
      <t>レツ</t>
    </rPh>
    <phoneticPr fontId="1"/>
  </si>
  <si>
    <t>M列</t>
    <rPh sb="1" eb="2">
      <t>レツ</t>
    </rPh>
    <phoneticPr fontId="1"/>
  </si>
  <si>
    <t>日付</t>
    <rPh sb="0" eb="2">
      <t>ヒヅケ</t>
    </rPh>
    <phoneticPr fontId="1"/>
  </si>
  <si>
    <t>E列</t>
    <rPh sb="1" eb="2">
      <t>レツ</t>
    </rPh>
    <phoneticPr fontId="1"/>
  </si>
  <si>
    <t>検査件数</t>
    <rPh sb="0" eb="2">
      <t>ケンサ</t>
    </rPh>
    <rPh sb="2" eb="4">
      <t>ケンスウ</t>
    </rPh>
    <phoneticPr fontId="1"/>
  </si>
  <si>
    <t>不検出件数</t>
  </si>
  <si>
    <t>検出率</t>
  </si>
  <si>
    <t>平均値</t>
    <rPh sb="0" eb="3">
      <t>ヘイキンチ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</si>
  <si>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</si>
  <si>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</si>
  <si>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中央値</t>
    <rPh sb="0" eb="2">
      <t>チュウオウ</t>
    </rPh>
    <rPh sb="2" eb="3">
      <t>アタイ</t>
    </rPh>
    <phoneticPr fontId="1"/>
  </si>
  <si>
    <t>標準偏差</t>
    <rPh sb="0" eb="2">
      <t>ヒョウジュン</t>
    </rPh>
    <rPh sb="2" eb="4">
      <t>ヘンサ</t>
    </rPh>
    <phoneticPr fontId="1"/>
  </si>
  <si>
    <r>
      <t>log cfu/cm</t>
    </r>
    <r>
      <rPr>
        <vertAlign val="superscript"/>
        <sz val="11"/>
        <color theme="1"/>
        <rFont val="HGP創英角ｺﾞｼｯｸUB"/>
        <family val="3"/>
        <charset val="128"/>
      </rPr>
      <t>2</t>
    </r>
    <phoneticPr fontId="1"/>
  </si>
  <si>
    <t>AC</t>
    <phoneticPr fontId="1"/>
  </si>
  <si>
    <t>EB</t>
    <phoneticPr fontId="1"/>
  </si>
  <si>
    <t>ID通し番号</t>
    <rPh sb="2" eb="3">
      <t>トオ</t>
    </rPh>
    <rPh sb="4" eb="6">
      <t>バンゴウ</t>
    </rPh>
    <phoneticPr fontId="1"/>
  </si>
  <si>
    <t>採材時期</t>
  </si>
  <si>
    <t>検査週数</t>
    <rPh sb="0" eb="2">
      <t>ケンサ</t>
    </rPh>
    <rPh sb="2" eb="4">
      <t>シュウスウ</t>
    </rPh>
    <phoneticPr fontId="1"/>
  </si>
  <si>
    <t>施設№</t>
    <rPh sb="0" eb="2">
      <t>シセツ</t>
    </rPh>
    <phoneticPr fontId="1"/>
  </si>
  <si>
    <t>都道府県№</t>
    <rPh sb="0" eb="4">
      <t>トドウフケン</t>
    </rPh>
    <phoneticPr fontId="1"/>
  </si>
  <si>
    <t>001</t>
    <phoneticPr fontId="1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</si>
  <si>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</si>
  <si>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</si>
  <si>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</si>
  <si>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</si>
  <si>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</si>
  <si>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</si>
  <si>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</si>
  <si>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</si>
  <si>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</si>
  <si>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</si>
  <si>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</si>
  <si>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</si>
  <si>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</si>
  <si>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</si>
  <si>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</si>
  <si>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</si>
  <si>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</si>
  <si>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</si>
  <si>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</si>
  <si>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</si>
  <si>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</si>
  <si>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</si>
  <si>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</si>
  <si>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</si>
  <si>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</si>
  <si>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</si>
  <si>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</si>
  <si>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</si>
  <si>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</si>
  <si>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</si>
  <si>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</si>
  <si>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</si>
  <si>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</si>
  <si>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都道府県＋施設+ID</t>
    <rPh sb="0" eb="4">
      <t>トドウフケン</t>
    </rPh>
    <rPh sb="5" eb="7">
      <t>シセツ</t>
    </rPh>
    <phoneticPr fontId="1"/>
  </si>
  <si>
    <t>+SD</t>
    <phoneticPr fontId="1"/>
  </si>
  <si>
    <t>+2SD</t>
    <phoneticPr fontId="1"/>
  </si>
  <si>
    <t>AC　log cfu/cm2</t>
    <phoneticPr fontId="1"/>
  </si>
  <si>
    <t>K列</t>
    <rPh sb="1" eb="2">
      <t>レツ</t>
    </rPh>
    <phoneticPr fontId="1"/>
  </si>
  <si>
    <t>EB　log cfu/cm2</t>
    <phoneticPr fontId="1"/>
  </si>
  <si>
    <t>AC</t>
  </si>
  <si>
    <t>O列</t>
    <rPh sb="1" eb="2">
      <t>レツ</t>
    </rPh>
    <phoneticPr fontId="1"/>
  </si>
  <si>
    <t>G列</t>
    <rPh sb="1" eb="2">
      <t>レツ</t>
    </rPh>
    <phoneticPr fontId="1"/>
  </si>
  <si>
    <t>1-4</t>
  </si>
  <si>
    <t>2-5</t>
  </si>
  <si>
    <t>3-6</t>
  </si>
  <si>
    <t>4-7</t>
  </si>
  <si>
    <t>5-8</t>
  </si>
  <si>
    <t>6-9</t>
  </si>
  <si>
    <t>7-10</t>
  </si>
  <si>
    <t>8-11</t>
  </si>
  <si>
    <t>9-12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</si>
  <si>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</si>
  <si>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</si>
  <si>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</si>
  <si>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</si>
  <si>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</si>
  <si>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</si>
  <si>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</si>
  <si>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</si>
  <si>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</si>
  <si>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</si>
  <si>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</si>
  <si>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</si>
  <si>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</si>
  <si>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</si>
  <si>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</si>
  <si>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</si>
  <si>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</si>
  <si>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</si>
  <si>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</si>
  <si>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</si>
  <si>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</si>
  <si>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</si>
  <si>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</si>
  <si>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</si>
  <si>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</si>
  <si>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</si>
  <si>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入力シート</t>
    <rPh sb="0" eb="2">
      <t>ニュウリョク</t>
    </rPh>
    <phoneticPr fontId="1"/>
  </si>
  <si>
    <t>【EB】検査4週ごとの集計</t>
    <rPh sb="4" eb="6">
      <t>ケンサ</t>
    </rPh>
    <rPh sb="7" eb="8">
      <t>シュウ</t>
    </rPh>
    <rPh sb="11" eb="13">
      <t>シュウケイ</t>
    </rPh>
    <phoneticPr fontId="1"/>
  </si>
  <si>
    <t>操作項目</t>
    <rPh sb="0" eb="2">
      <t>ソウサ</t>
    </rPh>
    <rPh sb="2" eb="4">
      <t>コウモク</t>
    </rPh>
    <phoneticPr fontId="1"/>
  </si>
  <si>
    <t>sheet名</t>
    <rPh sb="5" eb="6">
      <t>メイ</t>
    </rPh>
    <phoneticPr fontId="1"/>
  </si>
  <si>
    <t>セル列</t>
    <rPh sb="2" eb="3">
      <t>レツ</t>
    </rPh>
    <phoneticPr fontId="1"/>
  </si>
  <si>
    <t>セル行</t>
    <rPh sb="2" eb="3">
      <t>ギョウ</t>
    </rPh>
    <phoneticPr fontId="1"/>
  </si>
  <si>
    <t>入力及び操作内容</t>
    <rPh sb="0" eb="2">
      <t>ニュウリョク</t>
    </rPh>
    <rPh sb="2" eb="3">
      <t>オヨ</t>
    </rPh>
    <rPh sb="4" eb="6">
      <t>ソウサ</t>
    </rPh>
    <rPh sb="6" eb="8">
      <t>ナイヨウ</t>
    </rPh>
    <phoneticPr fontId="1"/>
  </si>
  <si>
    <t>5～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</si>
  <si>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</si>
  <si>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</si>
  <si>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</si>
  <si>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</si>
  <si>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注意事項</t>
    <rPh sb="0" eb="2">
      <t>チュウイ</t>
    </rPh>
    <rPh sb="2" eb="4">
      <t>ジコウ</t>
    </rPh>
    <phoneticPr fontId="1"/>
  </si>
  <si>
    <t>A、B</t>
    <phoneticPr fontId="1"/>
  </si>
  <si>
    <t>採材時期は「2020/4/1」のように　年/月/日の形で半角で入力します。時系列グラフを作成するので、できれば4月1日以降から日を追って順に入力してください。（ランダムに入力後、日付でソートし並べ替えることもできます。）</t>
    <rPh sb="0" eb="2">
      <t>サイザイ</t>
    </rPh>
    <rPh sb="2" eb="4">
      <t>ジキ</t>
    </rPh>
    <rPh sb="28" eb="30">
      <t>ハンカク</t>
    </rPh>
    <rPh sb="31" eb="33">
      <t>ニュウリョク</t>
    </rPh>
    <rPh sb="37" eb="40">
      <t>ジケイレツ</t>
    </rPh>
    <rPh sb="44" eb="46">
      <t>サクセイ</t>
    </rPh>
    <rPh sb="56" eb="57">
      <t>ガツ</t>
    </rPh>
    <rPh sb="58" eb="59">
      <t>ニチ</t>
    </rPh>
    <rPh sb="59" eb="61">
      <t>イコウ</t>
    </rPh>
    <rPh sb="63" eb="64">
      <t>ヒ</t>
    </rPh>
    <rPh sb="65" eb="66">
      <t>オ</t>
    </rPh>
    <rPh sb="68" eb="69">
      <t>ジュン</t>
    </rPh>
    <rPh sb="70" eb="72">
      <t>ニュウリョク</t>
    </rPh>
    <rPh sb="85" eb="88">
      <t>ニュウリョクゴ</t>
    </rPh>
    <rPh sb="89" eb="91">
      <t>ヒヅケ</t>
    </rPh>
    <rPh sb="96" eb="97">
      <t>ナラ</t>
    </rPh>
    <rPh sb="98" eb="99">
      <t>カ</t>
    </rPh>
    <phoneticPr fontId="1"/>
  </si>
  <si>
    <t>入力手順</t>
    <rPh sb="0" eb="2">
      <t>ニュウリョク</t>
    </rPh>
    <rPh sb="2" eb="4">
      <t>テジュン</t>
    </rPh>
    <phoneticPr fontId="1"/>
  </si>
  <si>
    <t>グラフ（作成シート）</t>
    <rPh sb="4" eb="6">
      <t>サクセイ</t>
    </rPh>
    <phoneticPr fontId="1"/>
  </si>
  <si>
    <t>D列</t>
    <rPh sb="1" eb="2">
      <t>レツ</t>
    </rPh>
    <phoneticPr fontId="1"/>
  </si>
  <si>
    <t>A+B+C列</t>
    <rPh sb="5" eb="6">
      <t>レツ</t>
    </rPh>
    <phoneticPr fontId="1"/>
  </si>
  <si>
    <t>重さ</t>
    <rPh sb="0" eb="1">
      <t>オモ</t>
    </rPh>
    <phoneticPr fontId="1"/>
  </si>
  <si>
    <t>入力したCFU</t>
    <rPh sb="0" eb="2">
      <t>ニュウリョク</t>
    </rPh>
    <phoneticPr fontId="1"/>
  </si>
  <si>
    <t>基本集計表→</t>
    <rPh sb="0" eb="2">
      <t>キホン</t>
    </rPh>
    <rPh sb="2" eb="4">
      <t>シュウケイ</t>
    </rPh>
    <rPh sb="4" eb="5">
      <t>ヒョウ</t>
    </rPh>
    <phoneticPr fontId="1"/>
  </si>
  <si>
    <r>
      <t>EB　log cfu/cm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</si>
  <si>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AC　log cfu/cm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</si>
  <si>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C,D</t>
    <phoneticPr fontId="1"/>
  </si>
  <si>
    <t>【AC】基本集計表</t>
    <rPh sb="4" eb="6">
      <t>キホン</t>
    </rPh>
    <rPh sb="6" eb="9">
      <t>シュウケイヒョウ</t>
    </rPh>
    <phoneticPr fontId="1"/>
  </si>
  <si>
    <t>【EB】基本集計表</t>
    <rPh sb="4" eb="6">
      <t>キホン</t>
    </rPh>
    <rPh sb="6" eb="9">
      <t>シュウケイヒョウ</t>
    </rPh>
    <phoneticPr fontId="1"/>
  </si>
  <si>
    <t>+3SD</t>
    <phoneticPr fontId="1"/>
  </si>
  <si>
    <t>採材部位</t>
    <rPh sb="0" eb="2">
      <t>サイザイ</t>
    </rPh>
    <rPh sb="1" eb="2">
      <t>ザイ</t>
    </rPh>
    <rPh sb="2" eb="4">
      <t>ブイ</t>
    </rPh>
    <phoneticPr fontId="1"/>
  </si>
  <si>
    <t>（採材部位でその他を選んだ場合この欄に記入する）</t>
    <rPh sb="1" eb="3">
      <t>サイザイ</t>
    </rPh>
    <rPh sb="3" eb="5">
      <t>ブイ</t>
    </rPh>
    <rPh sb="8" eb="9">
      <t>タ</t>
    </rPh>
    <rPh sb="10" eb="11">
      <t>エラ</t>
    </rPh>
    <rPh sb="13" eb="15">
      <t>バアイ</t>
    </rPh>
    <rPh sb="17" eb="18">
      <t>ラン</t>
    </rPh>
    <rPh sb="19" eb="21">
      <t>キニュウ</t>
    </rPh>
    <phoneticPr fontId="1"/>
  </si>
  <si>
    <t>リスト</t>
    <phoneticPr fontId="1"/>
  </si>
  <si>
    <t>牛ともばら</t>
    <rPh sb="0" eb="1">
      <t>ウシ</t>
    </rPh>
    <phoneticPr fontId="1"/>
  </si>
  <si>
    <t>牛頸部</t>
    <rPh sb="0" eb="1">
      <t>ウシ</t>
    </rPh>
    <rPh sb="1" eb="3">
      <t>ケイブ</t>
    </rPh>
    <phoneticPr fontId="1"/>
  </si>
  <si>
    <t>牛胸部</t>
    <rPh sb="0" eb="1">
      <t>ウシ</t>
    </rPh>
    <rPh sb="1" eb="3">
      <t>キョウブ</t>
    </rPh>
    <phoneticPr fontId="1"/>
  </si>
  <si>
    <t>その他</t>
    <rPh sb="2" eb="3">
      <t>タ</t>
    </rPh>
    <phoneticPr fontId="1"/>
  </si>
  <si>
    <t>AB列</t>
    <rPh sb="2" eb="3">
      <t>レツ</t>
    </rPh>
    <phoneticPr fontId="1"/>
  </si>
  <si>
    <t>AO列</t>
    <rPh sb="2" eb="3">
      <t>レツ</t>
    </rPh>
    <phoneticPr fontId="1"/>
  </si>
  <si>
    <t>AC</t>
    <phoneticPr fontId="1"/>
  </si>
  <si>
    <t>検体数</t>
    <rPh sb="0" eb="3">
      <t>ケンタイスウ</t>
    </rPh>
    <phoneticPr fontId="1"/>
  </si>
  <si>
    <t>MAX</t>
    <phoneticPr fontId="1"/>
  </si>
  <si>
    <t>MIN</t>
    <phoneticPr fontId="1"/>
  </si>
  <si>
    <t>EB</t>
    <phoneticPr fontId="1"/>
  </si>
  <si>
    <t>MIN</t>
    <phoneticPr fontId="1"/>
  </si>
  <si>
    <t>検体数</t>
    <rPh sb="0" eb="3">
      <t>ケンタイスウ</t>
    </rPh>
    <phoneticPr fontId="1"/>
  </si>
  <si>
    <t>MAX</t>
    <phoneticPr fontId="1"/>
  </si>
  <si>
    <t>検体採取回数</t>
    <rPh sb="0" eb="2">
      <t>ケンタイ</t>
    </rPh>
    <rPh sb="2" eb="4">
      <t>サイシュ</t>
    </rPh>
    <rPh sb="4" eb="5">
      <t>カイ</t>
    </rPh>
    <rPh sb="5" eb="6">
      <t>スウ</t>
    </rPh>
    <phoneticPr fontId="1"/>
  </si>
  <si>
    <t>総検査件数</t>
    <rPh sb="0" eb="1">
      <t>ソウ</t>
    </rPh>
    <rPh sb="1" eb="3">
      <t>ケンサ</t>
    </rPh>
    <rPh sb="3" eb="5">
      <t>ケンスウ</t>
    </rPh>
    <phoneticPr fontId="1"/>
  </si>
  <si>
    <t>4回毎の平均値+SD</t>
    <rPh sb="3" eb="5">
      <t>ヘイキン</t>
    </rPh>
    <rPh sb="6" eb="7">
      <t>チ</t>
    </rPh>
    <phoneticPr fontId="1"/>
  </si>
  <si>
    <t>4回毎の平均値+2SD</t>
    <phoneticPr fontId="1"/>
  </si>
  <si>
    <t>4回毎の平均値+3SD</t>
    <phoneticPr fontId="1"/>
  </si>
  <si>
    <t>1～12回の平均値</t>
    <rPh sb="4" eb="5">
      <t>カイ</t>
    </rPh>
    <rPh sb="6" eb="9">
      <t>ヘイキンチ</t>
    </rPh>
    <phoneticPr fontId="1"/>
  </si>
  <si>
    <t>1～12回の平均値＋SD</t>
    <rPh sb="4" eb="5">
      <t>カイ</t>
    </rPh>
    <rPh sb="6" eb="9">
      <t>ヘイキンチ</t>
    </rPh>
    <phoneticPr fontId="1"/>
  </si>
  <si>
    <t>1～12回の平均値＋２SD</t>
    <rPh sb="4" eb="5">
      <t>カイ</t>
    </rPh>
    <rPh sb="6" eb="9">
      <t>ヘイキンチ</t>
    </rPh>
    <phoneticPr fontId="1"/>
  </si>
  <si>
    <t>1～12回の平均値＋３SD</t>
    <rPh sb="4" eb="5">
      <t>カイ</t>
    </rPh>
    <rPh sb="6" eb="9">
      <t>ヘイキンチ</t>
    </rPh>
    <phoneticPr fontId="1"/>
  </si>
  <si>
    <t>ムービング・ウインドウアプローチを利用する場合</t>
    <rPh sb="17" eb="19">
      <t>リヨウ</t>
    </rPh>
    <rPh sb="21" eb="23">
      <t>バアイ</t>
    </rPh>
    <phoneticPr fontId="1"/>
  </si>
  <si>
    <t>←直近１年間（ムービング・ウインドウアプローチの場合、直近の検査件数20件）の算出値を入力</t>
    <rPh sb="1" eb="3">
      <t>チョッキン</t>
    </rPh>
    <rPh sb="4" eb="6">
      <t>ネンカン</t>
    </rPh>
    <rPh sb="24" eb="26">
      <t>バアイ</t>
    </rPh>
    <rPh sb="27" eb="29">
      <t>チョッキン</t>
    </rPh>
    <rPh sb="30" eb="32">
      <t>ケンサ</t>
    </rPh>
    <rPh sb="32" eb="34">
      <t>ケンスウ</t>
    </rPh>
    <rPh sb="36" eb="37">
      <t>ケン</t>
    </rPh>
    <rPh sb="39" eb="41">
      <t>サンシュツ</t>
    </rPh>
    <rPh sb="41" eb="42">
      <t>アタイ</t>
    </rPh>
    <rPh sb="43" eb="45">
      <t>ニュウリョク</t>
    </rPh>
    <phoneticPr fontId="1"/>
  </si>
  <si>
    <t>←直近１年間分（ムービング・ウインドウアプローチの場合、直近の検査件数20件分）の計算値を入力</t>
    <rPh sb="1" eb="3">
      <t>チョッキン</t>
    </rPh>
    <rPh sb="4" eb="6">
      <t>ネンカン</t>
    </rPh>
    <rPh sb="6" eb="7">
      <t>ブン</t>
    </rPh>
    <rPh sb="25" eb="27">
      <t>バアイ</t>
    </rPh>
    <rPh sb="28" eb="30">
      <t>チョッキン</t>
    </rPh>
    <rPh sb="31" eb="33">
      <t>ケンサ</t>
    </rPh>
    <rPh sb="33" eb="35">
      <t>ケンスウ</t>
    </rPh>
    <rPh sb="37" eb="38">
      <t>ケン</t>
    </rPh>
    <rPh sb="38" eb="39">
      <t>ブン</t>
    </rPh>
    <rPh sb="41" eb="43">
      <t>ケイサン</t>
    </rPh>
    <rPh sb="43" eb="44">
      <t>アタイ</t>
    </rPh>
    <rPh sb="45" eb="47">
      <t>ニュウリョク</t>
    </rPh>
    <phoneticPr fontId="1"/>
  </si>
  <si>
    <t>検体重量(g)</t>
    <rPh sb="0" eb="2">
      <t>ケンタイ</t>
    </rPh>
    <rPh sb="2" eb="3">
      <t>オモ</t>
    </rPh>
    <rPh sb="3" eb="4">
      <t>リョウ</t>
    </rPh>
    <phoneticPr fontId="1"/>
  </si>
  <si>
    <t>1～12回の標準偏差（SD)</t>
    <rPh sb="4" eb="5">
      <t>カイ</t>
    </rPh>
    <rPh sb="6" eb="8">
      <t>ヒョウジュン</t>
    </rPh>
    <rPh sb="8" eb="10">
      <t>ヘンサ</t>
    </rPh>
    <phoneticPr fontId="1"/>
  </si>
  <si>
    <t>行の削除や行の挿入はしないでください。Sheet「基本集計表」「グラフ作成」等他のシート内の計算に支障がでます。</t>
    <rPh sb="38" eb="39">
      <t>トウ</t>
    </rPh>
    <rPh sb="39" eb="40">
      <t>ホカ</t>
    </rPh>
    <rPh sb="46" eb="48">
      <t>ケイサン</t>
    </rPh>
    <rPh sb="49" eb="51">
      <t>シショウ</t>
    </rPh>
    <phoneticPr fontId="1"/>
  </si>
  <si>
    <t>検体重量（ｇ）を入力してください。</t>
    <rPh sb="0" eb="2">
      <t>ケンタイ</t>
    </rPh>
    <rPh sb="2" eb="4">
      <t>ジュウリョウ</t>
    </rPh>
    <rPh sb="8" eb="10">
      <t>ニュウリョク</t>
    </rPh>
    <phoneticPr fontId="1"/>
  </si>
  <si>
    <t>L</t>
    <phoneticPr fontId="1"/>
  </si>
  <si>
    <t>検査ID（通し番号）、検体採取回数は1～12回（1年分）まで順にあらかじめ入力してあります。1回あたり5検体検査し結果を入力します。</t>
    <rPh sb="0" eb="2">
      <t>ケンサ</t>
    </rPh>
    <rPh sb="5" eb="6">
      <t>トオ</t>
    </rPh>
    <rPh sb="7" eb="9">
      <t>バンゴウ</t>
    </rPh>
    <rPh sb="11" eb="13">
      <t>ケンタイ</t>
    </rPh>
    <rPh sb="13" eb="15">
      <t>サイシュ</t>
    </rPh>
    <rPh sb="15" eb="17">
      <t>カイスウ</t>
    </rPh>
    <rPh sb="22" eb="23">
      <t>カイ</t>
    </rPh>
    <rPh sb="25" eb="27">
      <t>ネンブン</t>
    </rPh>
    <rPh sb="30" eb="31">
      <t>ジュン</t>
    </rPh>
    <rPh sb="37" eb="39">
      <t>ニュウリョク</t>
    </rPh>
    <rPh sb="47" eb="48">
      <t>カイ</t>
    </rPh>
    <rPh sb="52" eb="54">
      <t>ケンタイ</t>
    </rPh>
    <rPh sb="54" eb="56">
      <t>ケンサ</t>
    </rPh>
    <rPh sb="57" eb="59">
      <t>ケッカ</t>
    </rPh>
    <rPh sb="60" eb="62">
      <t>ニュウリョク</t>
    </rPh>
    <phoneticPr fontId="1"/>
  </si>
  <si>
    <t>4回毎の平均値</t>
    <rPh sb="1" eb="2">
      <t>カイ</t>
    </rPh>
    <rPh sb="2" eb="3">
      <t>ゴト</t>
    </rPh>
    <rPh sb="4" eb="7">
      <t>ヘイキンチ</t>
    </rPh>
    <phoneticPr fontId="1"/>
  </si>
  <si>
    <t>列Fは非表示としておりますので、削除しないでください。</t>
    <rPh sb="3" eb="6">
      <t>ヒヒョウジ</t>
    </rPh>
    <rPh sb="16" eb="18">
      <t>サクジョ</t>
    </rPh>
    <phoneticPr fontId="1"/>
  </si>
  <si>
    <r>
      <t>検体懸濁液原液中の菌数
cfu/</t>
    </r>
    <r>
      <rPr>
        <sz val="11"/>
        <color theme="1"/>
        <rFont val="ＭＳ 明朝"/>
        <family val="1"/>
        <charset val="128"/>
      </rPr>
      <t>㎖</t>
    </r>
    <rPh sb="0" eb="2">
      <t>ケンタイ</t>
    </rPh>
    <rPh sb="2" eb="5">
      <t>ケンダクエキ</t>
    </rPh>
    <rPh sb="5" eb="7">
      <t>ゲンエキ</t>
    </rPh>
    <rPh sb="7" eb="8">
      <t>チュウ</t>
    </rPh>
    <rPh sb="9" eb="11">
      <t>キンスウ</t>
    </rPh>
    <phoneticPr fontId="1"/>
  </si>
  <si>
    <t>左が1未満の場合は1にする</t>
    <rPh sb="0" eb="1">
      <t>ヒダリ</t>
    </rPh>
    <rPh sb="3" eb="5">
      <t>ミマン</t>
    </rPh>
    <rPh sb="6" eb="8">
      <t>バアイ</t>
    </rPh>
    <phoneticPr fontId="1"/>
  </si>
  <si>
    <t xml:space="preserve">
cfu/㎖　コロニー数０は１にする
</t>
    <rPh sb="11" eb="12">
      <t>スウ</t>
    </rPh>
    <phoneticPr fontId="1"/>
  </si>
  <si>
    <t xml:space="preserve">
cfu/㎖　コロニー数０は1にする
</t>
    <rPh sb="11" eb="12">
      <t>スウ</t>
    </rPh>
    <phoneticPr fontId="1"/>
  </si>
  <si>
    <r>
      <t>1</t>
    </r>
    <r>
      <rPr>
        <sz val="11"/>
        <color theme="1"/>
        <rFont val="ＭＳ Ｐゴシック"/>
        <family val="2"/>
        <charset val="128"/>
        <scheme val="minor"/>
      </rPr>
      <t>年間（月１回×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検体＝</t>
    </r>
    <r>
      <rPr>
        <sz val="11"/>
        <color theme="1"/>
        <rFont val="ＭＳ Ｐゴシック"/>
        <family val="3"/>
        <charset val="128"/>
        <scheme val="minor"/>
      </rPr>
      <t>60</t>
    </r>
    <r>
      <rPr>
        <sz val="11"/>
        <color theme="1"/>
        <rFont val="ＭＳ Ｐゴシック"/>
        <family val="2"/>
        <charset val="128"/>
        <scheme val="minor"/>
      </rPr>
      <t>検体）の平均（log cfu/cm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と標準偏差</t>
    </r>
    <r>
      <rPr>
        <sz val="11"/>
        <color theme="1"/>
        <rFont val="ＭＳ Ｐゴシック"/>
        <family val="3"/>
        <charset val="128"/>
        <scheme val="minor"/>
      </rPr>
      <t>)</t>
    </r>
    <rPh sb="1" eb="3">
      <t>ネンカン</t>
    </rPh>
    <rPh sb="4" eb="5">
      <t>ツキ</t>
    </rPh>
    <rPh sb="6" eb="7">
      <t>カイ</t>
    </rPh>
    <rPh sb="9" eb="11">
      <t>ケンタイ</t>
    </rPh>
    <rPh sb="14" eb="16">
      <t>ケンタイ</t>
    </rPh>
    <rPh sb="18" eb="20">
      <t>ヘイキン</t>
    </rPh>
    <rPh sb="33" eb="35">
      <t>ヒョウジュン</t>
    </rPh>
    <rPh sb="35" eb="37">
      <t>ヘンサ</t>
    </rPh>
    <phoneticPr fontId="1"/>
  </si>
  <si>
    <t>一般細菌（AC)の検体懸濁液原液中菌数を入力してください。単位cfu/㎖
※不検出の場合、０を入力してください。I欄で1未満の数字を１として返す処理を行います。</t>
    <rPh sb="0" eb="2">
      <t>イッパン</t>
    </rPh>
    <rPh sb="2" eb="4">
      <t>サイキン</t>
    </rPh>
    <rPh sb="9" eb="11">
      <t>ケンタイ</t>
    </rPh>
    <rPh sb="11" eb="14">
      <t>ケンダクエキ</t>
    </rPh>
    <rPh sb="14" eb="17">
      <t>ゲンエキチュウ</t>
    </rPh>
    <rPh sb="17" eb="18">
      <t>キン</t>
    </rPh>
    <rPh sb="18" eb="19">
      <t>スウ</t>
    </rPh>
    <rPh sb="20" eb="22">
      <t>ニュウリョク</t>
    </rPh>
    <rPh sb="29" eb="31">
      <t>タンイ</t>
    </rPh>
    <rPh sb="38" eb="39">
      <t>フ</t>
    </rPh>
    <rPh sb="39" eb="41">
      <t>ケンシュツ</t>
    </rPh>
    <rPh sb="42" eb="44">
      <t>バアイ</t>
    </rPh>
    <rPh sb="47" eb="49">
      <t>ニュウリョク</t>
    </rPh>
    <rPh sb="57" eb="58">
      <t>ラン</t>
    </rPh>
    <rPh sb="60" eb="62">
      <t>ミマン</t>
    </rPh>
    <rPh sb="63" eb="65">
      <t>スウジ</t>
    </rPh>
    <rPh sb="70" eb="71">
      <t>カエ</t>
    </rPh>
    <rPh sb="72" eb="74">
      <t>ショリ</t>
    </rPh>
    <rPh sb="75" eb="76">
      <t>オコナ</t>
    </rPh>
    <phoneticPr fontId="1"/>
  </si>
  <si>
    <t>E,F,G,H</t>
    <phoneticPr fontId="1"/>
  </si>
  <si>
    <t>T,U,V,W</t>
    <phoneticPr fontId="1"/>
  </si>
  <si>
    <t>都道府県№と施設№をそれぞれ入力してください。</t>
    <rPh sb="0" eb="4">
      <t>トドウフケン</t>
    </rPh>
    <rPh sb="6" eb="8">
      <t>シセツ</t>
    </rPh>
    <rPh sb="14" eb="16">
      <t>ニュウリョク</t>
    </rPh>
    <phoneticPr fontId="1"/>
  </si>
  <si>
    <t>入力</t>
    <rPh sb="0" eb="2">
      <t>ニュウリョク</t>
    </rPh>
    <phoneticPr fontId="1"/>
  </si>
  <si>
    <t>入力シート</t>
    <rPh sb="0" eb="2">
      <t>ニュウリョク</t>
    </rPh>
    <phoneticPr fontId="1"/>
  </si>
  <si>
    <t>P</t>
    <phoneticPr fontId="1"/>
  </si>
  <si>
    <t>検体の際材部位について、プルダウンメニューから選択してください。「その他」を選択した際はQ列に際材部位を記入してください。</t>
    <rPh sb="0" eb="2">
      <t>ケンタイ</t>
    </rPh>
    <rPh sb="3" eb="4">
      <t>サイ</t>
    </rPh>
    <rPh sb="4" eb="5">
      <t>ザイ</t>
    </rPh>
    <rPh sb="5" eb="7">
      <t>ブイ</t>
    </rPh>
    <rPh sb="23" eb="25">
      <t>センタク</t>
    </rPh>
    <rPh sb="35" eb="36">
      <t>タ</t>
    </rPh>
    <rPh sb="38" eb="40">
      <t>センタク</t>
    </rPh>
    <rPh sb="42" eb="43">
      <t>サイ</t>
    </rPh>
    <rPh sb="45" eb="46">
      <t>レツ</t>
    </rPh>
    <rPh sb="47" eb="48">
      <t>サイ</t>
    </rPh>
    <rPh sb="48" eb="49">
      <t>ザイ</t>
    </rPh>
    <rPh sb="49" eb="51">
      <t>ブイ</t>
    </rPh>
    <rPh sb="52" eb="54">
      <t>キニュウ</t>
    </rPh>
    <phoneticPr fontId="1"/>
  </si>
  <si>
    <t>腸内細菌科菌群（EB）の検体懸濁液原液中菌数を入力してください。単位cfu/㎖
※不検出の場合、０を入力してください。M欄で1未満の数字を１として返す処理を行います。</t>
    <rPh sb="0" eb="2">
      <t>チョウナイ</t>
    </rPh>
    <rPh sb="2" eb="5">
      <t>サイキンカ</t>
    </rPh>
    <rPh sb="5" eb="7">
      <t>キングン</t>
    </rPh>
    <rPh sb="12" eb="14">
      <t>ケンタイ</t>
    </rPh>
    <rPh sb="14" eb="17">
      <t>ケンダクエキ</t>
    </rPh>
    <rPh sb="17" eb="20">
      <t>ゲンエキチュウ</t>
    </rPh>
    <rPh sb="20" eb="21">
      <t>キン</t>
    </rPh>
    <rPh sb="21" eb="22">
      <t>スウ</t>
    </rPh>
    <rPh sb="23" eb="25">
      <t>ニュウリョク</t>
    </rPh>
    <rPh sb="32" eb="34">
      <t>タンイ</t>
    </rPh>
    <phoneticPr fontId="1"/>
  </si>
  <si>
    <t>豚頸部（皮なし）</t>
    <rPh sb="0" eb="1">
      <t>ブタ</t>
    </rPh>
    <rPh sb="1" eb="3">
      <t>ケイブ</t>
    </rPh>
    <rPh sb="4" eb="5">
      <t>カワ</t>
    </rPh>
    <phoneticPr fontId="1"/>
  </si>
  <si>
    <t>豚胸部（皮なし）</t>
    <rPh sb="0" eb="1">
      <t>ブタ</t>
    </rPh>
    <rPh sb="1" eb="3">
      <t>キョウブ</t>
    </rPh>
    <rPh sb="4" eb="5">
      <t>カワ</t>
    </rPh>
    <phoneticPr fontId="1"/>
  </si>
  <si>
    <t>豚頸部（皮あり）</t>
    <rPh sb="0" eb="1">
      <t>ブタ</t>
    </rPh>
    <rPh sb="1" eb="3">
      <t>ケイブ</t>
    </rPh>
    <rPh sb="4" eb="5">
      <t>カワ</t>
    </rPh>
    <phoneticPr fontId="1"/>
  </si>
  <si>
    <t>豚胸部（皮あり）</t>
    <rPh sb="0" eb="1">
      <t>ブタ</t>
    </rPh>
    <rPh sb="1" eb="3">
      <t>キョウブ</t>
    </rPh>
    <rPh sb="4" eb="5">
      <t>カワ</t>
    </rPh>
    <phoneticPr fontId="1"/>
  </si>
  <si>
    <t>豚頸部（不明）</t>
    <rPh sb="0" eb="1">
      <t>ブタ</t>
    </rPh>
    <rPh sb="1" eb="3">
      <t>ケイブ</t>
    </rPh>
    <rPh sb="4" eb="6">
      <t>フメイ</t>
    </rPh>
    <phoneticPr fontId="1"/>
  </si>
  <si>
    <t>豚胸部（不明）</t>
    <rPh sb="0" eb="1">
      <t>ブタ</t>
    </rPh>
    <rPh sb="1" eb="3">
      <t>キョウブ</t>
    </rPh>
    <rPh sb="4" eb="6">
      <t>フメイ</t>
    </rPh>
    <phoneticPr fontId="1"/>
  </si>
  <si>
    <t>平均値+SD</t>
    <rPh sb="0" eb="1">
      <t>ヘイキンチ</t>
    </rPh>
    <phoneticPr fontId="1"/>
  </si>
  <si>
    <t>平均値+２SD</t>
    <rPh sb="0" eb="1">
      <t>ヘイキンチ</t>
    </rPh>
    <phoneticPr fontId="1"/>
  </si>
  <si>
    <t>平均値+3SD</t>
    <rPh sb="0" eb="1">
      <t>ヘイキンチ</t>
    </rPh>
    <phoneticPr fontId="1"/>
  </si>
  <si>
    <t>☆入力はすべて半角でお願いします。</t>
    <phoneticPr fontId="1"/>
  </si>
  <si>
    <r>
      <t>cfu/cm</t>
    </r>
    <r>
      <rPr>
        <vertAlign val="superscript"/>
        <sz val="11"/>
        <color theme="1"/>
        <rFont val="HGP創英角ｺﾞｼｯｸUB"/>
        <family val="3"/>
        <charset val="128"/>
      </rPr>
      <t>2</t>
    </r>
    <phoneticPr fontId="1"/>
  </si>
  <si>
    <t>ACのコントロールチャートグラフ作成を自動で行います。オレンジ部分のセルにのみ、ボーダーラインとしてグラフに入れる平均値、平均値＋SD、平均値＋２SD、平均値＋３SDの値を入力してください。その他の数値はSheet「入力シート」に入力すれば自動で更新されます。</t>
    <rPh sb="16" eb="18">
      <t>サクセイ</t>
    </rPh>
    <rPh sb="19" eb="21">
      <t>ジドウ</t>
    </rPh>
    <rPh sb="22" eb="23">
      <t>オコナ</t>
    </rPh>
    <rPh sb="61" eb="64">
      <t>ヘイキンチ</t>
    </rPh>
    <rPh sb="68" eb="71">
      <t>ヘイキンチ</t>
    </rPh>
    <rPh sb="76" eb="79">
      <t>ヘイキンチ</t>
    </rPh>
    <phoneticPr fontId="1"/>
  </si>
  <si>
    <t>EBのコントロールチャートグラフ作成を自動で行います。オレンジ部分のセルにのみ、ボーダーラインとしてグラフに入れる平均値、平均値＋SD、平均値＋２SD、平均値＋3SDの値を入力してください。その他の数値はSheet「入力シート」に入力すれば自動で更新されます。</t>
    <rPh sb="16" eb="18">
      <t>サクセイ</t>
    </rPh>
    <rPh sb="19" eb="21">
      <t>ジドウ</t>
    </rPh>
    <rPh sb="22" eb="23">
      <t>オコナ</t>
    </rPh>
    <phoneticPr fontId="1"/>
  </si>
  <si>
    <t>【AC】検査4回ごとの集計</t>
    <rPh sb="4" eb="6">
      <t>ケンサ</t>
    </rPh>
    <rPh sb="7" eb="8">
      <t>カイ</t>
    </rPh>
    <rPh sb="11" eb="13">
      <t>シュウケイ</t>
    </rPh>
    <phoneticPr fontId="1"/>
  </si>
  <si>
    <t>W列</t>
    <rPh sb="1" eb="2">
      <t>レツ</t>
    </rPh>
    <phoneticPr fontId="1"/>
  </si>
  <si>
    <t>AC列</t>
    <rPh sb="2" eb="3">
      <t>レツ</t>
    </rPh>
    <phoneticPr fontId="1"/>
  </si>
  <si>
    <t>AD列</t>
    <rPh sb="2" eb="3">
      <t>レツ</t>
    </rPh>
    <phoneticPr fontId="1"/>
  </si>
  <si>
    <t>AJ列</t>
    <rPh sb="2" eb="3">
      <t>レツ</t>
    </rPh>
    <phoneticPr fontId="1"/>
  </si>
  <si>
    <t>AP列</t>
    <rPh sb="2" eb="3">
      <t>レツ</t>
    </rPh>
    <phoneticPr fontId="1"/>
  </si>
  <si>
    <t>AQ列</t>
    <rPh sb="2" eb="3">
      <t>レツ</t>
    </rPh>
    <phoneticPr fontId="1"/>
  </si>
  <si>
    <t>AC平均値</t>
    <rPh sb="2" eb="5">
      <t>ヘイキンチ</t>
    </rPh>
    <phoneticPr fontId="1"/>
  </si>
  <si>
    <t>AC基準値</t>
    <rPh sb="2" eb="5">
      <t>キジュンチ</t>
    </rPh>
    <phoneticPr fontId="1"/>
  </si>
  <si>
    <t>EB平均値</t>
    <rPh sb="2" eb="5">
      <t>ヘイキンチ</t>
    </rPh>
    <phoneticPr fontId="1"/>
  </si>
  <si>
    <t>EB基準値</t>
    <rPh sb="2" eb="5">
      <t>キジュンチ</t>
    </rPh>
    <phoneticPr fontId="1"/>
  </si>
  <si>
    <t>2401</t>
  </si>
  <si>
    <t>01</t>
  </si>
  <si>
    <t>2401</t>
    <phoneticPr fontId="1"/>
  </si>
  <si>
    <t>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</si>
</sst>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%"/>
    <numFmt numFmtId="178" formatCode="0.0_ "/>
    <numFmt numFmtId="179" formatCode="0.00_ "/>
    <numFmt numFmtId="180" formatCode="0.00_);[Red]\(0.00\)"/>
    <numFmt numFmtId="181" formatCode="0_);[Red]\(0\)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14"/>
      <color theme="1"/>
      <name val="HGS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丸ゴシック体M"/>
      <family val="3"/>
      <charset val="128"/>
    </font>
    <font>
      <sz val="11"/>
      <color theme="0" tint="-4.9989318521683403E-2"/>
      <name val="ＭＳ Ｐゴシック"/>
      <family val="2"/>
      <charset val="128"/>
      <scheme val="minor"/>
    </font>
    <font>
      <sz val="11"/>
      <color theme="0" tint="-4.9989318521683403E-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vertAlign val="superscript"/>
      <sz val="11"/>
      <color theme="1"/>
      <name val="HGP創英角ｺﾞｼｯｸUB"/>
      <family val="3"/>
      <charset val="128"/>
    </font>
    <font>
      <b/>
      <sz val="14"/>
      <color rgb="FF0070C0"/>
      <name val="HGSｺﾞｼｯｸE"/>
      <family val="3"/>
      <charset val="128"/>
    </font>
    <font>
      <b/>
      <sz val="11"/>
      <color rgb="FF0070C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rgb="FFFF0000"/>
      <name val="AR丸ゴシック体M"/>
      <family val="3"/>
      <charset val="128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color rgb="FFFF0000"/>
      <name val="AR丸ゴシック体M"/>
      <family val="3"/>
      <charset val="128"/>
    </font>
    <font>
      <sz val="9"/>
      <color theme="1"/>
      <name val="HGP創英角ｺﾞｼｯｸUB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2" fontId="0" fillId="3" borderId="0" xfId="0" applyNumberFormat="1" applyFill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176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0" fillId="6" borderId="0" xfId="0" applyNumberForma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177" fontId="6" fillId="0" borderId="0" xfId="1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5" fillId="0" borderId="0" xfId="1" applyNumberFormat="1" applyFont="1">
      <alignment vertical="center"/>
    </xf>
    <xf numFmtId="2" fontId="0" fillId="0" borderId="0" xfId="0" applyNumberFormat="1">
      <alignment vertical="center"/>
    </xf>
    <xf numFmtId="0" fontId="10" fillId="0" borderId="0" xfId="0" applyFont="1">
      <alignment vertical="center"/>
    </xf>
    <xf numFmtId="14" fontId="10" fillId="3" borderId="0" xfId="0" applyNumberFormat="1" applyFont="1" applyFill="1">
      <alignment vertical="center"/>
    </xf>
    <xf numFmtId="178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56" fontId="19" fillId="0" borderId="1" xfId="0" quotePrefix="1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80" fontId="0" fillId="2" borderId="0" xfId="0" applyNumberFormat="1" applyFill="1" applyAlignment="1">
      <alignment horizontal="right" vertical="center"/>
    </xf>
    <xf numFmtId="180" fontId="0" fillId="3" borderId="0" xfId="0" applyNumberFormat="1" applyFill="1">
      <alignment vertical="center"/>
    </xf>
    <xf numFmtId="180" fontId="0" fillId="6" borderId="0" xfId="0" applyNumberForma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80" fontId="11" fillId="0" borderId="0" xfId="0" applyNumberFormat="1" applyFont="1" applyAlignment="1">
      <alignment horizontal="right" vertical="center"/>
    </xf>
    <xf numFmtId="180" fontId="12" fillId="0" borderId="0" xfId="0" applyNumberFormat="1" applyFont="1" applyAlignment="1">
      <alignment horizontal="center" vertical="center"/>
    </xf>
    <xf numFmtId="180" fontId="12" fillId="0" borderId="0" xfId="0" quotePrefix="1" applyNumberFormat="1" applyFont="1" applyAlignment="1">
      <alignment horizontal="center" vertical="center"/>
    </xf>
    <xf numFmtId="180" fontId="0" fillId="8" borderId="0" xfId="0" applyNumberFormat="1" applyFill="1" applyAlignment="1">
      <alignment vertical="center" wrapText="1"/>
    </xf>
    <xf numFmtId="180" fontId="0" fillId="8" borderId="0" xfId="0" applyNumberFormat="1" applyFill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81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quotePrefix="1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3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56" fontId="19" fillId="0" borderId="2" xfId="0" quotePrefix="1" applyNumberFormat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178" fontId="0" fillId="0" borderId="2" xfId="0" applyNumberFormat="1" applyBorder="1">
      <alignment vertical="center"/>
    </xf>
    <xf numFmtId="2" fontId="5" fillId="0" borderId="2" xfId="1" applyNumberFormat="1" applyFont="1" applyBorder="1">
      <alignment vertical="center"/>
    </xf>
    <xf numFmtId="2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56" fontId="19" fillId="0" borderId="0" xfId="0" quotePrefix="1" applyNumberFormat="1" applyFont="1" applyAlignment="1">
      <alignment horizontal="center" vertical="center"/>
    </xf>
    <xf numFmtId="179" fontId="0" fillId="0" borderId="0" xfId="0" applyNumberForma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80" fontId="13" fillId="0" borderId="0" xfId="0" applyNumberFormat="1" applyFo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23" fillId="0" borderId="1" xfId="0" applyFont="1" applyBorder="1" applyAlignment="1">
      <alignment horizontal="left" vertical="center" wrapText="1"/>
    </xf>
    <xf numFmtId="0" fontId="0" fillId="5" borderId="0" xfId="0" applyFill="1">
      <alignment vertical="center"/>
    </xf>
    <xf numFmtId="0" fontId="0" fillId="0" borderId="3" xfId="0" applyBorder="1" applyAlignment="1">
      <alignment horizontal="center" vertical="center"/>
    </xf>
    <xf numFmtId="181" fontId="0" fillId="0" borderId="0" xfId="0" applyNumberFormat="1">
      <alignment vertical="center"/>
    </xf>
    <xf numFmtId="181" fontId="11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4" fillId="9" borderId="1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14" fontId="2" fillId="8" borderId="0" xfId="0" applyNumberFormat="1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180" fontId="0" fillId="3" borderId="0" xfId="0" applyNumberForma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0" fontId="0" fillId="11" borderId="1" xfId="0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5" fillId="3" borderId="1" xfId="1" applyFont="1" applyFill="1" applyBorder="1">
      <alignment vertical="center"/>
    </xf>
    <xf numFmtId="178" fontId="0" fillId="3" borderId="1" xfId="0" applyNumberFormat="1" applyFill="1" applyBorder="1">
      <alignment vertical="center"/>
    </xf>
    <xf numFmtId="2" fontId="5" fillId="3" borderId="1" xfId="1" applyNumberFormat="1" applyFont="1" applyFill="1" applyBorder="1">
      <alignment vertical="center"/>
    </xf>
    <xf numFmtId="2" fontId="0" fillId="3" borderId="1" xfId="0" applyNumberFormat="1" applyFill="1" applyBorder="1">
      <alignment vertical="center"/>
    </xf>
    <xf numFmtId="179" fontId="0" fillId="3" borderId="1" xfId="0" applyNumberFormat="1" applyFill="1" applyBorder="1">
      <alignment vertical="center"/>
    </xf>
    <xf numFmtId="181" fontId="13" fillId="0" borderId="0" xfId="0" applyNumberFormat="1" applyFont="1">
      <alignment vertical="center"/>
    </xf>
    <xf numFmtId="0" fontId="29" fillId="4" borderId="1" xfId="0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center" vertical="center" wrapText="1"/>
    </xf>
    <xf numFmtId="0" fontId="28" fillId="0" borderId="1" xfId="0" quotePrefix="1" applyFont="1" applyFill="1" applyBorder="1" applyAlignment="1">
      <alignment horizontal="center" vertical="center" wrapText="1"/>
    </xf>
    <xf numFmtId="176" fontId="0" fillId="3" borderId="0" xfId="0" applyNumberFormat="1" applyFill="1" applyAlignment="1">
      <alignment horizontal="right" vertical="center"/>
    </xf>
    <xf numFmtId="14" fontId="0" fillId="0" borderId="0" xfId="0" applyNumberFormat="1" applyFill="1">
      <alignment vertical="center"/>
    </xf>
    <xf numFmtId="14" fontId="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right" vertical="center"/>
    </xf>
    <xf numFmtId="180" fontId="0" fillId="6" borderId="0" xfId="0" applyNumberFormat="1" applyFill="1" applyAlignment="1">
      <alignment horizontal="right" vertical="center"/>
    </xf>
    <xf numFmtId="180" fontId="0" fillId="6" borderId="0" xfId="0" applyNumberFormat="1" applyFill="1" applyBorder="1" applyAlignment="1">
      <alignment horizontal="right" vertical="center"/>
    </xf>
    <xf numFmtId="14" fontId="0" fillId="3" borderId="0" xfId="0" applyNumberFormat="1" applyFill="1">
      <alignment vertical="center"/>
    </xf>
    <xf numFmtId="49" fontId="0" fillId="0" borderId="0" xfId="0" quotePrefix="1" applyNumberFormat="1" applyFill="1" applyAlignment="1">
      <alignment horizontal="center" vertical="center"/>
    </xf>
    <xf numFmtId="180" fontId="0" fillId="0" borderId="0" xfId="0" applyNumberFormat="1" applyBorder="1">
      <alignment vertical="center"/>
    </xf>
    <xf numFmtId="180" fontId="0" fillId="2" borderId="0" xfId="0" applyNumberFormat="1" applyFill="1" applyBorder="1" applyAlignment="1">
      <alignment horizontal="right" vertical="center"/>
    </xf>
    <xf numFmtId="180" fontId="0" fillId="0" borderId="0" xfId="0" applyNumberFormat="1">
      <alignment vertical="center"/>
    </xf>
    <xf numFmtId="180" fontId="0" fillId="2" borderId="0" xfId="0" applyNumberFormat="1" applyFill="1" applyAlignment="1">
      <alignment horizontal="right" vertical="center"/>
    </xf>
    <xf numFmtId="14" fontId="0" fillId="0" borderId="0" xfId="0" applyNumberFormat="1" applyFill="1">
      <alignment vertical="center"/>
    </xf>
    <xf numFmtId="180" fontId="0" fillId="0" borderId="5" xfId="0" applyNumberFormat="1" applyBorder="1">
      <alignment vertical="center"/>
    </xf>
    <xf numFmtId="181" fontId="0" fillId="0" borderId="6" xfId="0" applyNumberFormat="1" applyBorder="1">
      <alignment vertical="center"/>
    </xf>
    <xf numFmtId="0" fontId="0" fillId="0" borderId="0" xfId="0" applyFill="1">
      <alignment vertical="center"/>
    </xf>
    <xf numFmtId="180" fontId="0" fillId="0" borderId="0" xfId="0" applyNumberFormat="1" applyFill="1">
      <alignment vertical="center"/>
    </xf>
    <xf numFmtId="180" fontId="0" fillId="3" borderId="1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AC</a:t>
            </a:r>
            <a:r>
              <a:rPr lang="ja-JP" altLang="en-US"/>
              <a:t>コントロールチャート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31976981138227E-2"/>
          <c:y val="0.13115942028985508"/>
          <c:w val="0.93949734544051555"/>
          <c:h val="0.56422686294647961"/>
        </c:manualLayout>
      </c:layout>
      <c:lineChart>
        <c:grouping val="standard"/>
        <c:varyColors val="0"/>
        <c:ser>
          <c:idx val="0"/>
          <c:order val="0"/>
          <c:tx>
            <c:v>AC　log cfu/cm2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'グラフ(作成シート）'!$D$5:$D$64</c:f>
              <c:numCache>
                <c:formatCode>0.00_);[Red]\(0.00\)</c:formatCode>
                <c:ptCount val="60"/>
                <c:pt idx="0">
                  <c:v>2.9138138523837167</c:v>
                </c:pt>
                <c:pt idx="1">
                  <c:v>2.6115533796155024</c:v>
                </c:pt>
                <c:pt idx="2">
                  <c:v>2.071907033724667</c:v>
                </c:pt>
                <c:pt idx="3">
                  <c:v>2.3553135661375295</c:v>
                </c:pt>
                <c:pt idx="4">
                  <c:v>1.7894227581776314</c:v>
                </c:pt>
                <c:pt idx="5">
                  <c:v>2.8850059485405057</c:v>
                </c:pt>
                <c:pt idx="6">
                  <c:v>2.9322403193980646</c:v>
                </c:pt>
                <c:pt idx="7">
                  <c:v>2.4576154881097039</c:v>
                </c:pt>
                <c:pt idx="8">
                  <c:v>2.5706129817305943</c:v>
                </c:pt>
                <c:pt idx="9">
                  <c:v>3.4717257885382571</c:v>
                </c:pt>
                <c:pt idx="10">
                  <c:v>2.332305929379626</c:v>
                </c:pt>
                <c:pt idx="11">
                  <c:v>3.72538885825431</c:v>
                </c:pt>
                <c:pt idx="12">
                  <c:v>2.9657960376348638</c:v>
                </c:pt>
                <c:pt idx="13">
                  <c:v>2.0489511598007368</c:v>
                </c:pt>
                <c:pt idx="14">
                  <c:v>3.357740513891323</c:v>
                </c:pt>
                <c:pt idx="15">
                  <c:v>2.8326391815114635</c:v>
                </c:pt>
                <c:pt idx="16">
                  <c:v>2.8025548130666094</c:v>
                </c:pt>
                <c:pt idx="17">
                  <c:v>2.8040030547296126</c:v>
                </c:pt>
                <c:pt idx="18">
                  <c:v>3.7707931202620415</c:v>
                </c:pt>
                <c:pt idx="19">
                  <c:v>4.0685643125065765</c:v>
                </c:pt>
                <c:pt idx="20">
                  <c:v>3.7318529679051275</c:v>
                </c:pt>
                <c:pt idx="21">
                  <c:v>1.975751552109565</c:v>
                </c:pt>
                <c:pt idx="22">
                  <c:v>2.7114157659874523</c:v>
                </c:pt>
                <c:pt idx="23">
                  <c:v>2.739214635963688</c:v>
                </c:pt>
                <c:pt idx="24">
                  <c:v>2.9616545535847001</c:v>
                </c:pt>
                <c:pt idx="25">
                  <c:v>3.5194005742028249</c:v>
                </c:pt>
                <c:pt idx="26">
                  <c:v>2.9662994586304636</c:v>
                </c:pt>
                <c:pt idx="27">
                  <c:v>2.8892254841417437</c:v>
                </c:pt>
                <c:pt idx="28">
                  <c:v>2.3779230065917392</c:v>
                </c:pt>
                <c:pt idx="29">
                  <c:v>2.1810142083522068</c:v>
                </c:pt>
                <c:pt idx="30">
                  <c:v>2.4817314887454303</c:v>
                </c:pt>
                <c:pt idx="31">
                  <c:v>2.0548856477121822</c:v>
                </c:pt>
                <c:pt idx="32">
                  <c:v>1.3669829759778509</c:v>
                </c:pt>
                <c:pt idx="33">
                  <c:v>2.3405678413953033</c:v>
                </c:pt>
                <c:pt idx="34">
                  <c:v>1.7317241086091928</c:v>
                </c:pt>
                <c:pt idx="35">
                  <c:v>2.3811223038428295</c:v>
                </c:pt>
                <c:pt idx="36">
                  <c:v>3.4302040986317488</c:v>
                </c:pt>
                <c:pt idx="37">
                  <c:v>2.1439074665438418</c:v>
                </c:pt>
                <c:pt idx="38">
                  <c:v>2.0928609433388172</c:v>
                </c:pt>
                <c:pt idx="39">
                  <c:v>1.936947819958212</c:v>
                </c:pt>
                <c:pt idx="40">
                  <c:v>2.0339445964231353</c:v>
                </c:pt>
                <c:pt idx="41">
                  <c:v>2.4137636579851294</c:v>
                </c:pt>
                <c:pt idx="42">
                  <c:v>2.2096115137057661</c:v>
                </c:pt>
                <c:pt idx="43">
                  <c:v>1.3716588397154088</c:v>
                </c:pt>
                <c:pt idx="44">
                  <c:v>2.6130803468442196</c:v>
                </c:pt>
                <c:pt idx="45">
                  <c:v>3.5421434601119564</c:v>
                </c:pt>
                <c:pt idx="46">
                  <c:v>2.7420649419474117</c:v>
                </c:pt>
                <c:pt idx="47">
                  <c:v>2.3691668573198199</c:v>
                </c:pt>
                <c:pt idx="48">
                  <c:v>2.2000007693247543</c:v>
                </c:pt>
                <c:pt idx="49">
                  <c:v>1.5591498390129712</c:v>
                </c:pt>
                <c:pt idx="50">
                  <c:v>2.4528948494371194</c:v>
                </c:pt>
                <c:pt idx="51">
                  <c:v>2.5241405337439016</c:v>
                </c:pt>
                <c:pt idx="52">
                  <c:v>3.4325203413589294</c:v>
                </c:pt>
                <c:pt idx="53">
                  <c:v>1.8452196254480233</c:v>
                </c:pt>
                <c:pt idx="54">
                  <c:v>2.5944615015826784</c:v>
                </c:pt>
                <c:pt idx="55">
                  <c:v>2.7871344541991157</c:v>
                </c:pt>
                <c:pt idx="56">
                  <c:v>2.8464707206470576</c:v>
                </c:pt>
                <c:pt idx="57">
                  <c:v>3.0889436569260855</c:v>
                </c:pt>
                <c:pt idx="58">
                  <c:v>1.8328562093915999</c:v>
                </c:pt>
                <c:pt idx="59">
                  <c:v>4.034588353713624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C-420B-8C06-E0C5FDA266C2}"/>
            </c:ext>
          </c:extLst>
        </c:ser>
        <c:ser>
          <c:idx val="1"/>
          <c:order val="1"/>
          <c:tx>
            <c:v>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'グラフ(作成シート）'!$E$5:$E$64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C-420B-8C06-E0C5FDA266C2}"/>
            </c:ext>
          </c:extLst>
        </c:ser>
        <c:ser>
          <c:idx val="2"/>
          <c:order val="2"/>
          <c:tx>
            <c:v>平均値＋SD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'グラフ(作成シート）'!$F$5:$F$64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C-420B-8C06-E0C5FDA266C2}"/>
            </c:ext>
          </c:extLst>
        </c:ser>
        <c:ser>
          <c:idx val="3"/>
          <c:order val="3"/>
          <c:tx>
            <c:v>平均値＋2SD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'グラフ(作成シート）'!$G$5:$G$64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CC-420B-8C06-E0C5FDA266C2}"/>
            </c:ext>
          </c:extLst>
        </c:ser>
        <c:ser>
          <c:idx val="4"/>
          <c:order val="4"/>
          <c:tx>
            <c:v>平均値+3SD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'グラフ(作成シート）'!$H$5:$H$64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B-4B8A-9C51-3815F57A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262288"/>
        <c:axId val="1747395616"/>
      </c:lineChart>
      <c:catAx>
        <c:axId val="178426228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395616"/>
        <c:crosses val="autoZero"/>
        <c:auto val="0"/>
        <c:lblAlgn val="ctr"/>
        <c:lblOffset val="100"/>
        <c:noMultiLvlLbl val="1"/>
      </c:catAx>
      <c:valAx>
        <c:axId val="17473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426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EB</a:t>
            </a:r>
            <a:r>
              <a:rPr lang="ja-JP" altLang="en-US"/>
              <a:t>コントロールチャート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45836439119806E-2"/>
          <c:y val="0.14280230326295587"/>
          <c:w val="0.89940522494929098"/>
          <c:h val="0.55194462496410601"/>
        </c:manualLayout>
      </c:layout>
      <c:lineChart>
        <c:grouping val="standard"/>
        <c:varyColors val="0"/>
        <c:ser>
          <c:idx val="0"/>
          <c:order val="0"/>
          <c:tx>
            <c:v>EB　log cfu/cm2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'グラフ(作成シート）'!$S$5:$S$64</c:f>
              <c:numCache>
                <c:formatCode>0.00_);[Red]\(0.00\)</c:formatCode>
                <c:ptCount val="60"/>
                <c:pt idx="0">
                  <c:v>1.515873843711679</c:v>
                </c:pt>
                <c:pt idx="1">
                  <c:v>0.61155337961550227</c:v>
                </c:pt>
                <c:pt idx="2">
                  <c:v>0.60950903582571114</c:v>
                </c:pt>
                <c:pt idx="3">
                  <c:v>0.63103769653674036</c:v>
                </c:pt>
                <c:pt idx="4">
                  <c:v>0.64329472249939335</c:v>
                </c:pt>
                <c:pt idx="5">
                  <c:v>1.9679801836052695</c:v>
                </c:pt>
                <c:pt idx="6">
                  <c:v>1.68920227071177</c:v>
                </c:pt>
                <c:pt idx="7">
                  <c:v>1.5883837683787276</c:v>
                </c:pt>
                <c:pt idx="8">
                  <c:v>1.160438516641545</c:v>
                </c:pt>
                <c:pt idx="9">
                  <c:v>2.39120619171837</c:v>
                </c:pt>
                <c:pt idx="10">
                  <c:v>0.62473575328168984</c:v>
                </c:pt>
                <c:pt idx="11">
                  <c:v>1.6462076122066851</c:v>
                </c:pt>
                <c:pt idx="12">
                  <c:v>0.79946461586833872</c:v>
                </c:pt>
                <c:pt idx="13">
                  <c:v>0.61758739564174958</c:v>
                </c:pt>
                <c:pt idx="14">
                  <c:v>1.357740513891323</c:v>
                </c:pt>
                <c:pt idx="15">
                  <c:v>1.505280247125133</c:v>
                </c:pt>
                <c:pt idx="16">
                  <c:v>1.4715615940251849</c:v>
                </c:pt>
                <c:pt idx="17">
                  <c:v>1.5541255815130128</c:v>
                </c:pt>
                <c:pt idx="18">
                  <c:v>2.2281703167859463</c:v>
                </c:pt>
                <c:pt idx="19">
                  <c:v>2.7522943502858586</c:v>
                </c:pt>
                <c:pt idx="20">
                  <c:v>2.7666150741643394</c:v>
                </c:pt>
                <c:pt idx="21">
                  <c:v>0.59554031039795896</c:v>
                </c:pt>
                <c:pt idx="22">
                  <c:v>1.0679630895012651</c:v>
                </c:pt>
                <c:pt idx="23">
                  <c:v>1.3242412879928698</c:v>
                </c:pt>
                <c:pt idx="24">
                  <c:v>0.59992671756710714</c:v>
                </c:pt>
                <c:pt idx="25">
                  <c:v>3.0258889032949932</c:v>
                </c:pt>
                <c:pt idx="26">
                  <c:v>2.32057496624767</c:v>
                </c:pt>
                <c:pt idx="27">
                  <c:v>1.5881954884777623</c:v>
                </c:pt>
                <c:pt idx="28">
                  <c:v>0.79813940997492883</c:v>
                </c:pt>
                <c:pt idx="29">
                  <c:v>0.76604086038138897</c:v>
                </c:pt>
                <c:pt idx="30">
                  <c:v>0.5896368860549499</c:v>
                </c:pt>
                <c:pt idx="31">
                  <c:v>0.59248764981322588</c:v>
                </c:pt>
                <c:pt idx="32">
                  <c:v>0.58883172559420727</c:v>
                </c:pt>
                <c:pt idx="33">
                  <c:v>1.2379054994981558</c:v>
                </c:pt>
                <c:pt idx="34">
                  <c:v>0.58559607293095473</c:v>
                </c:pt>
                <c:pt idx="35">
                  <c:v>1.3811223038428293</c:v>
                </c:pt>
                <c:pt idx="36">
                  <c:v>1.5976951859255124</c:v>
                </c:pt>
                <c:pt idx="37">
                  <c:v>0.59983942219356634</c:v>
                </c:pt>
                <c:pt idx="38">
                  <c:v>0.61573968861915496</c:v>
                </c:pt>
                <c:pt idx="39">
                  <c:v>0.77061639819168704</c:v>
                </c:pt>
                <c:pt idx="40">
                  <c:v>0.60258083226414805</c:v>
                </c:pt>
                <c:pt idx="41">
                  <c:v>0.60758368400124219</c:v>
                </c:pt>
                <c:pt idx="42">
                  <c:v>0.58636222330786569</c:v>
                </c:pt>
                <c:pt idx="43">
                  <c:v>0.59350758933176517</c:v>
                </c:pt>
                <c:pt idx="44">
                  <c:v>0.61308034684421941</c:v>
                </c:pt>
                <c:pt idx="45">
                  <c:v>2.5217022998694119</c:v>
                </c:pt>
                <c:pt idx="46">
                  <c:v>1.8969669019331548</c:v>
                </c:pt>
                <c:pt idx="47">
                  <c:v>1.0904132563669908</c:v>
                </c:pt>
                <c:pt idx="48">
                  <c:v>1.0643381673246815</c:v>
                </c:pt>
                <c:pt idx="49">
                  <c:v>0.58142623372412361</c:v>
                </c:pt>
                <c:pt idx="50">
                  <c:v>1.5746284461702083</c:v>
                </c:pt>
                <c:pt idx="51">
                  <c:v>0.61565551486525194</c:v>
                </c:pt>
                <c:pt idx="52">
                  <c:v>0.80243162643072352</c:v>
                </c:pt>
                <c:pt idx="53">
                  <c:v>0.79086196312543056</c:v>
                </c:pt>
                <c:pt idx="54">
                  <c:v>1.2142502598710727</c:v>
                </c:pt>
                <c:pt idx="55">
                  <c:v>0.91207319080741545</c:v>
                </c:pt>
                <c:pt idx="56">
                  <c:v>0.59119821554375152</c:v>
                </c:pt>
                <c:pt idx="57">
                  <c:v>1.4716436990413861</c:v>
                </c:pt>
                <c:pt idx="58">
                  <c:v>0.60240728801332588</c:v>
                </c:pt>
                <c:pt idx="59">
                  <c:v>1.2898608588169305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F-4AC3-BBE3-1300E68F8F3E}"/>
            </c:ext>
          </c:extLst>
        </c:ser>
        <c:ser>
          <c:idx val="1"/>
          <c:order val="1"/>
          <c:tx>
            <c:v>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'グラフ(作成シート）'!$T$5:$T$64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F-4AC3-BBE3-1300E68F8F3E}"/>
            </c:ext>
          </c:extLst>
        </c:ser>
        <c:ser>
          <c:idx val="2"/>
          <c:order val="2"/>
          <c:tx>
            <c:v>平均値＋SD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'グラフ(作成シート）'!$U$5:$U$64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F-4AC3-BBE3-1300E68F8F3E}"/>
            </c:ext>
          </c:extLst>
        </c:ser>
        <c:ser>
          <c:idx val="3"/>
          <c:order val="3"/>
          <c:tx>
            <c:v>平均値＋2SD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'グラフ(作成シート）'!$V$5:$V$64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EF-4AC3-BBE3-1300E68F8F3E}"/>
            </c:ext>
          </c:extLst>
        </c:ser>
        <c:ser>
          <c:idx val="4"/>
          <c:order val="4"/>
          <c:tx>
            <c:v>平均値+3SD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'グラフ(作成シート）'!$W$5:$W$64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0-4D85-8FC8-BCBB5D2B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838928"/>
        <c:axId val="1758256800"/>
      </c:lineChart>
      <c:catAx>
        <c:axId val="195183892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8256800"/>
        <c:crosses val="autoZero"/>
        <c:auto val="0"/>
        <c:lblAlgn val="ctr"/>
        <c:lblOffset val="100"/>
        <c:noMultiLvlLbl val="1"/>
      </c:catAx>
      <c:valAx>
        <c:axId val="17582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183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AC</a:t>
            </a:r>
            <a:r>
              <a:rPr lang="ja-JP" altLang="en-US"/>
              <a:t>コントロールチャート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4581842560731166E-2"/>
          <c:y val="8.5890949971894323E-2"/>
          <c:w val="0.93367757353528025"/>
          <c:h val="0.70822801449987383"/>
        </c:manualLayout>
      </c:layout>
      <c:lineChart>
        <c:grouping val="standard"/>
        <c:varyColors val="0"/>
        <c:ser>
          <c:idx val="0"/>
          <c:order val="0"/>
          <c:tx>
            <c:v>AC　log cfu/cm2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'グラフ(作成シート）'!$D$5:$D$64</c:f>
              <c:numCache>
                <c:formatCode>0.00_);[Red]\(0.00\)</c:formatCode>
                <c:ptCount val="60"/>
                <c:pt idx="0">
                  <c:v>2.9138138523837167</c:v>
                </c:pt>
                <c:pt idx="1">
                  <c:v>2.6115533796155024</c:v>
                </c:pt>
                <c:pt idx="2">
                  <c:v>2.071907033724667</c:v>
                </c:pt>
                <c:pt idx="3">
                  <c:v>2.3553135661375295</c:v>
                </c:pt>
                <c:pt idx="4">
                  <c:v>1.7894227581776314</c:v>
                </c:pt>
                <c:pt idx="5">
                  <c:v>2.8850059485405057</c:v>
                </c:pt>
                <c:pt idx="6">
                  <c:v>2.9322403193980646</c:v>
                </c:pt>
                <c:pt idx="7">
                  <c:v>2.4576154881097039</c:v>
                </c:pt>
                <c:pt idx="8">
                  <c:v>2.5706129817305943</c:v>
                </c:pt>
                <c:pt idx="9">
                  <c:v>3.4717257885382571</c:v>
                </c:pt>
                <c:pt idx="10">
                  <c:v>2.332305929379626</c:v>
                </c:pt>
                <c:pt idx="11">
                  <c:v>3.72538885825431</c:v>
                </c:pt>
                <c:pt idx="12">
                  <c:v>2.9657960376348638</c:v>
                </c:pt>
                <c:pt idx="13">
                  <c:v>2.0489511598007368</c:v>
                </c:pt>
                <c:pt idx="14">
                  <c:v>3.357740513891323</c:v>
                </c:pt>
                <c:pt idx="15">
                  <c:v>2.8326391815114635</c:v>
                </c:pt>
                <c:pt idx="16">
                  <c:v>2.8025548130666094</c:v>
                </c:pt>
                <c:pt idx="17">
                  <c:v>2.8040030547296126</c:v>
                </c:pt>
                <c:pt idx="18">
                  <c:v>3.7707931202620415</c:v>
                </c:pt>
                <c:pt idx="19">
                  <c:v>4.0685643125065765</c:v>
                </c:pt>
                <c:pt idx="20">
                  <c:v>3.7318529679051275</c:v>
                </c:pt>
                <c:pt idx="21">
                  <c:v>1.975751552109565</c:v>
                </c:pt>
                <c:pt idx="22">
                  <c:v>2.7114157659874523</c:v>
                </c:pt>
                <c:pt idx="23">
                  <c:v>2.739214635963688</c:v>
                </c:pt>
                <c:pt idx="24">
                  <c:v>2.9616545535847001</c:v>
                </c:pt>
                <c:pt idx="25">
                  <c:v>3.5194005742028249</c:v>
                </c:pt>
                <c:pt idx="26">
                  <c:v>2.9662994586304636</c:v>
                </c:pt>
                <c:pt idx="27">
                  <c:v>2.8892254841417437</c:v>
                </c:pt>
                <c:pt idx="28">
                  <c:v>2.3779230065917392</c:v>
                </c:pt>
                <c:pt idx="29">
                  <c:v>2.1810142083522068</c:v>
                </c:pt>
                <c:pt idx="30">
                  <c:v>2.4817314887454303</c:v>
                </c:pt>
                <c:pt idx="31">
                  <c:v>2.0548856477121822</c:v>
                </c:pt>
                <c:pt idx="32">
                  <c:v>1.3669829759778509</c:v>
                </c:pt>
                <c:pt idx="33">
                  <c:v>2.3405678413953033</c:v>
                </c:pt>
                <c:pt idx="34">
                  <c:v>1.7317241086091928</c:v>
                </c:pt>
                <c:pt idx="35">
                  <c:v>2.3811223038428295</c:v>
                </c:pt>
                <c:pt idx="36">
                  <c:v>3.4302040986317488</c:v>
                </c:pt>
                <c:pt idx="37">
                  <c:v>2.1439074665438418</c:v>
                </c:pt>
                <c:pt idx="38">
                  <c:v>2.0928609433388172</c:v>
                </c:pt>
                <c:pt idx="39">
                  <c:v>1.936947819958212</c:v>
                </c:pt>
                <c:pt idx="40">
                  <c:v>2.0339445964231353</c:v>
                </c:pt>
                <c:pt idx="41">
                  <c:v>2.4137636579851294</c:v>
                </c:pt>
                <c:pt idx="42">
                  <c:v>2.2096115137057661</c:v>
                </c:pt>
                <c:pt idx="43">
                  <c:v>1.3716588397154088</c:v>
                </c:pt>
                <c:pt idx="44">
                  <c:v>2.6130803468442196</c:v>
                </c:pt>
                <c:pt idx="45">
                  <c:v>3.5421434601119564</c:v>
                </c:pt>
                <c:pt idx="46">
                  <c:v>2.7420649419474117</c:v>
                </c:pt>
                <c:pt idx="47">
                  <c:v>2.3691668573198199</c:v>
                </c:pt>
                <c:pt idx="48">
                  <c:v>2.2000007693247543</c:v>
                </c:pt>
                <c:pt idx="49">
                  <c:v>1.5591498390129712</c:v>
                </c:pt>
                <c:pt idx="50">
                  <c:v>2.4528948494371194</c:v>
                </c:pt>
                <c:pt idx="51">
                  <c:v>2.5241405337439016</c:v>
                </c:pt>
                <c:pt idx="52">
                  <c:v>3.4325203413589294</c:v>
                </c:pt>
                <c:pt idx="53">
                  <c:v>1.8452196254480233</c:v>
                </c:pt>
                <c:pt idx="54">
                  <c:v>2.5944615015826784</c:v>
                </c:pt>
                <c:pt idx="55">
                  <c:v>2.7871344541991157</c:v>
                </c:pt>
                <c:pt idx="56">
                  <c:v>2.8464707206470576</c:v>
                </c:pt>
                <c:pt idx="57">
                  <c:v>3.0889436569260855</c:v>
                </c:pt>
                <c:pt idx="58">
                  <c:v>1.8328562093915999</c:v>
                </c:pt>
                <c:pt idx="59">
                  <c:v>4.034588353713624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7-43A3-8797-3310E63F4333}"/>
            </c:ext>
          </c:extLst>
        </c:ser>
        <c:ser>
          <c:idx val="1"/>
          <c:order val="1"/>
          <c:tx>
            <c:v>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'グラフ(作成シート）'!$E$5:$E$64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7-43A3-8797-3310E63F4333}"/>
            </c:ext>
          </c:extLst>
        </c:ser>
        <c:ser>
          <c:idx val="2"/>
          <c:order val="2"/>
          <c:tx>
            <c:v>＋SD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'グラフ(作成シート）'!$F$5:$F$64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7-43A3-8797-3310E63F4333}"/>
            </c:ext>
          </c:extLst>
        </c:ser>
        <c:ser>
          <c:idx val="3"/>
          <c:order val="3"/>
          <c:tx>
            <c:v>＋２SD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'グラフ(作成シート）'!$G$5:$G$64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B7-43A3-8797-3310E63F4333}"/>
            </c:ext>
          </c:extLst>
        </c:ser>
        <c:ser>
          <c:idx val="4"/>
          <c:order val="4"/>
          <c:tx>
            <c:v>+3SD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'グラフ(作成シート）'!$H$5:$H$64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B7-43A3-8797-3310E63F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262288"/>
        <c:axId val="1747395616"/>
      </c:lineChart>
      <c:catAx>
        <c:axId val="178426228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395616"/>
        <c:crosses val="autoZero"/>
        <c:auto val="0"/>
        <c:lblAlgn val="ctr"/>
        <c:lblOffset val="100"/>
        <c:noMultiLvlLbl val="1"/>
      </c:catAx>
      <c:valAx>
        <c:axId val="17473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426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EB</a:t>
            </a:r>
            <a:r>
              <a:rPr lang="ja-JP" altLang="en-US"/>
              <a:t>コントロールチャート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45836439119806E-2"/>
          <c:y val="0.14280230326295587"/>
          <c:w val="0.89940522494929098"/>
          <c:h val="0.61303363971933789"/>
        </c:manualLayout>
      </c:layout>
      <c:lineChart>
        <c:grouping val="standard"/>
        <c:varyColors val="0"/>
        <c:ser>
          <c:idx val="0"/>
          <c:order val="0"/>
          <c:tx>
            <c:v>EB　log cfu/cm2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'グラフ(作成シート）'!$S$5:$S$64</c:f>
              <c:numCache>
                <c:formatCode>0.00_);[Red]\(0.00\)</c:formatCode>
                <c:ptCount val="60"/>
                <c:pt idx="0">
                  <c:v>1.515873843711679</c:v>
                </c:pt>
                <c:pt idx="1">
                  <c:v>0.61155337961550227</c:v>
                </c:pt>
                <c:pt idx="2">
                  <c:v>0.60950903582571114</c:v>
                </c:pt>
                <c:pt idx="3">
                  <c:v>0.63103769653674036</c:v>
                </c:pt>
                <c:pt idx="4">
                  <c:v>0.64329472249939335</c:v>
                </c:pt>
                <c:pt idx="5">
                  <c:v>1.9679801836052695</c:v>
                </c:pt>
                <c:pt idx="6">
                  <c:v>1.68920227071177</c:v>
                </c:pt>
                <c:pt idx="7">
                  <c:v>1.5883837683787276</c:v>
                </c:pt>
                <c:pt idx="8">
                  <c:v>1.160438516641545</c:v>
                </c:pt>
                <c:pt idx="9">
                  <c:v>2.39120619171837</c:v>
                </c:pt>
                <c:pt idx="10">
                  <c:v>0.62473575328168984</c:v>
                </c:pt>
                <c:pt idx="11">
                  <c:v>1.6462076122066851</c:v>
                </c:pt>
                <c:pt idx="12">
                  <c:v>0.79946461586833872</c:v>
                </c:pt>
                <c:pt idx="13">
                  <c:v>0.61758739564174958</c:v>
                </c:pt>
                <c:pt idx="14">
                  <c:v>1.357740513891323</c:v>
                </c:pt>
                <c:pt idx="15">
                  <c:v>1.505280247125133</c:v>
                </c:pt>
                <c:pt idx="16">
                  <c:v>1.4715615940251849</c:v>
                </c:pt>
                <c:pt idx="17">
                  <c:v>1.5541255815130128</c:v>
                </c:pt>
                <c:pt idx="18">
                  <c:v>2.2281703167859463</c:v>
                </c:pt>
                <c:pt idx="19">
                  <c:v>2.7522943502858586</c:v>
                </c:pt>
                <c:pt idx="20">
                  <c:v>2.7666150741643394</c:v>
                </c:pt>
                <c:pt idx="21">
                  <c:v>0.59554031039795896</c:v>
                </c:pt>
                <c:pt idx="22">
                  <c:v>1.0679630895012651</c:v>
                </c:pt>
                <c:pt idx="23">
                  <c:v>1.3242412879928698</c:v>
                </c:pt>
                <c:pt idx="24">
                  <c:v>0.59992671756710714</c:v>
                </c:pt>
                <c:pt idx="25">
                  <c:v>3.0258889032949932</c:v>
                </c:pt>
                <c:pt idx="26">
                  <c:v>2.32057496624767</c:v>
                </c:pt>
                <c:pt idx="27">
                  <c:v>1.5881954884777623</c:v>
                </c:pt>
                <c:pt idx="28">
                  <c:v>0.79813940997492883</c:v>
                </c:pt>
                <c:pt idx="29">
                  <c:v>0.76604086038138897</c:v>
                </c:pt>
                <c:pt idx="30">
                  <c:v>0.5896368860549499</c:v>
                </c:pt>
                <c:pt idx="31">
                  <c:v>0.59248764981322588</c:v>
                </c:pt>
                <c:pt idx="32">
                  <c:v>0.58883172559420727</c:v>
                </c:pt>
                <c:pt idx="33">
                  <c:v>1.2379054994981558</c:v>
                </c:pt>
                <c:pt idx="34">
                  <c:v>0.58559607293095473</c:v>
                </c:pt>
                <c:pt idx="35">
                  <c:v>1.3811223038428293</c:v>
                </c:pt>
                <c:pt idx="36">
                  <c:v>1.5976951859255124</c:v>
                </c:pt>
                <c:pt idx="37">
                  <c:v>0.59983942219356634</c:v>
                </c:pt>
                <c:pt idx="38">
                  <c:v>0.61573968861915496</c:v>
                </c:pt>
                <c:pt idx="39">
                  <c:v>0.77061639819168704</c:v>
                </c:pt>
                <c:pt idx="40">
                  <c:v>0.60258083226414805</c:v>
                </c:pt>
                <c:pt idx="41">
                  <c:v>0.60758368400124219</c:v>
                </c:pt>
                <c:pt idx="42">
                  <c:v>0.58636222330786569</c:v>
                </c:pt>
                <c:pt idx="43">
                  <c:v>0.59350758933176517</c:v>
                </c:pt>
                <c:pt idx="44">
                  <c:v>0.61308034684421941</c:v>
                </c:pt>
                <c:pt idx="45">
                  <c:v>2.5217022998694119</c:v>
                </c:pt>
                <c:pt idx="46">
                  <c:v>1.8969669019331548</c:v>
                </c:pt>
                <c:pt idx="47">
                  <c:v>1.0904132563669908</c:v>
                </c:pt>
                <c:pt idx="48">
                  <c:v>1.0643381673246815</c:v>
                </c:pt>
                <c:pt idx="49">
                  <c:v>0.58142623372412361</c:v>
                </c:pt>
                <c:pt idx="50">
                  <c:v>1.5746284461702083</c:v>
                </c:pt>
                <c:pt idx="51">
                  <c:v>0.61565551486525194</c:v>
                </c:pt>
                <c:pt idx="52">
                  <c:v>0.80243162643072352</c:v>
                </c:pt>
                <c:pt idx="53">
                  <c:v>0.79086196312543056</c:v>
                </c:pt>
                <c:pt idx="54">
                  <c:v>1.2142502598710727</c:v>
                </c:pt>
                <c:pt idx="55">
                  <c:v>0.91207319080741545</c:v>
                </c:pt>
                <c:pt idx="56">
                  <c:v>0.59119821554375152</c:v>
                </c:pt>
                <c:pt idx="57">
                  <c:v>1.4716436990413861</c:v>
                </c:pt>
                <c:pt idx="58">
                  <c:v>0.60240728801332588</c:v>
                </c:pt>
                <c:pt idx="59">
                  <c:v>1.2898608588169305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7-478F-B108-1BFAD3A34AD5}"/>
            </c:ext>
          </c:extLst>
        </c:ser>
        <c:ser>
          <c:idx val="1"/>
          <c:order val="1"/>
          <c:tx>
            <c:v>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'グラフ(作成シート）'!$T$5:$T$64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7-478F-B108-1BFAD3A34AD5}"/>
            </c:ext>
          </c:extLst>
        </c:ser>
        <c:ser>
          <c:idx val="2"/>
          <c:order val="2"/>
          <c:tx>
            <c:v>＋SD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'グラフ(作成シート）'!$U$5:$U$64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7-478F-B108-1BFAD3A34AD5}"/>
            </c:ext>
          </c:extLst>
        </c:ser>
        <c:ser>
          <c:idx val="3"/>
          <c:order val="3"/>
          <c:tx>
            <c:v>＋２SD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45099</c:v>
                </c:pt>
                <c:pt idx="1">
                  <c:v>45099</c:v>
                </c:pt>
                <c:pt idx="2">
                  <c:v>45099</c:v>
                </c:pt>
                <c:pt idx="3">
                  <c:v>45099</c:v>
                </c:pt>
                <c:pt idx="4">
                  <c:v>45099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'グラフ(作成シート）'!$V$5:$V$64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07-478F-B108-1BFAD3A34AD5}"/>
            </c:ext>
          </c:extLst>
        </c:ser>
        <c:ser>
          <c:idx val="4"/>
          <c:order val="4"/>
          <c:tx>
            <c:v>+3SD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'グラフ(作成シート）'!$W$5:$W$64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07-478F-B108-1BFAD3A34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838928"/>
        <c:axId val="1758256800"/>
      </c:lineChart>
      <c:catAx>
        <c:axId val="195183892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8256800"/>
        <c:crosses val="autoZero"/>
        <c:auto val="0"/>
        <c:lblAlgn val="ctr"/>
        <c:lblOffset val="100"/>
        <c:noMultiLvlLbl val="1"/>
      </c:catAx>
      <c:valAx>
        <c:axId val="17582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183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77441</xdr:colOff>
      <xdr:row>1</xdr:row>
      <xdr:rowOff>10768</xdr:rowOff>
    </xdr:from>
    <xdr:to>
      <xdr:col>6</xdr:col>
      <xdr:colOff>561975</xdr:colOff>
      <xdr:row>3</xdr:row>
      <xdr:rowOff>33867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441" y="229843"/>
          <a:ext cx="5170834" cy="708899"/>
        </a:xfrm>
        <a:prstGeom prst="rect">
          <a:avLst/>
        </a:prstGeom>
        <a:solidFill>
          <a:srgbClr val="99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行の削除や行の挿入はしないでください</a:t>
          </a:r>
          <a:r>
            <a:rPr kumimoji="1" lang="ja-JP" altLang="en-US" sz="1100"/>
            <a:t>。</a:t>
          </a:r>
          <a:br>
            <a:rPr kumimoji="1" lang="en-US" altLang="ja-JP" sz="1100"/>
          </a:br>
          <a:r>
            <a:rPr kumimoji="1" lang="ja-JP" altLang="en-US" sz="1100"/>
            <a:t>「基本集計表」「グラフ（作成シート）」シート内の自動計算に支障が生じます。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76200</xdr:rowOff>
    </xdr:from>
    <xdr:to>
      <xdr:col>11</xdr:col>
      <xdr:colOff>180976</xdr:colOff>
      <xdr:row>28</xdr:row>
      <xdr:rowOff>136525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94211A-9AF7-4FF6-A3DA-F0AE9E90C96B}"/>
            </a:ext>
          </a:extLst>
        </xdr:cNvPr>
        <xdr:cNvSpPr txBox="1"/>
      </xdr:nvSpPr>
      <xdr:spPr>
        <a:xfrm>
          <a:off x="0" y="2162175"/>
          <a:ext cx="5867401" cy="3317875"/>
        </a:xfrm>
        <a:prstGeom prst="rect">
          <a:avLst/>
        </a:prstGeom>
        <a:solidFill>
          <a:schemeClr val="accent4">
            <a:lumMod val="40000"/>
            <a:lumOff val="60000"/>
            <a:alpha val="73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この「基本集計表」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 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　</a:t>
          </a:r>
          <a:r>
            <a:rPr kumimoji="1" lang="en-US" altLang="ja-JP" sz="1200" b="1"/>
            <a:t>A</a:t>
          </a:r>
          <a:r>
            <a:rPr kumimoji="1" lang="ja-JP" altLang="en-US" sz="1200" b="1"/>
            <a:t>～</a:t>
          </a:r>
          <a:r>
            <a:rPr kumimoji="1" lang="en-US" altLang="ja-JP" sz="1200" b="1"/>
            <a:t>K</a:t>
          </a:r>
          <a:r>
            <a:rPr kumimoji="1" lang="ja-JP" altLang="en-US" sz="1200" b="1"/>
            <a:t>列　は　「入力シート」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 </a:t>
          </a:r>
          <a:r>
            <a:rPr kumimoji="1" lang="ja-JP" altLang="en-US" sz="1200" b="1"/>
            <a:t>から自動転記されます</a:t>
          </a:r>
          <a:endParaRPr kumimoji="1" lang="en-US" altLang="ja-JP" sz="1200" b="1"/>
        </a:p>
        <a:p>
          <a:pPr algn="ctr"/>
          <a:endParaRPr kumimoji="1" lang="en-US" altLang="ja-JP" sz="1200" b="1"/>
        </a:p>
        <a:p>
          <a:pPr algn="ctr"/>
          <a:endParaRPr kumimoji="1" lang="en-US" altLang="ja-JP" sz="1200" b="1"/>
        </a:p>
        <a:p>
          <a:pPr algn="ctr"/>
          <a:r>
            <a:rPr kumimoji="1" lang="ja-JP" altLang="en-US" sz="1200" b="1"/>
            <a:t>また、</a:t>
          </a:r>
          <a:r>
            <a:rPr kumimoji="1" lang="en-US" altLang="ja-JP" sz="1200" b="1"/>
            <a:t>M</a:t>
          </a:r>
          <a:r>
            <a:rPr kumimoji="1" lang="ja-JP" altLang="en-US" sz="1200" b="1"/>
            <a:t>～</a:t>
          </a:r>
          <a:r>
            <a:rPr kumimoji="1" lang="en-US" altLang="ja-JP" sz="1200" b="1"/>
            <a:t>O</a:t>
          </a:r>
          <a:r>
            <a:rPr kumimoji="1" lang="ja-JP" altLang="en-US" sz="1200" b="1"/>
            <a:t>列　および　</a:t>
          </a:r>
          <a:r>
            <a:rPr kumimoji="1" lang="en-US" altLang="ja-JP" sz="1200" b="1"/>
            <a:t>S</a:t>
          </a:r>
          <a:r>
            <a:rPr kumimoji="1" lang="ja-JP" altLang="en-US" sz="1200" b="1"/>
            <a:t>～</a:t>
          </a:r>
          <a:r>
            <a:rPr kumimoji="1" lang="en-US" altLang="ja-JP" sz="1200" b="1"/>
            <a:t>AQ</a:t>
          </a:r>
          <a:r>
            <a:rPr kumimoji="1" lang="ja-JP" altLang="en-US" sz="1200" b="1"/>
            <a:t>列（</a:t>
          </a:r>
          <a:r>
            <a:rPr kumimoji="1" lang="en-US" altLang="ja-JP" sz="1200" b="1"/>
            <a:t>【AC】</a:t>
          </a:r>
          <a:r>
            <a:rPr kumimoji="1" lang="ja-JP" altLang="en-US" sz="1200" b="1"/>
            <a:t>基本集計表・</a:t>
          </a:r>
          <a:r>
            <a:rPr kumimoji="1" lang="en-US" altLang="ja-JP" sz="1200" b="1"/>
            <a:t>【EB】</a:t>
          </a:r>
          <a:r>
            <a:rPr kumimoji="1" lang="ja-JP" altLang="en-US" sz="1200" b="1"/>
            <a:t>基本集計表）　も　</a:t>
          </a:r>
          <a:br>
            <a:rPr kumimoji="1" lang="en-US" altLang="ja-JP" sz="1200" b="1"/>
          </a:b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「入力シート」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 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ja-JP" altLang="en-US" sz="1200" b="1"/>
            <a:t>自動計算された値が入力されます</a:t>
          </a:r>
          <a:endParaRPr kumimoji="1" lang="en-US" altLang="ja-JP" sz="1200" b="1"/>
        </a:p>
        <a:p>
          <a:pPr algn="ctr"/>
          <a:endParaRPr kumimoji="1" lang="en-US" altLang="ja-JP" sz="1200" b="1"/>
        </a:p>
        <a:p>
          <a:pPr algn="ctr"/>
          <a:endParaRPr kumimoji="1" lang="en-US" altLang="ja-JP" sz="1200" b="1"/>
        </a:p>
        <a:p>
          <a:pPr algn="ctr"/>
          <a:r>
            <a:rPr kumimoji="1" lang="ja-JP" altLang="en-US" sz="1200" b="1"/>
            <a:t>したがって、</a:t>
          </a:r>
          <a:r>
            <a:rPr kumimoji="1" lang="ja-JP" altLang="en-US" sz="1200" b="1">
              <a:solidFill>
                <a:srgbClr val="FF0000"/>
              </a:solidFill>
            </a:rPr>
            <a:t>この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「基本集計表」</a:t>
          </a:r>
          <a:r>
            <a:rPr kumimoji="1" lang="en-US" altLang="ja-JP" sz="1200" b="1">
              <a:solidFill>
                <a:srgbClr val="FF0000"/>
              </a:solidFill>
            </a:rPr>
            <a:t>Sheet</a:t>
          </a:r>
          <a:r>
            <a:rPr kumimoji="1" lang="ja-JP" altLang="en-US" sz="1200" b="1">
              <a:solidFill>
                <a:srgbClr val="FF0000"/>
              </a:solidFill>
            </a:rPr>
            <a:t>上のセルへの上書きや削除等は行わないでください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24</xdr:row>
      <xdr:rowOff>82550</xdr:rowOff>
    </xdr:from>
    <xdr:to>
      <xdr:col>12</xdr:col>
      <xdr:colOff>12700</xdr:colOff>
      <xdr:row>44</xdr:row>
      <xdr:rowOff>158750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66673</xdr:colOff>
      <xdr:row>24</xdr:row>
      <xdr:rowOff>66675</xdr:rowOff>
    </xdr:from>
    <xdr:to>
      <xdr:col>25</xdr:col>
      <xdr:colOff>200025</xdr:colOff>
      <xdr:row>45</xdr:row>
      <xdr:rowOff>47625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</xdr:colOff>
      <xdr:row>4</xdr:row>
      <xdr:rowOff>19050</xdr:rowOff>
    </xdr:from>
    <xdr:to>
      <xdr:col>9</xdr:col>
      <xdr:colOff>514350</xdr:colOff>
      <xdr:row>14</xdr:row>
      <xdr:rowOff>152400</xdr:rowOff>
    </xdr:to>
    <xdr:sp macro="" textlink="">
      <xdr:nvSpPr>
        <xdr:cNvPr id="10" name="吹き出し: 上矢印 2">
          <a:extLst>
            <a:ext uri="{FF2B5EF4-FFF2-40B4-BE49-F238E27FC236}">
              <a16:creationId xmlns:a16="http://schemas.microsoft.com/office/drawing/2014/main" id="{DD1B5D1D-0DBE-4135-AE6B-76AC476890A3}"/>
            </a:ext>
          </a:extLst>
        </xdr:cNvPr>
        <xdr:cNvSpPr/>
      </xdr:nvSpPr>
      <xdr:spPr>
        <a:xfrm>
          <a:off x="1428750" y="876300"/>
          <a:ext cx="6248400" cy="184785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オレンジ部分のセルにのみ入力。</a:t>
          </a:r>
          <a:endParaRPr kumimoji="1" lang="en-US" altLang="ja-JP" sz="1100"/>
        </a:p>
        <a:p>
          <a:pPr algn="l"/>
          <a:r>
            <a:rPr kumimoji="1" lang="ja-JP" altLang="en-US" sz="1100"/>
            <a:t>ボーダーラインとして入れる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平均値、平均値＋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、平均値＋２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、平均値＋３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の値</a:t>
          </a:r>
          <a:r>
            <a:rPr kumimoji="1" lang="ja-JP" altLang="en-US" sz="1100"/>
            <a:t>は、基本集計表で算出された</a:t>
          </a:r>
          <a:r>
            <a:rPr kumimoji="1" lang="ja-JP" altLang="en-US" sz="1100" b="1">
              <a:solidFill>
                <a:srgbClr val="FFFF00"/>
              </a:solidFill>
            </a:rPr>
            <a:t>１年間（ムービング・ウインドウアプローチの場合、直近の検査件数</a:t>
          </a:r>
          <a:r>
            <a:rPr kumimoji="1" lang="en-US" altLang="ja-JP" sz="1100" b="1">
              <a:solidFill>
                <a:srgbClr val="FFFF00"/>
              </a:solidFill>
            </a:rPr>
            <a:t>20</a:t>
          </a:r>
          <a:r>
            <a:rPr kumimoji="1" lang="ja-JP" altLang="en-US" sz="1100" b="1">
              <a:solidFill>
                <a:srgbClr val="FFFF00"/>
              </a:solidFill>
            </a:rPr>
            <a:t>件）における計算値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その他の数値は入力シートに入力された値が自動更新されます。</a:t>
          </a:r>
        </a:p>
      </xdr:txBody>
    </xdr:sp>
    <xdr:clientData/>
  </xdr:twoCellAnchor>
  <xdr:twoCellAnchor>
    <xdr:from>
      <xdr:col>9</xdr:col>
      <xdr:colOff>676275</xdr:colOff>
      <xdr:row>17</xdr:row>
      <xdr:rowOff>0</xdr:rowOff>
    </xdr:from>
    <xdr:to>
      <xdr:col>14</xdr:col>
      <xdr:colOff>342900</xdr:colOff>
      <xdr:row>22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AAD4355-2AC0-4D9A-8C9C-29E7270FA9EE}"/>
            </a:ext>
          </a:extLst>
        </xdr:cNvPr>
        <xdr:cNvSpPr txBox="1"/>
      </xdr:nvSpPr>
      <xdr:spPr>
        <a:xfrm>
          <a:off x="7839075" y="3086100"/>
          <a:ext cx="30956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グラフは自動作成されます。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また、「グラフ印刷用」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kumimoji="1" lang="ja-JP" altLang="en-US" sz="1100"/>
            <a:t>で大きく表示されます。</a:t>
          </a:r>
        </a:p>
      </xdr:txBody>
    </xdr:sp>
    <xdr:clientData/>
  </xdr:twoCellAnchor>
  <xdr:twoCellAnchor>
    <xdr:from>
      <xdr:col>17</xdr:col>
      <xdr:colOff>19050</xdr:colOff>
      <xdr:row>4</xdr:row>
      <xdr:rowOff>28575</xdr:rowOff>
    </xdr:from>
    <xdr:to>
      <xdr:col>24</xdr:col>
      <xdr:colOff>523875</xdr:colOff>
      <xdr:row>14</xdr:row>
      <xdr:rowOff>161925</xdr:rowOff>
    </xdr:to>
    <xdr:sp macro="" textlink="">
      <xdr:nvSpPr>
        <xdr:cNvPr id="12" name="吹き出し: 上矢印 2">
          <a:extLst>
            <a:ext uri="{FF2B5EF4-FFF2-40B4-BE49-F238E27FC236}">
              <a16:creationId xmlns:a16="http://schemas.microsoft.com/office/drawing/2014/main" id="{A97AE761-A556-4D9C-AB3D-D4C266E5C1E3}"/>
            </a:ext>
          </a:extLst>
        </xdr:cNvPr>
        <xdr:cNvSpPr/>
      </xdr:nvSpPr>
      <xdr:spPr>
        <a:xfrm>
          <a:off x="12668250" y="885825"/>
          <a:ext cx="6248400" cy="184785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オレンジ部分のセルにのみ入力。</a:t>
          </a:r>
          <a:endParaRPr kumimoji="1" lang="en-US" altLang="ja-JP" sz="1100"/>
        </a:p>
        <a:p>
          <a:pPr algn="l"/>
          <a:r>
            <a:rPr kumimoji="1" lang="ja-JP" altLang="en-US" sz="1100"/>
            <a:t>ボーダーラインとして入れる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平均値、平均値＋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、平均値＋２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、平均値＋３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の値</a:t>
          </a:r>
          <a:r>
            <a:rPr kumimoji="1" lang="ja-JP" altLang="en-US" sz="1100"/>
            <a:t>は、基本集計表で算出された</a:t>
          </a:r>
          <a:r>
            <a:rPr kumimoji="1" lang="ja-JP" altLang="en-US" sz="1100" b="1">
              <a:solidFill>
                <a:srgbClr val="FFFF00"/>
              </a:solidFill>
            </a:rPr>
            <a:t>１年間（ムービング・ウインドウアプローチの場合、直近の検査件数</a:t>
          </a:r>
          <a:r>
            <a:rPr kumimoji="1" lang="en-US" altLang="ja-JP" sz="1100" b="1">
              <a:solidFill>
                <a:srgbClr val="FFFF00"/>
              </a:solidFill>
            </a:rPr>
            <a:t>20</a:t>
          </a:r>
          <a:r>
            <a:rPr kumimoji="1" lang="ja-JP" altLang="en-US" sz="1100" b="1">
              <a:solidFill>
                <a:srgbClr val="FFFF00"/>
              </a:solidFill>
            </a:rPr>
            <a:t>件）における計算値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その他の数値は入力シートに入力された値が自動更新されます。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171449</xdr:rowOff>
    </xdr:from>
    <xdr:to>
      <xdr:col>16</xdr:col>
      <xdr:colOff>676275</xdr:colOff>
      <xdr:row>39</xdr:row>
      <xdr:rowOff>161924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16</xdr:col>
      <xdr:colOff>657225</xdr:colOff>
      <xdr:row>68</xdr:row>
      <xdr:rowOff>152400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workbookViewId="0"/>
  </sheetViews>
  <sheetFormatPr defaultRowHeight="13"/>
  <cols>
    <col min="1" max="1" width="6.36328125" style="16" customWidth="1"/>
    <col min="3" max="3" width="11.90625" bestFit="1" customWidth="1"/>
    <col min="4" max="5" width="5.90625" style="16" customWidth="1"/>
    <col min="6" max="6" width="67.90625" customWidth="1"/>
  </cols>
  <sheetData>
    <row r="1" spans="1:15" ht="30" customHeight="1">
      <c r="A1" s="54" t="s">
        <v>122</v>
      </c>
      <c r="B1" s="55"/>
      <c r="C1" s="91" t="s">
        <v>195</v>
      </c>
      <c r="E1" s="56"/>
    </row>
    <row r="2" spans="1:15">
      <c r="E2" s="57"/>
    </row>
    <row r="3" spans="1:15" ht="25" customHeight="1">
      <c r="A3" s="18" t="s">
        <v>0</v>
      </c>
      <c r="B3" s="18" t="s">
        <v>109</v>
      </c>
      <c r="C3" s="18" t="s">
        <v>110</v>
      </c>
      <c r="D3" s="18" t="s">
        <v>111</v>
      </c>
      <c r="E3" s="18" t="s">
        <v>112</v>
      </c>
      <c r="F3" s="18" t="s">
        <v>113</v>
      </c>
      <c r="O3" s="19" t="s">
        <v>1</v>
      </c>
    </row>
    <row r="4" spans="1:15" ht="52" customHeight="1">
      <c r="A4" s="65"/>
      <c r="B4" s="66" t="s">
        <v>119</v>
      </c>
      <c r="C4" s="66" t="s">
        <v>107</v>
      </c>
      <c r="D4" s="66"/>
      <c r="E4" s="66"/>
      <c r="F4" s="80" t="s">
        <v>166</v>
      </c>
      <c r="O4" s="19"/>
    </row>
    <row r="5" spans="1:15" ht="75" customHeight="1">
      <c r="A5" s="17">
        <v>1</v>
      </c>
      <c r="B5" s="58" t="s">
        <v>1</v>
      </c>
      <c r="C5" s="101" t="s">
        <v>107</v>
      </c>
      <c r="D5" s="17" t="s">
        <v>120</v>
      </c>
      <c r="E5" s="17" t="s">
        <v>114</v>
      </c>
      <c r="F5" s="86" t="s">
        <v>180</v>
      </c>
      <c r="O5" s="20"/>
    </row>
    <row r="6" spans="1:15" ht="36" customHeight="1">
      <c r="A6" s="78"/>
      <c r="B6" s="79" t="s">
        <v>3</v>
      </c>
      <c r="C6" s="79" t="s">
        <v>107</v>
      </c>
      <c r="D6" s="78" t="s">
        <v>131</v>
      </c>
      <c r="E6" s="78" t="s">
        <v>114</v>
      </c>
      <c r="F6" s="90" t="s">
        <v>169</v>
      </c>
      <c r="O6" s="20"/>
    </row>
    <row r="7" spans="1:15" ht="64.5" customHeight="1">
      <c r="A7" s="17">
        <v>2</v>
      </c>
      <c r="B7" s="58" t="s">
        <v>1</v>
      </c>
      <c r="C7" s="101" t="s">
        <v>107</v>
      </c>
      <c r="D7" s="17" t="s">
        <v>115</v>
      </c>
      <c r="E7" s="17" t="s">
        <v>114</v>
      </c>
      <c r="F7" s="85" t="s">
        <v>121</v>
      </c>
      <c r="O7" s="20" t="s">
        <v>4</v>
      </c>
    </row>
    <row r="8" spans="1:15" ht="40" customHeight="1">
      <c r="A8" s="78"/>
      <c r="B8" s="79" t="s">
        <v>3</v>
      </c>
      <c r="C8" s="79" t="s">
        <v>107</v>
      </c>
      <c r="D8" s="78" t="s">
        <v>116</v>
      </c>
      <c r="E8" s="78"/>
      <c r="F8" s="90" t="s">
        <v>171</v>
      </c>
      <c r="O8" s="20" t="s">
        <v>5</v>
      </c>
    </row>
    <row r="9" spans="1:15" ht="40" customHeight="1">
      <c r="A9" s="17">
        <v>3</v>
      </c>
      <c r="B9" s="58" t="s">
        <v>1</v>
      </c>
      <c r="C9" s="101" t="s">
        <v>107</v>
      </c>
      <c r="D9" s="17" t="s">
        <v>117</v>
      </c>
      <c r="E9" s="17" t="s">
        <v>114</v>
      </c>
      <c r="F9" s="85" t="s">
        <v>167</v>
      </c>
      <c r="O9" s="20" t="s">
        <v>2</v>
      </c>
    </row>
    <row r="10" spans="1:15" ht="40" customHeight="1">
      <c r="A10" s="17">
        <v>4</v>
      </c>
      <c r="B10" s="58" t="s">
        <v>1</v>
      </c>
      <c r="C10" s="101" t="s">
        <v>107</v>
      </c>
      <c r="D10" s="17" t="s">
        <v>118</v>
      </c>
      <c r="E10" s="17" t="s">
        <v>114</v>
      </c>
      <c r="F10" s="85" t="s">
        <v>177</v>
      </c>
    </row>
    <row r="11" spans="1:15" ht="40" customHeight="1">
      <c r="A11" s="17">
        <v>5</v>
      </c>
      <c r="B11" s="58" t="s">
        <v>1</v>
      </c>
      <c r="C11" s="101" t="s">
        <v>107</v>
      </c>
      <c r="D11" s="17" t="s">
        <v>168</v>
      </c>
      <c r="E11" s="17" t="s">
        <v>114</v>
      </c>
      <c r="F11" s="85" t="s">
        <v>185</v>
      </c>
    </row>
    <row r="12" spans="1:15" ht="40" customHeight="1">
      <c r="A12" s="17">
        <v>6</v>
      </c>
      <c r="B12" s="58" t="s">
        <v>181</v>
      </c>
      <c r="C12" s="101" t="s">
        <v>182</v>
      </c>
      <c r="D12" s="17" t="s">
        <v>183</v>
      </c>
      <c r="E12" s="17" t="s">
        <v>114</v>
      </c>
      <c r="F12" s="85" t="s">
        <v>184</v>
      </c>
    </row>
    <row r="13" spans="1:15" ht="93" customHeight="1">
      <c r="A13" s="100">
        <v>7</v>
      </c>
      <c r="B13" s="58" t="s">
        <v>1</v>
      </c>
      <c r="C13" s="102" t="s">
        <v>123</v>
      </c>
      <c r="D13" s="17" t="s">
        <v>178</v>
      </c>
      <c r="E13" s="17">
        <v>4</v>
      </c>
      <c r="F13" s="103" t="s">
        <v>197</v>
      </c>
    </row>
    <row r="14" spans="1:15" ht="85.5" customHeight="1">
      <c r="A14" s="100">
        <v>8</v>
      </c>
      <c r="B14" s="58" t="s">
        <v>1</v>
      </c>
      <c r="C14" s="102" t="s">
        <v>123</v>
      </c>
      <c r="D14" s="17" t="s">
        <v>179</v>
      </c>
      <c r="E14" s="17">
        <v>4</v>
      </c>
      <c r="F14" s="103" t="s">
        <v>198</v>
      </c>
    </row>
    <row r="15" spans="1:15" ht="25" customHeight="1"/>
    <row r="16" spans="1:15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</sheetData>
  <phoneticPr fontId="1"/>
  <dataValidations count="2">
    <dataValidation imeMode="halfAlpha" allowBlank="1" showInputMessage="1" showErrorMessage="1" sqref="E1:F1" xr:uid="{00000000-0002-0000-0000-000000000000}"/>
    <dataValidation type="list" allowBlank="1" showInputMessage="1" showErrorMessage="1" sqref="B7:B14" xr:uid="{00000000-0002-0000-0000-000001000000}">
      <formula1>$O$3:$O$10</formula1>
    </dataValidation>
  </dataValidation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S1501"/>
  <sheetViews>
    <sheetView view="pageBreakPreview" zoomScaleNormal="100" zoomScaleSheetLayoutView="100" workbookViewId="0">
      <pane ySplit="4" topLeftCell="A5" activePane="bottomLeft" state="frozen"/>
      <selection pane="bottomLeft" activeCell="E16" sqref="E16"/>
    </sheetView>
  </sheetViews>
  <sheetFormatPr defaultColWidth="9" defaultRowHeight="19.5"/>
  <cols>
    <col min="1" max="2" width="9" style="60"/>
    <col min="3" max="3" width="8.90625" style="60" customWidth="1"/>
    <col min="4" max="4" width="8.90625" style="38" customWidth="1"/>
    <col min="5" max="5" width="11.453125" style="4" customWidth="1" phonetic="1"/>
    <col min="6" max="6" width="14.26953125" style="7" hidden="1" customWidth="1" phonetic="1"/>
    <col min="7" max="7" width="9" customWidth="1" phonetic="1"/>
    <col min="8" max="8" width="9.90625" style="13" bestFit="1" customWidth="1" phonetic="1"/>
    <col min="9" max="10" width="9.90625" style="5" customWidth="1"/>
    <col min="11" max="11" width="9.90625" style="5" customWidth="1" phonetic="1"/>
    <col min="12" max="12" width="9.7265625" style="15" customWidth="1" phonetic="1"/>
    <col min="13" max="14" width="9.90625" style="5" customWidth="1" phonetic="1"/>
    <col min="15" max="15" width="9.90625" style="6" customWidth="1" phonetic="1"/>
    <col min="16" max="16" width="13.453125" customWidth="1"/>
    <col min="17" max="17" width="9.453125" customWidth="1"/>
    <col min="18" max="18" width="12.08984375" hidden="1" customWidth="1"/>
    <col min="19" max="19" width="12.26953125" customWidth="1"/>
  </cols>
  <sheetData>
    <row r="1" spans="1:19" ht="17.25" customHeight="1">
      <c r="A1" s="59" t="s">
        <v>107</v>
      </c>
      <c r="D1" s="37"/>
      <c r="E1" ph="1"/>
      <c r="F1" ph="1"/>
      <c r="H1" ph="1"/>
      <c r="I1" ph="1"/>
      <c r="J1" ph="1"/>
      <c r="K1" ph="1"/>
      <c r="L1" ph="1"/>
      <c r="M1" ph="1"/>
      <c r="N1" ph="1"/>
      <c r="O1" ph="1"/>
    </row>
    <row r="2" spans="1:19" ht="25.5" customHeight="1">
      <c r="C2" s="64"/>
      <c r="D2" s="37"/>
      <c r="E2" ph="1"/>
      <c r="F2" ph="1"/>
      <c r="H2" s="46"/>
      <c r="I2" s="46"/>
      <c r="J2" s="47"/>
      <c r="K2" s="47"/>
      <c r="L2" s="46"/>
      <c r="M2" s="46"/>
      <c r="N2"/>
      <c r="O2"/>
    </row>
    <row r="3" spans="1:19" ht="28.5" customHeight="1">
      <c r="E3" s="4"/>
      <c r="F3" s="121"/>
      <c r="H3" s="9" t="s">
        <v>22</v>
      </c>
      <c r="I3" s="96"/>
      <c r="J3" s="96"/>
      <c r="K3" s="96"/>
      <c r="L3" s="10" t="s">
        <v>23</v>
      </c>
      <c r="M3" s="98"/>
      <c r="N3" s="98"/>
      <c r="O3" s="98"/>
    </row>
    <row r="4" spans="1:19" s="3" customFormat="1" ht="51" customHeight="1">
      <c r="A4" s="61" t="s">
        <v>28</v>
      </c>
      <c r="B4" s="61" t="s">
        <v>27</v>
      </c>
      <c r="C4" s="61" t="s">
        <v>24</v>
      </c>
      <c r="D4" s="93" t="s">
        <v>152</v>
      </c>
      <c r="E4" s="92" t="s">
        <v>25</v>
      </c>
      <c r="F4" s="122"/>
      <c r="G4" s="93" t="s">
        <v>164</v>
      </c>
      <c r="H4" s="93" t="s">
        <v>172</v>
      </c>
      <c r="I4" s="97" t="s">
        <v>173</v>
      </c>
      <c r="J4" s="97" t="s">
        <v>196</v>
      </c>
      <c r="K4" s="97" t="s">
        <v>21</v>
      </c>
      <c r="L4" s="93" t="s">
        <v>172</v>
      </c>
      <c r="M4" s="99" t="s">
        <v>173</v>
      </c>
      <c r="N4" s="99" t="s">
        <v>196</v>
      </c>
      <c r="O4" s="99" t="s">
        <v>21</v>
      </c>
      <c r="P4" s="93" t="s">
        <v>135</v>
      </c>
      <c r="Q4" s="94" t="s">
        <v>136</v>
      </c>
      <c r="R4" s="3" t="s">
        <v>137</v>
      </c>
      <c r="S4" s="2"/>
    </row>
    <row r="5" spans="1:19" ht="13.5" customHeight="1">
      <c r="A5" s="128" t="s">
        <v>212</v>
      </c>
      <c r="B5" s="128" t="s">
        <v>213</v>
      </c>
      <c r="C5" s="62" t="s">
        <v>29</v>
      </c>
      <c r="D5" s="39">
        <v>1</v>
      </c>
      <c r="E5" s="133">
        <v>45099</v>
      </c>
      <c r="F5" s="127"/>
      <c r="G5" s="131" ph="1">
        <v>12.5</v>
      </c>
      <c r="H5" s="132" ph="1">
        <v>200</v>
      </c>
      <c r="I5" s="95">
        <f t="shared" ref="I5:I24" si="0">IF(H5&gt;=1,H5,IF(G5="","",IF(H5&lt;1,1)))</f>
        <v>200</v>
      </c>
      <c r="J5" s="95">
        <f t="shared" ref="J5:J24" si="1">IF(G5&gt;0,I5*(G5+90)/25,"")</f>
        <v>820</v>
      </c>
      <c r="K5" s="44" ph="1">
        <f t="shared" ref="K5:K24" si="2">IF(G5&gt;0,LOG(J5),"")</f>
        <v>2.9138138523837167</v>
      </c>
      <c r="L5" s="125" ph="1">
        <v>8</v>
      </c>
      <c r="M5" s="95" ph="1">
        <f t="shared" ref="M5:M24" si="3">IF(L5&gt;=1,L5,IF(G5="","",IF(L5&lt;1,1)))</f>
        <v>8</v>
      </c>
      <c r="N5" s="95" ph="1">
        <f t="shared" ref="N5:N24" si="4">IF(G5&gt;0,M5*(G5+90)/25,"")</f>
        <v>32.799999999999997</v>
      </c>
      <c r="O5" s="44" ph="1">
        <f t="shared" ref="O5:O24" si="5">IF(G5&gt;0,LOG(N5),"")</f>
        <v>1.515873843711679</v>
      </c>
      <c r="P5" t="s">
        <v>139</v>
      </c>
      <c r="R5" t="s">
        <v>138</v>
      </c>
    </row>
    <row r="6" spans="1:19" ht="13.5" customHeight="1">
      <c r="A6" s="128" t="s">
        <v>212</v>
      </c>
      <c r="B6" s="128" t="s">
        <v>213</v>
      </c>
      <c r="C6" s="62" t="s">
        <v>30</v>
      </c>
      <c r="D6" s="39">
        <v>1</v>
      </c>
      <c r="E6" s="133">
        <v>45099</v>
      </c>
      <c r="F6" s="127"/>
      <c r="G6" s="131" ph="1">
        <v>12.21</v>
      </c>
      <c r="H6" s="132" ph="1">
        <v>100</v>
      </c>
      <c r="I6" s="95">
        <f t="shared" si="0"/>
        <v>100</v>
      </c>
      <c r="J6" s="95">
        <f t="shared" si="1"/>
        <v>408.84</v>
      </c>
      <c r="K6" s="44" ph="1">
        <f t="shared" si="2"/>
        <v>2.6115533796155024</v>
      </c>
      <c r="L6" s="125" ph="1">
        <v>0.5</v>
      </c>
      <c r="M6" s="95" ph="1">
        <f t="shared" si="3"/>
        <v>1</v>
      </c>
      <c r="N6" s="95" ph="1">
        <f t="shared" si="4"/>
        <v>4.0884</v>
      </c>
      <c r="O6" s="44" ph="1">
        <f t="shared" si="5"/>
        <v>0.61155337961550227</v>
      </c>
      <c r="P6" t="s">
        <v>139</v>
      </c>
      <c r="R6" t="s">
        <v>139</v>
      </c>
    </row>
    <row r="7" spans="1:19" ht="13.5" customHeight="1">
      <c r="A7" s="128" t="s">
        <v>210</v>
      </c>
      <c r="B7" s="128" t="s">
        <v>213</v>
      </c>
      <c r="C7" s="62" t="s">
        <v>31</v>
      </c>
      <c r="D7" s="39">
        <v>1</v>
      </c>
      <c r="E7" s="133">
        <v>45099</v>
      </c>
      <c r="F7" s="127"/>
      <c r="G7" s="131" ph="1">
        <v>11.73</v>
      </c>
      <c r="H7" s="132" ph="1">
        <v>29</v>
      </c>
      <c r="I7" s="95">
        <f t="shared" si="0"/>
        <v>29</v>
      </c>
      <c r="J7" s="95">
        <f t="shared" si="1"/>
        <v>118.0068</v>
      </c>
      <c r="K7" s="44" ph="1">
        <f t="shared" si="2"/>
        <v>2.071907033724667</v>
      </c>
      <c r="L7" s="125" ph="1">
        <v>0</v>
      </c>
      <c r="M7" s="95" ph="1">
        <f t="shared" si="3"/>
        <v>1</v>
      </c>
      <c r="N7" s="95" ph="1">
        <f t="shared" si="4"/>
        <v>4.0692000000000004</v>
      </c>
      <c r="O7" s="44" ph="1">
        <f t="shared" si="5"/>
        <v>0.60950903582571114</v>
      </c>
      <c r="P7" t="s">
        <v>139</v>
      </c>
      <c r="R7" t="s">
        <v>140</v>
      </c>
    </row>
    <row r="8" spans="1:19" ht="13.5" customHeight="1">
      <c r="A8" s="128" t="s">
        <v>210</v>
      </c>
      <c r="B8" s="128" t="s">
        <v>211</v>
      </c>
      <c r="C8" s="62" t="s">
        <v>32</v>
      </c>
      <c r="D8" s="39">
        <v>1</v>
      </c>
      <c r="E8" s="133">
        <v>45099</v>
      </c>
      <c r="F8" s="127"/>
      <c r="G8" s="131" ph="1">
        <v>16.899999999999999</v>
      </c>
      <c r="H8" s="132" ph="1">
        <v>53</v>
      </c>
      <c r="I8" s="95">
        <f t="shared" si="0"/>
        <v>53</v>
      </c>
      <c r="J8" s="95">
        <f t="shared" si="1"/>
        <v>226.62800000000004</v>
      </c>
      <c r="K8" s="44" ph="1">
        <f t="shared" si="2"/>
        <v>2.3553135661375295</v>
      </c>
      <c r="L8" s="125" ph="1">
        <v>1</v>
      </c>
      <c r="M8" s="95" ph="1">
        <f t="shared" si="3"/>
        <v>1</v>
      </c>
      <c r="N8" s="95" ph="1">
        <f t="shared" si="4"/>
        <v>4.2759999999999998</v>
      </c>
      <c r="O8" s="44" ph="1">
        <f t="shared" si="5"/>
        <v>0.63103769653674036</v>
      </c>
      <c r="P8" t="s">
        <v>139</v>
      </c>
      <c r="R8" t="s">
        <v>186</v>
      </c>
    </row>
    <row r="9" spans="1:19" ht="13.5" customHeight="1">
      <c r="A9" s="128" t="s">
        <v>210</v>
      </c>
      <c r="B9" s="128" t="s">
        <v>211</v>
      </c>
      <c r="C9" s="62" t="s">
        <v>33</v>
      </c>
      <c r="D9" s="39">
        <v>1</v>
      </c>
      <c r="E9" s="133">
        <v>45099</v>
      </c>
      <c r="F9" s="127"/>
      <c r="G9" s="131" ph="1">
        <v>19.96</v>
      </c>
      <c r="H9" s="132" ph="1">
        <v>14</v>
      </c>
      <c r="I9" s="95">
        <f t="shared" si="0"/>
        <v>14</v>
      </c>
      <c r="J9" s="95">
        <f t="shared" si="1"/>
        <v>61.577600000000004</v>
      </c>
      <c r="K9" s="44" ph="1">
        <f t="shared" si="2"/>
        <v>1.7894227581776314</v>
      </c>
      <c r="L9" s="125" ph="1">
        <v>0.5</v>
      </c>
      <c r="M9" s="95" ph="1">
        <f t="shared" si="3"/>
        <v>1</v>
      </c>
      <c r="N9" s="95" ph="1">
        <f t="shared" si="4"/>
        <v>4.3984000000000005</v>
      </c>
      <c r="O9" s="44" ph="1">
        <f t="shared" si="5"/>
        <v>0.64329472249939335</v>
      </c>
      <c r="P9" t="s">
        <v>139</v>
      </c>
      <c r="R9" t="s">
        <v>188</v>
      </c>
    </row>
    <row r="10" spans="1:19" ht="13.5" customHeight="1">
      <c r="A10" s="128" t="s">
        <v>210</v>
      </c>
      <c r="B10" s="128" t="s">
        <v>211</v>
      </c>
      <c r="C10" s="62" t="s">
        <v>34</v>
      </c>
      <c r="D10" s="39">
        <v>2</v>
      </c>
      <c r="E10" s="133">
        <v>45131</v>
      </c>
      <c r="F10" s="127"/>
      <c r="G10" s="131" ph="1">
        <v>10.97</v>
      </c>
      <c r="H10" s="132" ph="1">
        <v>190</v>
      </c>
      <c r="I10" s="95">
        <f t="shared" si="0"/>
        <v>190</v>
      </c>
      <c r="J10" s="95">
        <f t="shared" si="1"/>
        <v>767.37199999999996</v>
      </c>
      <c r="K10" s="44" ph="1">
        <f t="shared" si="2"/>
        <v>2.8850059485405057</v>
      </c>
      <c r="L10" s="125" ph="1">
        <v>23</v>
      </c>
      <c r="M10" s="95" ph="1">
        <f t="shared" si="3"/>
        <v>23</v>
      </c>
      <c r="N10" s="95" ph="1">
        <f t="shared" si="4"/>
        <v>92.892399999999995</v>
      </c>
      <c r="O10" s="44" ph="1">
        <f t="shared" si="5"/>
        <v>1.9679801836052695</v>
      </c>
      <c r="P10" t="s">
        <v>139</v>
      </c>
      <c r="R10" t="s">
        <v>190</v>
      </c>
    </row>
    <row r="11" spans="1:19" ht="13.5" customHeight="1">
      <c r="A11" s="128" t="s">
        <v>210</v>
      </c>
      <c r="B11" s="128" t="s">
        <v>211</v>
      </c>
      <c r="C11" s="62" t="s">
        <v>35</v>
      </c>
      <c r="D11" s="39">
        <v>2</v>
      </c>
      <c r="E11" s="133">
        <v>45131</v>
      </c>
      <c r="F11" s="127"/>
      <c r="G11" s="131" ph="1">
        <v>11.85</v>
      </c>
      <c r="H11" s="132" ph="1">
        <v>210</v>
      </c>
      <c r="I11" s="95">
        <f t="shared" si="0"/>
        <v>210</v>
      </c>
      <c r="J11" s="95">
        <f t="shared" si="1"/>
        <v>855.54</v>
      </c>
      <c r="K11" s="44" ph="1">
        <f t="shared" si="2"/>
        <v>2.9322403193980646</v>
      </c>
      <c r="L11" s="125" ph="1">
        <v>12</v>
      </c>
      <c r="M11" s="95" ph="1">
        <f t="shared" si="3"/>
        <v>12</v>
      </c>
      <c r="N11" s="95" ph="1">
        <f t="shared" si="4"/>
        <v>48.887999999999991</v>
      </c>
      <c r="O11" s="44" ph="1">
        <f t="shared" si="5"/>
        <v>1.68920227071177</v>
      </c>
      <c r="P11" t="s">
        <v>139</v>
      </c>
      <c r="R11" t="s">
        <v>187</v>
      </c>
    </row>
    <row r="12" spans="1:19" ht="13.5" customHeight="1">
      <c r="A12" s="128" t="s">
        <v>210</v>
      </c>
      <c r="B12" s="128" t="s">
        <v>211</v>
      </c>
      <c r="C12" s="62" t="s">
        <v>36</v>
      </c>
      <c r="D12" s="39">
        <v>2</v>
      </c>
      <c r="E12" s="133">
        <v>45131</v>
      </c>
      <c r="F12" s="127"/>
      <c r="G12" s="131" ph="1">
        <v>6.9</v>
      </c>
      <c r="H12" s="132" ph="1">
        <v>74</v>
      </c>
      <c r="I12" s="95">
        <f t="shared" si="0"/>
        <v>74</v>
      </c>
      <c r="J12" s="95">
        <f t="shared" si="1"/>
        <v>286.82400000000001</v>
      </c>
      <c r="K12" s="44" ph="1">
        <f t="shared" si="2"/>
        <v>2.4576154881097039</v>
      </c>
      <c r="L12" s="125" ph="1">
        <v>10</v>
      </c>
      <c r="M12" s="95" ph="1">
        <f t="shared" si="3"/>
        <v>10</v>
      </c>
      <c r="N12" s="95" ph="1">
        <f t="shared" si="4"/>
        <v>38.76</v>
      </c>
      <c r="O12" s="44" ph="1">
        <f t="shared" si="5"/>
        <v>1.5883837683787276</v>
      </c>
      <c r="P12" t="s">
        <v>139</v>
      </c>
      <c r="R12" t="s">
        <v>189</v>
      </c>
    </row>
    <row r="13" spans="1:19" ht="13.5" customHeight="1">
      <c r="A13" s="128" t="s">
        <v>210</v>
      </c>
      <c r="B13" s="128" t="s">
        <v>211</v>
      </c>
      <c r="C13" s="62" t="s">
        <v>37</v>
      </c>
      <c r="D13" s="39">
        <v>2</v>
      </c>
      <c r="E13" s="133">
        <v>45131</v>
      </c>
      <c r="F13" s="127"/>
      <c r="G13" s="131" ph="1">
        <v>13.35</v>
      </c>
      <c r="H13" s="132" ph="1">
        <v>90</v>
      </c>
      <c r="I13" s="95">
        <f t="shared" si="0"/>
        <v>90</v>
      </c>
      <c r="J13" s="95">
        <f t="shared" si="1"/>
        <v>372.06</v>
      </c>
      <c r="K13" s="44" ph="1">
        <f t="shared" si="2"/>
        <v>2.5706129817305943</v>
      </c>
      <c r="L13" s="125" ph="1">
        <v>3.5</v>
      </c>
      <c r="M13" s="95" ph="1">
        <f t="shared" si="3"/>
        <v>3.5</v>
      </c>
      <c r="N13" s="95" ph="1">
        <f t="shared" si="4"/>
        <v>14.468999999999999</v>
      </c>
      <c r="O13" s="44" ph="1">
        <f t="shared" si="5"/>
        <v>1.160438516641545</v>
      </c>
      <c r="P13" t="s">
        <v>139</v>
      </c>
      <c r="R13" t="s">
        <v>191</v>
      </c>
    </row>
    <row r="14" spans="1:19" ht="13.5" customHeight="1">
      <c r="A14" s="128" t="s">
        <v>210</v>
      </c>
      <c r="B14" s="128" t="s">
        <v>211</v>
      </c>
      <c r="C14" s="62" t="s">
        <v>38</v>
      </c>
      <c r="D14" s="39">
        <v>2</v>
      </c>
      <c r="E14" s="133">
        <v>45131</v>
      </c>
      <c r="F14" s="127"/>
      <c r="G14" s="131" ph="1">
        <v>23.96</v>
      </c>
      <c r="H14" s="132" ph="1">
        <v>650</v>
      </c>
      <c r="I14" s="95">
        <f t="shared" si="0"/>
        <v>650</v>
      </c>
      <c r="J14" s="95">
        <f t="shared" si="1"/>
        <v>2962.96</v>
      </c>
      <c r="K14" s="44" ph="1">
        <f t="shared" si="2"/>
        <v>3.4717257885382571</v>
      </c>
      <c r="L14" s="125" ph="1">
        <v>54</v>
      </c>
      <c r="M14" s="95" ph="1">
        <f t="shared" si="3"/>
        <v>54</v>
      </c>
      <c r="N14" s="95" ph="1">
        <f t="shared" si="4"/>
        <v>246.15360000000001</v>
      </c>
      <c r="O14" s="44" ph="1">
        <f t="shared" si="5"/>
        <v>2.39120619171837</v>
      </c>
      <c r="P14" t="s">
        <v>139</v>
      </c>
      <c r="R14" t="s">
        <v>141</v>
      </c>
    </row>
    <row r="15" spans="1:19" ht="13.5" customHeight="1">
      <c r="A15" s="128" t="s">
        <v>210</v>
      </c>
      <c r="B15" s="128" t="s">
        <v>211</v>
      </c>
      <c r="C15" s="62" t="s">
        <v>39</v>
      </c>
      <c r="D15" s="39">
        <v>3</v>
      </c>
      <c r="E15" s="133">
        <v>45161</v>
      </c>
      <c r="F15" s="127"/>
      <c r="G15" s="131" ph="1">
        <v>15.36</v>
      </c>
      <c r="H15" s="132" ph="1">
        <v>51</v>
      </c>
      <c r="I15" s="95">
        <f t="shared" si="0"/>
        <v>51</v>
      </c>
      <c r="J15" s="95">
        <f t="shared" si="1"/>
        <v>214.93439999999998</v>
      </c>
      <c r="K15" s="44" ph="1">
        <f t="shared" si="2"/>
        <v>2.332305929379626</v>
      </c>
      <c r="L15" s="125" ph="1">
        <v>0.5</v>
      </c>
      <c r="M15" s="95" ph="1">
        <f t="shared" si="3"/>
        <v>1</v>
      </c>
      <c r="N15" s="95" ph="1">
        <f t="shared" si="4"/>
        <v>4.2144000000000004</v>
      </c>
      <c r="O15" s="44" ph="1">
        <f t="shared" si="5"/>
        <v>0.62473575328168984</v>
      </c>
      <c r="P15" t="s">
        <v>139</v>
      </c>
    </row>
    <row r="16" spans="1:19" ht="13.5" customHeight="1">
      <c r="A16" s="128" t="s">
        <v>210</v>
      </c>
      <c r="B16" s="128" t="s">
        <v>211</v>
      </c>
      <c r="C16" s="62" t="s">
        <v>40</v>
      </c>
      <c r="D16" s="39">
        <v>3</v>
      </c>
      <c r="E16" s="133">
        <v>45161</v>
      </c>
      <c r="F16" s="127"/>
      <c r="G16" s="131" ph="1">
        <v>20.7</v>
      </c>
      <c r="H16" s="132" ph="1">
        <v>1200</v>
      </c>
      <c r="I16" s="95">
        <f t="shared" si="0"/>
        <v>1200</v>
      </c>
      <c r="J16" s="95">
        <f t="shared" si="1"/>
        <v>5313.6</v>
      </c>
      <c r="K16" s="44" ph="1">
        <f t="shared" si="2"/>
        <v>3.72538885825431</v>
      </c>
      <c r="L16" s="125" ph="1">
        <v>10</v>
      </c>
      <c r="M16" s="95" ph="1">
        <f t="shared" si="3"/>
        <v>10</v>
      </c>
      <c r="N16" s="95" ph="1">
        <f t="shared" si="4"/>
        <v>44.28</v>
      </c>
      <c r="O16" s="44" ph="1">
        <f t="shared" si="5"/>
        <v>1.6462076122066851</v>
      </c>
      <c r="P16" t="s">
        <v>139</v>
      </c>
    </row>
    <row r="17" spans="1:16" ht="13.5" customHeight="1">
      <c r="A17" s="128" t="s">
        <v>210</v>
      </c>
      <c r="B17" s="128" t="s">
        <v>211</v>
      </c>
      <c r="C17" s="62" t="s">
        <v>41</v>
      </c>
      <c r="D17" s="39">
        <v>3</v>
      </c>
      <c r="E17" s="133">
        <v>45161</v>
      </c>
      <c r="F17" s="127"/>
      <c r="G17" s="131" ph="1">
        <v>15.03</v>
      </c>
      <c r="H17" s="132" ph="1">
        <v>220</v>
      </c>
      <c r="I17" s="95">
        <f t="shared" si="0"/>
        <v>220</v>
      </c>
      <c r="J17" s="95">
        <f t="shared" si="1"/>
        <v>924.2639999999999</v>
      </c>
      <c r="K17" s="44" ph="1">
        <f t="shared" si="2"/>
        <v>2.9657960376348638</v>
      </c>
      <c r="L17" s="125" ph="1">
        <v>1.5</v>
      </c>
      <c r="M17" s="95" ph="1">
        <f t="shared" si="3"/>
        <v>1.5</v>
      </c>
      <c r="N17" s="95" ph="1">
        <f t="shared" si="4"/>
        <v>6.301800000000001</v>
      </c>
      <c r="O17" s="44" ph="1">
        <f t="shared" si="5"/>
        <v>0.79946461586833872</v>
      </c>
      <c r="P17" t="s">
        <v>139</v>
      </c>
    </row>
    <row r="18" spans="1:16" ht="13.5" customHeight="1">
      <c r="A18" s="128" t="s">
        <v>210</v>
      </c>
      <c r="B18" s="128" t="s">
        <v>211</v>
      </c>
      <c r="C18" s="62" t="s">
        <v>42</v>
      </c>
      <c r="D18" s="39">
        <v>3</v>
      </c>
      <c r="E18" s="133">
        <v>45161</v>
      </c>
      <c r="F18" s="127"/>
      <c r="G18" s="131" ph="1">
        <v>13.64</v>
      </c>
      <c r="H18" s="132" ph="1">
        <v>27</v>
      </c>
      <c r="I18" s="95">
        <f t="shared" si="0"/>
        <v>27</v>
      </c>
      <c r="J18" s="95">
        <f t="shared" si="1"/>
        <v>111.9312</v>
      </c>
      <c r="K18" s="44" ph="1">
        <f t="shared" si="2"/>
        <v>2.0489511598007368</v>
      </c>
      <c r="L18" s="125" ph="1">
        <v>0</v>
      </c>
      <c r="M18" s="95" ph="1">
        <f t="shared" si="3"/>
        <v>1</v>
      </c>
      <c r="N18" s="95" ph="1">
        <f t="shared" si="4"/>
        <v>4.1456</v>
      </c>
      <c r="O18" s="44" ph="1">
        <f t="shared" si="5"/>
        <v>0.61758739564174958</v>
      </c>
      <c r="P18" t="s">
        <v>139</v>
      </c>
    </row>
    <row r="19" spans="1:16" ht="13.5" customHeight="1">
      <c r="A19" s="128" t="s">
        <v>210</v>
      </c>
      <c r="B19" s="128" t="s">
        <v>211</v>
      </c>
      <c r="C19" s="62" t="s">
        <v>43</v>
      </c>
      <c r="D19" s="39">
        <v>3</v>
      </c>
      <c r="E19" s="133">
        <v>45161</v>
      </c>
      <c r="F19" s="127"/>
      <c r="G19" s="131" ph="1">
        <v>13.59</v>
      </c>
      <c r="H19" s="132" ph="1">
        <v>550</v>
      </c>
      <c r="I19" s="95">
        <f t="shared" si="0"/>
        <v>550</v>
      </c>
      <c r="J19" s="95">
        <f t="shared" si="1"/>
        <v>2278.98</v>
      </c>
      <c r="K19" s="44" ph="1">
        <f t="shared" si="2"/>
        <v>3.357740513891323</v>
      </c>
      <c r="L19" s="125" ph="1">
        <v>5.5</v>
      </c>
      <c r="M19" s="95" ph="1">
        <f t="shared" si="3"/>
        <v>5.5</v>
      </c>
      <c r="N19" s="95" ph="1">
        <f t="shared" si="4"/>
        <v>22.7898</v>
      </c>
      <c r="O19" s="44" ph="1">
        <f t="shared" si="5"/>
        <v>1.357740513891323</v>
      </c>
      <c r="P19" t="s">
        <v>139</v>
      </c>
    </row>
    <row r="20" spans="1:16" ht="13.5" customHeight="1">
      <c r="A20" s="128" t="s">
        <v>210</v>
      </c>
      <c r="B20" s="128" t="s">
        <v>211</v>
      </c>
      <c r="C20" s="62" t="s">
        <v>44</v>
      </c>
      <c r="D20" s="39">
        <v>4</v>
      </c>
      <c r="E20" s="133">
        <v>45180</v>
      </c>
      <c r="F20" s="127"/>
      <c r="G20" s="131" ph="1">
        <v>10.029999999999999</v>
      </c>
      <c r="H20" s="132" ph="1">
        <v>170</v>
      </c>
      <c r="I20" s="95">
        <f t="shared" si="0"/>
        <v>170</v>
      </c>
      <c r="J20" s="95">
        <f t="shared" si="1"/>
        <v>680.20399999999995</v>
      </c>
      <c r="K20" s="44" ph="1">
        <f t="shared" si="2"/>
        <v>2.8326391815114635</v>
      </c>
      <c r="L20" s="125" ph="1">
        <v>8</v>
      </c>
      <c r="M20" s="95" ph="1">
        <f t="shared" si="3"/>
        <v>8</v>
      </c>
      <c r="N20" s="95" ph="1">
        <f t="shared" si="4"/>
        <v>32.009599999999999</v>
      </c>
      <c r="O20" s="44" ph="1">
        <f t="shared" si="5"/>
        <v>1.505280247125133</v>
      </c>
      <c r="P20" t="s">
        <v>139</v>
      </c>
    </row>
    <row r="21" spans="1:16" ht="13.5" customHeight="1">
      <c r="A21" s="128" t="s">
        <v>210</v>
      </c>
      <c r="B21" s="128" t="s">
        <v>211</v>
      </c>
      <c r="C21" s="62" t="s">
        <v>45</v>
      </c>
      <c r="D21" s="39">
        <v>4</v>
      </c>
      <c r="E21" s="133">
        <v>45180</v>
      </c>
      <c r="F21" s="127"/>
      <c r="G21" s="131" ph="1">
        <v>15.78</v>
      </c>
      <c r="H21" s="132" ph="1">
        <v>150</v>
      </c>
      <c r="I21" s="95">
        <f t="shared" si="0"/>
        <v>150</v>
      </c>
      <c r="J21" s="95">
        <f t="shared" si="1"/>
        <v>634.67999999999995</v>
      </c>
      <c r="K21" s="44" ph="1">
        <f t="shared" si="2"/>
        <v>2.8025548130666094</v>
      </c>
      <c r="L21" s="125" ph="1">
        <v>7</v>
      </c>
      <c r="M21" s="95" ph="1">
        <f t="shared" si="3"/>
        <v>7</v>
      </c>
      <c r="N21" s="95" ph="1">
        <f t="shared" si="4"/>
        <v>29.618400000000001</v>
      </c>
      <c r="O21" s="44" ph="1">
        <f t="shared" si="5"/>
        <v>1.4715615940251849</v>
      </c>
      <c r="P21" t="s">
        <v>139</v>
      </c>
    </row>
    <row r="22" spans="1:16" ht="13.5" customHeight="1">
      <c r="A22" s="128" t="s">
        <v>210</v>
      </c>
      <c r="B22" s="128" t="s">
        <v>211</v>
      </c>
      <c r="C22" s="62" t="s">
        <v>46</v>
      </c>
      <c r="D22" s="39">
        <v>4</v>
      </c>
      <c r="E22" s="133">
        <v>45180</v>
      </c>
      <c r="F22" s="127"/>
      <c r="G22" s="131" ph="1">
        <v>9.5</v>
      </c>
      <c r="H22" s="132" ph="1">
        <v>160</v>
      </c>
      <c r="I22" s="95">
        <f t="shared" si="0"/>
        <v>160</v>
      </c>
      <c r="J22" s="95">
        <f t="shared" si="1"/>
        <v>636.79999999999995</v>
      </c>
      <c r="K22" s="44" ph="1">
        <f t="shared" si="2"/>
        <v>2.8040030547296126</v>
      </c>
      <c r="L22" s="125" ph="1">
        <v>9</v>
      </c>
      <c r="M22" s="95" ph="1">
        <f t="shared" si="3"/>
        <v>9</v>
      </c>
      <c r="N22" s="95" ph="1">
        <f t="shared" si="4"/>
        <v>35.82</v>
      </c>
      <c r="O22" s="44" ph="1">
        <f t="shared" si="5"/>
        <v>1.5541255815130128</v>
      </c>
      <c r="P22" t="s">
        <v>139</v>
      </c>
    </row>
    <row r="23" spans="1:16" ht="13.5" customHeight="1">
      <c r="A23" s="128" t="s">
        <v>210</v>
      </c>
      <c r="B23" s="128" t="s">
        <v>211</v>
      </c>
      <c r="C23" s="62" t="s">
        <v>47</v>
      </c>
      <c r="D23" s="39">
        <v>4</v>
      </c>
      <c r="E23" s="133">
        <v>45180</v>
      </c>
      <c r="F23" s="127"/>
      <c r="G23" s="131" ph="1">
        <v>8.32</v>
      </c>
      <c r="H23" s="132" ph="1">
        <v>1500</v>
      </c>
      <c r="I23" s="95">
        <f t="shared" si="0"/>
        <v>1500</v>
      </c>
      <c r="J23" s="95">
        <f t="shared" si="1"/>
        <v>5899.2</v>
      </c>
      <c r="K23" s="44" ph="1">
        <f t="shared" si="2"/>
        <v>3.7707931202620415</v>
      </c>
      <c r="L23" s="125" ph="1">
        <v>43</v>
      </c>
      <c r="M23" s="95" ph="1">
        <f t="shared" si="3"/>
        <v>43</v>
      </c>
      <c r="N23" s="95" ph="1">
        <f t="shared" si="4"/>
        <v>169.11039999999997</v>
      </c>
      <c r="O23" s="44" ph="1">
        <f t="shared" si="5"/>
        <v>2.2281703167859463</v>
      </c>
      <c r="P23" t="s">
        <v>139</v>
      </c>
    </row>
    <row r="24" spans="1:16" ht="13.5" customHeight="1">
      <c r="A24" s="128" t="s">
        <v>210</v>
      </c>
      <c r="B24" s="128" t="s">
        <v>211</v>
      </c>
      <c r="C24" s="62" t="s">
        <v>48</v>
      </c>
      <c r="D24" s="39">
        <v>4</v>
      </c>
      <c r="E24" s="133">
        <v>45180</v>
      </c>
      <c r="F24" s="127"/>
      <c r="G24" s="131" ph="1">
        <v>10.95</v>
      </c>
      <c r="H24" s="132" ph="1">
        <v>2900</v>
      </c>
      <c r="I24" s="95">
        <f t="shared" si="0"/>
        <v>2900</v>
      </c>
      <c r="J24" s="95">
        <f t="shared" si="1"/>
        <v>11710.2</v>
      </c>
      <c r="K24" s="44" ph="1">
        <f t="shared" si="2"/>
        <v>4.0685643125065765</v>
      </c>
      <c r="L24" s="125" ph="1">
        <v>140</v>
      </c>
      <c r="M24" s="95" ph="1">
        <f t="shared" si="3"/>
        <v>140</v>
      </c>
      <c r="N24" s="95" ph="1">
        <f t="shared" si="4"/>
        <v>565.32000000000005</v>
      </c>
      <c r="O24" s="44" ph="1">
        <f t="shared" si="5"/>
        <v>2.7522943502858586</v>
      </c>
      <c r="P24" t="s">
        <v>139</v>
      </c>
    </row>
    <row r="25" spans="1:16" ht="13.5" customHeight="1">
      <c r="A25" s="128" t="s">
        <v>210</v>
      </c>
      <c r="B25" s="128" t="s">
        <v>211</v>
      </c>
      <c r="C25" s="62" t="s">
        <v>49</v>
      </c>
      <c r="D25" s="38">
        <v>5</v>
      </c>
      <c r="E25" s="133">
        <v>45216</v>
      </c>
      <c r="F25" s="127"/>
      <c r="G25" s="131" ph="1">
        <v>22.36</v>
      </c>
      <c r="H25" s="132" ph="1">
        <v>1200</v>
      </c>
      <c r="I25" s="95">
        <f t="shared" ref="I25:I34" si="6">IF(H25&gt;=1,H25,IF(G25="","",IF(H25&lt;1,1)))</f>
        <v>1200</v>
      </c>
      <c r="J25" s="95">
        <f t="shared" ref="J25:J34" si="7">IF(G25&gt;0,I25*(G25+90)/25,"")</f>
        <v>5393.28</v>
      </c>
      <c r="K25" s="44" ph="1">
        <f t="shared" ref="K25:K34" si="8">IF(G25&gt;0,LOG(J25),"")</f>
        <v>3.7318529679051275</v>
      </c>
      <c r="L25" s="125" ph="1">
        <v>130</v>
      </c>
      <c r="M25" s="95" ph="1">
        <f t="shared" ref="M25:M34" si="9">IF(L25&gt;=1,L25,IF(G25="","",IF(L25&lt;1,1)))</f>
        <v>130</v>
      </c>
      <c r="N25" s="95" ph="1">
        <f t="shared" ref="N25:N34" si="10">IF(G25&gt;0,M25*(G25+90)/25,"")</f>
        <v>584.27199999999993</v>
      </c>
      <c r="O25" s="44" ph="1">
        <f t="shared" ref="O25:O34" si="11">IF(G25&gt;0,LOG(N25),"")</f>
        <v>2.7666150741643394</v>
      </c>
      <c r="P25" t="s">
        <v>139</v>
      </c>
    </row>
    <row r="26" spans="1:16" ht="13.5" customHeight="1">
      <c r="A26" s="128" t="s">
        <v>210</v>
      </c>
      <c r="B26" s="128" t="s">
        <v>211</v>
      </c>
      <c r="C26" s="62" t="s">
        <v>50</v>
      </c>
      <c r="D26" s="38">
        <v>5</v>
      </c>
      <c r="E26" s="133">
        <v>45216</v>
      </c>
      <c r="F26" s="127"/>
      <c r="G26" s="131" ph="1">
        <v>8.51</v>
      </c>
      <c r="H26" s="132" ph="1">
        <v>24</v>
      </c>
      <c r="I26" s="95">
        <f t="shared" si="6"/>
        <v>24</v>
      </c>
      <c r="J26" s="95">
        <f t="shared" si="7"/>
        <v>94.569600000000008</v>
      </c>
      <c r="K26" s="44" ph="1">
        <f t="shared" si="8"/>
        <v>1.975751552109565</v>
      </c>
      <c r="L26" s="125" ph="1">
        <v>0.5</v>
      </c>
      <c r="M26" s="95" ph="1">
        <f t="shared" si="9"/>
        <v>1</v>
      </c>
      <c r="N26" s="95" ph="1">
        <f t="shared" si="10"/>
        <v>3.9404000000000003</v>
      </c>
      <c r="O26" s="44" ph="1">
        <f t="shared" si="11"/>
        <v>0.59554031039795896</v>
      </c>
      <c r="P26" t="s">
        <v>139</v>
      </c>
    </row>
    <row r="27" spans="1:16" ht="13.5" customHeight="1">
      <c r="A27" s="128" t="s">
        <v>210</v>
      </c>
      <c r="B27" s="128" t="s">
        <v>211</v>
      </c>
      <c r="C27" s="62" t="s">
        <v>51</v>
      </c>
      <c r="D27" s="38">
        <v>5</v>
      </c>
      <c r="E27" s="133">
        <v>45216</v>
      </c>
      <c r="F27" s="127"/>
      <c r="G27" s="131" ph="1">
        <v>26.94</v>
      </c>
      <c r="H27" s="132" ph="1">
        <v>110</v>
      </c>
      <c r="I27" s="95">
        <f t="shared" si="6"/>
        <v>110</v>
      </c>
      <c r="J27" s="95">
        <f t="shared" si="7"/>
        <v>514.53599999999994</v>
      </c>
      <c r="K27" s="44" ph="1">
        <f t="shared" si="8"/>
        <v>2.7114157659874523</v>
      </c>
      <c r="L27" s="125" ph="1">
        <v>2.5</v>
      </c>
      <c r="M27" s="95" ph="1">
        <f t="shared" si="9"/>
        <v>2.5</v>
      </c>
      <c r="N27" s="95" ph="1">
        <f t="shared" si="10"/>
        <v>11.694000000000001</v>
      </c>
      <c r="O27" s="44" ph="1">
        <f t="shared" si="11"/>
        <v>1.0679630895012651</v>
      </c>
      <c r="P27" t="s">
        <v>139</v>
      </c>
    </row>
    <row r="28" spans="1:16" ht="13.5" customHeight="1">
      <c r="A28" s="128" t="s">
        <v>210</v>
      </c>
      <c r="B28" s="128" t="s">
        <v>211</v>
      </c>
      <c r="C28" s="62" t="s">
        <v>52</v>
      </c>
      <c r="D28" s="38">
        <v>5</v>
      </c>
      <c r="E28" s="133">
        <v>45216</v>
      </c>
      <c r="F28" s="127"/>
      <c r="G28" s="131" ph="1">
        <v>15.49</v>
      </c>
      <c r="H28" s="132" ph="1">
        <v>130</v>
      </c>
      <c r="I28" s="95">
        <f t="shared" si="6"/>
        <v>130</v>
      </c>
      <c r="J28" s="95">
        <f t="shared" si="7"/>
        <v>548.548</v>
      </c>
      <c r="K28" s="44" ph="1">
        <f t="shared" si="8"/>
        <v>2.739214635963688</v>
      </c>
      <c r="L28" s="125" ph="1">
        <v>5</v>
      </c>
      <c r="M28" s="95" ph="1">
        <f t="shared" si="9"/>
        <v>5</v>
      </c>
      <c r="N28" s="95" ph="1">
        <f t="shared" si="10"/>
        <v>21.097999999999999</v>
      </c>
      <c r="O28" s="44" ph="1">
        <f t="shared" si="11"/>
        <v>1.3242412879928698</v>
      </c>
      <c r="P28" t="s">
        <v>139</v>
      </c>
    </row>
    <row r="29" spans="1:16" ht="13.5" customHeight="1">
      <c r="A29" s="128" t="s">
        <v>210</v>
      </c>
      <c r="B29" s="128" t="s">
        <v>211</v>
      </c>
      <c r="C29" s="62" t="s">
        <v>53</v>
      </c>
      <c r="D29" s="38">
        <v>5</v>
      </c>
      <c r="E29" s="133">
        <v>45216</v>
      </c>
      <c r="F29" s="127"/>
      <c r="G29" s="131" ph="1">
        <v>9.51</v>
      </c>
      <c r="H29" s="132" ph="1">
        <v>230</v>
      </c>
      <c r="I29" s="95">
        <f t="shared" si="6"/>
        <v>230</v>
      </c>
      <c r="J29" s="95">
        <f t="shared" si="7"/>
        <v>915.49200000000008</v>
      </c>
      <c r="K29" s="44" ph="1">
        <f t="shared" si="8"/>
        <v>2.9616545535847001</v>
      </c>
      <c r="L29" s="125" ph="1">
        <v>0</v>
      </c>
      <c r="M29" s="95" ph="1">
        <f t="shared" si="9"/>
        <v>1</v>
      </c>
      <c r="N29" s="95" ph="1">
        <f t="shared" si="10"/>
        <v>3.9804000000000004</v>
      </c>
      <c r="O29" s="44" ph="1">
        <f t="shared" si="11"/>
        <v>0.59992671756710714</v>
      </c>
      <c r="P29" t="s">
        <v>139</v>
      </c>
    </row>
    <row r="30" spans="1:16" ht="13.5" customHeight="1">
      <c r="A30" s="128" t="s">
        <v>210</v>
      </c>
      <c r="B30" s="128" t="s">
        <v>211</v>
      </c>
      <c r="C30" s="62" t="s">
        <v>54</v>
      </c>
      <c r="D30" s="38">
        <v>6</v>
      </c>
      <c r="E30" s="133">
        <v>45250</v>
      </c>
      <c r="F30" s="127"/>
      <c r="G30" s="131" ph="1">
        <v>12.06</v>
      </c>
      <c r="H30" s="132" ph="1">
        <v>810</v>
      </c>
      <c r="I30" s="95">
        <f t="shared" si="6"/>
        <v>810</v>
      </c>
      <c r="J30" s="95">
        <f t="shared" si="7"/>
        <v>3306.7440000000001</v>
      </c>
      <c r="K30" s="44" ph="1">
        <f t="shared" si="8"/>
        <v>3.5194005742028249</v>
      </c>
      <c r="L30" s="125" ph="1">
        <v>260</v>
      </c>
      <c r="M30" s="95" ph="1">
        <f t="shared" si="9"/>
        <v>260</v>
      </c>
      <c r="N30" s="95" ph="1">
        <f t="shared" si="10"/>
        <v>1061.424</v>
      </c>
      <c r="O30" s="44" ph="1">
        <f t="shared" si="11"/>
        <v>3.0258889032949932</v>
      </c>
      <c r="P30" t="s">
        <v>139</v>
      </c>
    </row>
    <row r="31" spans="1:16" ht="13.5" customHeight="1">
      <c r="A31" s="128" t="s">
        <v>210</v>
      </c>
      <c r="B31" s="128" t="s">
        <v>211</v>
      </c>
      <c r="C31" s="62" t="s">
        <v>55</v>
      </c>
      <c r="D31" s="38">
        <v>6</v>
      </c>
      <c r="E31" s="133">
        <v>45250</v>
      </c>
      <c r="F31" s="127"/>
      <c r="G31" s="131" ph="1">
        <v>10.58</v>
      </c>
      <c r="H31" s="132" ph="1">
        <v>230</v>
      </c>
      <c r="I31" s="95">
        <f t="shared" si="6"/>
        <v>230</v>
      </c>
      <c r="J31" s="95">
        <f t="shared" si="7"/>
        <v>925.3359999999999</v>
      </c>
      <c r="K31" s="44" ph="1">
        <f t="shared" si="8"/>
        <v>2.9662994586304636</v>
      </c>
      <c r="L31" s="125" ph="1">
        <v>52</v>
      </c>
      <c r="M31" s="95" ph="1">
        <f t="shared" si="9"/>
        <v>52</v>
      </c>
      <c r="N31" s="95" ph="1">
        <f t="shared" si="10"/>
        <v>209.2064</v>
      </c>
      <c r="O31" s="44" ph="1">
        <f t="shared" si="11"/>
        <v>2.32057496624767</v>
      </c>
      <c r="P31" t="s">
        <v>139</v>
      </c>
    </row>
    <row r="32" spans="1:16" ht="13.5" customHeight="1">
      <c r="A32" s="128" t="s">
        <v>210</v>
      </c>
      <c r="B32" s="128" t="s">
        <v>211</v>
      </c>
      <c r="C32" s="62" t="s">
        <v>56</v>
      </c>
      <c r="D32" s="38">
        <v>6</v>
      </c>
      <c r="E32" s="133">
        <v>45250</v>
      </c>
      <c r="F32" s="127"/>
      <c r="G32" s="131" ph="1">
        <v>17.62</v>
      </c>
      <c r="H32" s="132" ph="1">
        <v>180</v>
      </c>
      <c r="I32" s="95">
        <f t="shared" si="6"/>
        <v>180</v>
      </c>
      <c r="J32" s="95">
        <f t="shared" si="7"/>
        <v>774.86400000000003</v>
      </c>
      <c r="K32" s="44" ph="1">
        <f t="shared" si="8"/>
        <v>2.8892254841417437</v>
      </c>
      <c r="L32" s="125" ph="1">
        <v>9</v>
      </c>
      <c r="M32" s="95" ph="1">
        <f t="shared" si="9"/>
        <v>9</v>
      </c>
      <c r="N32" s="95" ph="1">
        <f t="shared" si="10"/>
        <v>38.743200000000002</v>
      </c>
      <c r="O32" s="44" ph="1">
        <f t="shared" si="11"/>
        <v>1.5881954884777623</v>
      </c>
      <c r="P32" t="s">
        <v>139</v>
      </c>
    </row>
    <row r="33" spans="1:16" ht="13.5" customHeight="1">
      <c r="A33" s="128" t="s">
        <v>210</v>
      </c>
      <c r="B33" s="128" t="s">
        <v>211</v>
      </c>
      <c r="C33" s="62" t="s">
        <v>57</v>
      </c>
      <c r="D33" s="38">
        <v>6</v>
      </c>
      <c r="E33" s="133">
        <v>45250</v>
      </c>
      <c r="F33" s="127"/>
      <c r="G33" s="131" ph="1">
        <v>14.71</v>
      </c>
      <c r="H33" s="132" ph="1">
        <v>57</v>
      </c>
      <c r="I33" s="95">
        <f t="shared" si="6"/>
        <v>57</v>
      </c>
      <c r="J33" s="95">
        <f t="shared" si="7"/>
        <v>238.7388</v>
      </c>
      <c r="K33" s="44" ph="1">
        <f t="shared" si="8"/>
        <v>2.3779230065917392</v>
      </c>
      <c r="L33" s="125" ph="1">
        <v>1.5</v>
      </c>
      <c r="M33" s="95" ph="1">
        <f t="shared" si="9"/>
        <v>1.5</v>
      </c>
      <c r="N33" s="95" ph="1">
        <f t="shared" si="10"/>
        <v>6.2825999999999995</v>
      </c>
      <c r="O33" s="44" ph="1">
        <f t="shared" si="11"/>
        <v>0.79813940997492883</v>
      </c>
      <c r="P33" t="s">
        <v>139</v>
      </c>
    </row>
    <row r="34" spans="1:16" ht="13.5" customHeight="1">
      <c r="A34" s="128" t="s">
        <v>210</v>
      </c>
      <c r="B34" s="128" t="s">
        <v>211</v>
      </c>
      <c r="C34" s="62" t="s">
        <v>58</v>
      </c>
      <c r="D34" s="38">
        <v>6</v>
      </c>
      <c r="E34" s="133">
        <v>45250</v>
      </c>
      <c r="F34" s="127"/>
      <c r="G34" s="131" ph="1">
        <v>7.25</v>
      </c>
      <c r="H34" s="132" ph="1">
        <v>39</v>
      </c>
      <c r="I34" s="95">
        <f t="shared" si="6"/>
        <v>39</v>
      </c>
      <c r="J34" s="95">
        <f t="shared" si="7"/>
        <v>151.71</v>
      </c>
      <c r="K34" s="44" ph="1">
        <f t="shared" si="8"/>
        <v>2.1810142083522068</v>
      </c>
      <c r="L34" s="125" ph="1">
        <v>1.5</v>
      </c>
      <c r="M34" s="95" ph="1">
        <f t="shared" si="9"/>
        <v>1.5</v>
      </c>
      <c r="N34" s="95" ph="1">
        <f t="shared" si="10"/>
        <v>5.835</v>
      </c>
      <c r="O34" s="44" ph="1">
        <f t="shared" si="11"/>
        <v>0.76604086038138897</v>
      </c>
      <c r="P34" t="s">
        <v>139</v>
      </c>
    </row>
    <row r="35" spans="1:16" ht="13.5" customHeight="1">
      <c r="A35" s="128" t="s">
        <v>210</v>
      </c>
      <c r="B35" s="128" t="s">
        <v>211</v>
      </c>
      <c r="C35" s="62" t="s">
        <v>59</v>
      </c>
      <c r="D35" s="38">
        <v>7</v>
      </c>
      <c r="E35" s="133" ph="1">
        <v>44907</v>
      </c>
      <c r="F35" s="127" ph="1"/>
      <c r="G35" s="131" ph="1">
        <v>7.18</v>
      </c>
      <c r="H35" s="132" ph="1">
        <v>78</v>
      </c>
      <c r="I35" s="95">
        <f t="shared" ref="I35:I69" si="12">IF(H35&gt;=1,H35,IF(G35="","",IF(H35&lt;1,1)))</f>
        <v>78</v>
      </c>
      <c r="J35" s="95">
        <f t="shared" ref="J35:J64" si="13">IF(G35&gt;0,I35*(G35+90)/25,"")</f>
        <v>303.20160000000004</v>
      </c>
      <c r="K35" s="44" ph="1">
        <f t="shared" ref="K35:K64" si="14">IF(G35&gt;0,LOG(J35),"")</f>
        <v>2.4817314887454303</v>
      </c>
      <c r="L35" s="125" ph="1">
        <v>0.5</v>
      </c>
      <c r="M35" s="95" ph="1">
        <f t="shared" ref="M35:M54" si="15">IF(L35&gt;=1,L35,IF(G35="","",IF(L35&lt;1,1)))</f>
        <v>1</v>
      </c>
      <c r="N35" s="95" ph="1">
        <f t="shared" ref="N35:N54" si="16">IF(G35&gt;0,M35*(G35+90)/25,"")</f>
        <v>3.8872000000000004</v>
      </c>
      <c r="O35" s="44" ph="1">
        <f t="shared" ref="O35:O54" si="17">IF(G35&gt;0,LOG(N35),"")</f>
        <v>0.5896368860549499</v>
      </c>
      <c r="P35" t="s">
        <v>139</v>
      </c>
    </row>
    <row r="36" spans="1:16" ht="13.5" customHeight="1">
      <c r="A36" s="128" t="s">
        <v>210</v>
      </c>
      <c r="B36" s="128" t="s">
        <v>211</v>
      </c>
      <c r="C36" s="62" t="s">
        <v>60</v>
      </c>
      <c r="D36" s="38">
        <v>7</v>
      </c>
      <c r="E36" s="133" ph="1">
        <v>44907</v>
      </c>
      <c r="F36" s="127" ph="1"/>
      <c r="G36" s="131" ph="1">
        <v>7.82</v>
      </c>
      <c r="H36" s="132" ph="1">
        <v>29</v>
      </c>
      <c r="I36" s="95">
        <f t="shared" si="12"/>
        <v>29</v>
      </c>
      <c r="J36" s="95">
        <f t="shared" si="13"/>
        <v>113.4712</v>
      </c>
      <c r="K36" s="44" ph="1">
        <f t="shared" si="14"/>
        <v>2.0548856477121822</v>
      </c>
      <c r="L36" s="125" ph="1">
        <v>0.5</v>
      </c>
      <c r="M36" s="95" ph="1">
        <f t="shared" si="15"/>
        <v>1</v>
      </c>
      <c r="N36" s="95" ph="1">
        <f t="shared" si="16"/>
        <v>3.9127999999999998</v>
      </c>
      <c r="O36" s="44" ph="1">
        <f t="shared" si="17"/>
        <v>0.59248764981322588</v>
      </c>
      <c r="P36" t="s">
        <v>139</v>
      </c>
    </row>
    <row r="37" spans="1:16" ht="13.5" customHeight="1">
      <c r="A37" s="128" t="s">
        <v>210</v>
      </c>
      <c r="B37" s="128" t="s">
        <v>211</v>
      </c>
      <c r="C37" s="62" t="s">
        <v>61</v>
      </c>
      <c r="D37" s="38">
        <v>7</v>
      </c>
      <c r="E37" s="133" ph="1">
        <v>44907</v>
      </c>
      <c r="F37" s="127" ph="1"/>
      <c r="G37" s="131" ph="1">
        <v>7</v>
      </c>
      <c r="H37" s="132" ph="1">
        <v>6</v>
      </c>
      <c r="I37" s="95">
        <f t="shared" si="12"/>
        <v>6</v>
      </c>
      <c r="J37" s="95">
        <f t="shared" si="13"/>
        <v>23.28</v>
      </c>
      <c r="K37" s="44" ph="1">
        <f t="shared" si="14"/>
        <v>1.3669829759778509</v>
      </c>
      <c r="L37" s="125" ph="1">
        <v>0</v>
      </c>
      <c r="M37" s="95" ph="1">
        <f t="shared" si="15"/>
        <v>1</v>
      </c>
      <c r="N37" s="95" ph="1">
        <f t="shared" si="16"/>
        <v>3.88</v>
      </c>
      <c r="O37" s="44" ph="1">
        <f t="shared" si="17"/>
        <v>0.58883172559420727</v>
      </c>
      <c r="P37" t="s">
        <v>139</v>
      </c>
    </row>
    <row r="38" spans="1:16" ht="13.5" customHeight="1">
      <c r="A38" s="128" t="s">
        <v>210</v>
      </c>
      <c r="B38" s="128" t="s">
        <v>211</v>
      </c>
      <c r="C38" s="62" t="s">
        <v>62</v>
      </c>
      <c r="D38" s="38">
        <v>7</v>
      </c>
      <c r="E38" s="133" ph="1">
        <v>44907</v>
      </c>
      <c r="F38" s="127" ph="1"/>
      <c r="G38" s="131" ph="1">
        <v>6.08</v>
      </c>
      <c r="H38" s="132" ph="1">
        <v>57</v>
      </c>
      <c r="I38" s="95">
        <f t="shared" si="12"/>
        <v>57</v>
      </c>
      <c r="J38" s="95">
        <f t="shared" si="13"/>
        <v>219.06239999999997</v>
      </c>
      <c r="K38" s="44" ph="1">
        <f t="shared" si="14"/>
        <v>2.3405678413953033</v>
      </c>
      <c r="L38" s="125" ph="1">
        <v>4.5</v>
      </c>
      <c r="M38" s="95" ph="1">
        <f t="shared" si="15"/>
        <v>4.5</v>
      </c>
      <c r="N38" s="95" ph="1">
        <f t="shared" si="16"/>
        <v>17.2944</v>
      </c>
      <c r="O38" s="44" ph="1">
        <f t="shared" si="17"/>
        <v>1.2379054994981558</v>
      </c>
      <c r="P38" t="s">
        <v>139</v>
      </c>
    </row>
    <row r="39" spans="1:16" ht="13.5" customHeight="1">
      <c r="A39" s="128" t="s">
        <v>210</v>
      </c>
      <c r="B39" s="128" t="s">
        <v>211</v>
      </c>
      <c r="C39" s="62" t="s">
        <v>81</v>
      </c>
      <c r="D39" s="38">
        <v>7</v>
      </c>
      <c r="E39" s="133" ph="1">
        <v>44907</v>
      </c>
      <c r="F39" s="127" ph="1"/>
      <c r="G39" s="131" ph="1">
        <v>6.28</v>
      </c>
      <c r="H39" s="132" ph="1">
        <v>14</v>
      </c>
      <c r="I39" s="95">
        <f t="shared" si="12"/>
        <v>14</v>
      </c>
      <c r="J39" s="95">
        <f t="shared" si="13"/>
        <v>53.916800000000002</v>
      </c>
      <c r="K39" s="44" ph="1">
        <f t="shared" si="14"/>
        <v>1.7317241086091928</v>
      </c>
      <c r="L39" s="125" ph="1">
        <v>0</v>
      </c>
      <c r="M39" s="95" ph="1">
        <f t="shared" si="15"/>
        <v>1</v>
      </c>
      <c r="N39" s="95" ph="1">
        <f t="shared" si="16"/>
        <v>3.8512</v>
      </c>
      <c r="O39" s="44" ph="1">
        <f t="shared" si="17"/>
        <v>0.58559607293095473</v>
      </c>
      <c r="P39" t="s">
        <v>139</v>
      </c>
    </row>
    <row r="40" spans="1:16" ht="13.5" customHeight="1">
      <c r="A40" s="128" t="s">
        <v>210</v>
      </c>
      <c r="B40" s="128" t="s">
        <v>211</v>
      </c>
      <c r="C40" s="62" t="s">
        <v>82</v>
      </c>
      <c r="D40" s="38">
        <v>8</v>
      </c>
      <c r="E40" s="133" ph="1">
        <v>44942</v>
      </c>
      <c r="F40" s="127" ph="1"/>
      <c r="G40" s="131" ph="1">
        <v>10.210000000000001</v>
      </c>
      <c r="H40" s="132" ph="1">
        <v>60</v>
      </c>
      <c r="I40" s="95">
        <f t="shared" si="12"/>
        <v>60</v>
      </c>
      <c r="J40" s="95">
        <f t="shared" si="13"/>
        <v>240.50400000000002</v>
      </c>
      <c r="K40" s="44" ph="1">
        <f t="shared" si="14"/>
        <v>2.3811223038428295</v>
      </c>
      <c r="L40" s="125" ph="1">
        <v>6</v>
      </c>
      <c r="M40" s="95" ph="1">
        <f t="shared" si="15"/>
        <v>6</v>
      </c>
      <c r="N40" s="95" ph="1">
        <f t="shared" si="16"/>
        <v>24.0504</v>
      </c>
      <c r="O40" s="44" ph="1">
        <f t="shared" si="17"/>
        <v>1.3811223038428293</v>
      </c>
      <c r="P40" s="136" t="s">
        <v>139</v>
      </c>
    </row>
    <row r="41" spans="1:16" ht="13.5" customHeight="1">
      <c r="A41" s="128" t="s">
        <v>210</v>
      </c>
      <c r="B41" s="128" t="s">
        <v>211</v>
      </c>
      <c r="C41" s="62" t="s">
        <v>83</v>
      </c>
      <c r="D41" s="38">
        <v>8</v>
      </c>
      <c r="E41" s="133" ph="1">
        <v>44942</v>
      </c>
      <c r="F41" s="127" ph="1"/>
      <c r="G41" s="131" ph="1">
        <v>9</v>
      </c>
      <c r="H41" s="132" ph="1">
        <v>680</v>
      </c>
      <c r="I41" s="95">
        <f t="shared" si="12"/>
        <v>680</v>
      </c>
      <c r="J41" s="95">
        <f t="shared" si="13"/>
        <v>2692.8</v>
      </c>
      <c r="K41" s="44" ph="1">
        <f t="shared" si="14"/>
        <v>3.4302040986317488</v>
      </c>
      <c r="L41" s="125" ph="1">
        <v>10</v>
      </c>
      <c r="M41" s="95" ph="1">
        <f t="shared" si="15"/>
        <v>10</v>
      </c>
      <c r="N41" s="95" ph="1">
        <f t="shared" si="16"/>
        <v>39.6</v>
      </c>
      <c r="O41" s="44" ph="1">
        <f t="shared" si="17"/>
        <v>1.5976951859255124</v>
      </c>
      <c r="P41" s="136" t="s">
        <v>139</v>
      </c>
    </row>
    <row r="42" spans="1:16" ht="13.5" customHeight="1">
      <c r="A42" s="128" t="s">
        <v>210</v>
      </c>
      <c r="B42" s="128" t="s">
        <v>211</v>
      </c>
      <c r="C42" s="62" t="s">
        <v>84</v>
      </c>
      <c r="D42" s="38">
        <v>8</v>
      </c>
      <c r="E42" s="133" ph="1">
        <v>44942</v>
      </c>
      <c r="F42" s="127" ph="1"/>
      <c r="G42" s="131" ph="1">
        <v>9.49</v>
      </c>
      <c r="H42" s="132" ph="1">
        <v>35</v>
      </c>
      <c r="I42" s="95">
        <f t="shared" si="12"/>
        <v>35</v>
      </c>
      <c r="J42" s="95">
        <f t="shared" si="13"/>
        <v>139.28599999999997</v>
      </c>
      <c r="K42" s="44" ph="1">
        <f t="shared" si="14"/>
        <v>2.1439074665438418</v>
      </c>
      <c r="L42" s="125" ph="1">
        <v>0.5</v>
      </c>
      <c r="M42" s="95" ph="1">
        <f t="shared" si="15"/>
        <v>1</v>
      </c>
      <c r="N42" s="95" ph="1">
        <f t="shared" si="16"/>
        <v>3.9795999999999996</v>
      </c>
      <c r="O42" s="44" ph="1">
        <f t="shared" si="17"/>
        <v>0.59983942219356634</v>
      </c>
      <c r="P42" s="136" t="s">
        <v>139</v>
      </c>
    </row>
    <row r="43" spans="1:16" ht="13.5" customHeight="1">
      <c r="A43" s="128" t="s">
        <v>210</v>
      </c>
      <c r="B43" s="128" t="s">
        <v>211</v>
      </c>
      <c r="C43" s="62" t="s">
        <v>85</v>
      </c>
      <c r="D43" s="38">
        <v>8</v>
      </c>
      <c r="E43" s="133" ph="1">
        <v>44942</v>
      </c>
      <c r="F43" s="127" ph="1"/>
      <c r="G43" s="131" ph="1">
        <v>13.2</v>
      </c>
      <c r="H43" s="132" ph="1">
        <v>30</v>
      </c>
      <c r="I43" s="95">
        <f t="shared" si="12"/>
        <v>30</v>
      </c>
      <c r="J43" s="95">
        <f t="shared" si="13"/>
        <v>123.84</v>
      </c>
      <c r="K43" s="44" ph="1">
        <f t="shared" si="14"/>
        <v>2.0928609433388172</v>
      </c>
      <c r="L43" s="125" ph="1">
        <v>0.5</v>
      </c>
      <c r="M43" s="95" ph="1">
        <f t="shared" si="15"/>
        <v>1</v>
      </c>
      <c r="N43" s="95" ph="1">
        <f t="shared" si="16"/>
        <v>4.1280000000000001</v>
      </c>
      <c r="O43" s="44" ph="1">
        <f t="shared" si="17"/>
        <v>0.61573968861915496</v>
      </c>
      <c r="P43" s="136" t="s">
        <v>139</v>
      </c>
    </row>
    <row r="44" spans="1:16" ht="13.5" customHeight="1">
      <c r="A44" s="128" t="s">
        <v>210</v>
      </c>
      <c r="B44" s="128" t="s">
        <v>211</v>
      </c>
      <c r="C44" s="62" t="s">
        <v>86</v>
      </c>
      <c r="D44" s="38">
        <v>8</v>
      </c>
      <c r="E44" s="133" ph="1">
        <v>44942</v>
      </c>
      <c r="F44" s="127" ph="1"/>
      <c r="G44" s="131" ph="1">
        <v>8.2799999999999994</v>
      </c>
      <c r="H44" s="132" ph="1">
        <v>22</v>
      </c>
      <c r="I44" s="95">
        <f t="shared" si="12"/>
        <v>22</v>
      </c>
      <c r="J44" s="95">
        <f t="shared" si="13"/>
        <v>86.486399999999989</v>
      </c>
      <c r="K44" s="44" ph="1">
        <f t="shared" si="14"/>
        <v>1.936947819958212</v>
      </c>
      <c r="L44" s="125" ph="1">
        <v>1.5</v>
      </c>
      <c r="M44" s="95" ph="1">
        <f t="shared" si="15"/>
        <v>1.5</v>
      </c>
      <c r="N44" s="95" ph="1">
        <f t="shared" si="16"/>
        <v>5.8968000000000007</v>
      </c>
      <c r="O44" s="44" ph="1">
        <f t="shared" si="17"/>
        <v>0.77061639819168704</v>
      </c>
      <c r="P44" s="136" t="s">
        <v>139</v>
      </c>
    </row>
    <row r="45" spans="1:16" ht="13.5" customHeight="1">
      <c r="A45" s="128" t="s">
        <v>210</v>
      </c>
      <c r="B45" s="128" t="s">
        <v>211</v>
      </c>
      <c r="C45" s="62" t="s">
        <v>87</v>
      </c>
      <c r="D45" s="38">
        <v>9</v>
      </c>
      <c r="E45" s="4">
        <v>44972</v>
      </c>
      <c r="F45" s="127"/>
      <c r="G45" s="131">
        <v>10.119999999999999</v>
      </c>
      <c r="H45" s="132">
        <v>27</v>
      </c>
      <c r="I45" s="95">
        <f t="shared" si="12"/>
        <v>27</v>
      </c>
      <c r="J45" s="95">
        <f t="shared" si="13"/>
        <v>108.12960000000001</v>
      </c>
      <c r="K45" s="44" ph="1">
        <f t="shared" si="14"/>
        <v>2.0339445964231353</v>
      </c>
      <c r="L45" s="125">
        <v>0</v>
      </c>
      <c r="M45" s="95" ph="1">
        <f t="shared" si="15"/>
        <v>1</v>
      </c>
      <c r="N45" s="95" ph="1">
        <f t="shared" si="16"/>
        <v>4.0048000000000004</v>
      </c>
      <c r="O45" s="44" ph="1">
        <f t="shared" si="17"/>
        <v>0.60258083226414805</v>
      </c>
      <c r="P45" s="136" t="s">
        <v>139</v>
      </c>
    </row>
    <row r="46" spans="1:16" ht="13.5" customHeight="1">
      <c r="A46" s="128" t="s">
        <v>210</v>
      </c>
      <c r="B46" s="128" t="s">
        <v>211</v>
      </c>
      <c r="C46" s="62" t="s">
        <v>88</v>
      </c>
      <c r="D46" s="38">
        <v>9</v>
      </c>
      <c r="E46" s="4">
        <v>44972</v>
      </c>
      <c r="F46" s="127"/>
      <c r="G46" s="131">
        <v>11.28</v>
      </c>
      <c r="H46" s="132">
        <v>64</v>
      </c>
      <c r="I46" s="95">
        <f t="shared" si="12"/>
        <v>64</v>
      </c>
      <c r="J46" s="95">
        <f t="shared" si="13"/>
        <v>259.27679999999998</v>
      </c>
      <c r="K46" s="44" ph="1">
        <f t="shared" si="14"/>
        <v>2.4137636579851294</v>
      </c>
      <c r="L46" s="125">
        <v>0</v>
      </c>
      <c r="M46" s="95" ph="1">
        <f t="shared" si="15"/>
        <v>1</v>
      </c>
      <c r="N46" s="95" ph="1">
        <f t="shared" si="16"/>
        <v>4.0511999999999997</v>
      </c>
      <c r="O46" s="44" ph="1">
        <f t="shared" si="17"/>
        <v>0.60758368400124219</v>
      </c>
      <c r="P46" s="136" t="s">
        <v>139</v>
      </c>
    </row>
    <row r="47" spans="1:16" ht="13.5" customHeight="1">
      <c r="A47" s="128" t="s">
        <v>210</v>
      </c>
      <c r="B47" s="128" t="s">
        <v>211</v>
      </c>
      <c r="C47" s="62" t="s">
        <v>89</v>
      </c>
      <c r="D47" s="38">
        <v>9</v>
      </c>
      <c r="E47" s="4">
        <v>44972</v>
      </c>
      <c r="F47" s="127"/>
      <c r="G47" s="131">
        <v>6.45</v>
      </c>
      <c r="H47" s="132">
        <v>42</v>
      </c>
      <c r="I47" s="95">
        <f t="shared" si="12"/>
        <v>42</v>
      </c>
      <c r="J47" s="95">
        <f t="shared" si="13"/>
        <v>162.036</v>
      </c>
      <c r="K47" s="44" ph="1">
        <f t="shared" si="14"/>
        <v>2.2096115137057661</v>
      </c>
      <c r="L47" s="125">
        <v>0</v>
      </c>
      <c r="M47" s="95" ph="1">
        <f t="shared" si="15"/>
        <v>1</v>
      </c>
      <c r="N47" s="95" ph="1">
        <f t="shared" si="16"/>
        <v>3.8580000000000001</v>
      </c>
      <c r="O47" s="44" ph="1">
        <f t="shared" si="17"/>
        <v>0.58636222330786569</v>
      </c>
      <c r="P47" s="136" t="s">
        <v>139</v>
      </c>
    </row>
    <row r="48" spans="1:16" ht="13.5" customHeight="1">
      <c r="A48" s="128" t="s">
        <v>210</v>
      </c>
      <c r="B48" s="128" t="s">
        <v>211</v>
      </c>
      <c r="C48" s="62" t="s">
        <v>90</v>
      </c>
      <c r="D48" s="38">
        <v>9</v>
      </c>
      <c r="E48" s="4">
        <v>44972</v>
      </c>
      <c r="F48" s="127"/>
      <c r="G48" s="131">
        <v>8.0500000000000007</v>
      </c>
      <c r="H48" s="132">
        <v>6</v>
      </c>
      <c r="I48" s="95">
        <f t="shared" si="12"/>
        <v>6</v>
      </c>
      <c r="J48" s="95">
        <f t="shared" si="13"/>
        <v>23.531999999999996</v>
      </c>
      <c r="K48" s="44" ph="1">
        <f t="shared" si="14"/>
        <v>1.3716588397154088</v>
      </c>
      <c r="L48" s="125">
        <v>0</v>
      </c>
      <c r="M48" s="95" ph="1">
        <f t="shared" si="15"/>
        <v>1</v>
      </c>
      <c r="N48" s="95" ph="1">
        <f t="shared" si="16"/>
        <v>3.9219999999999997</v>
      </c>
      <c r="O48" s="44" ph="1">
        <f t="shared" si="17"/>
        <v>0.59350758933176517</v>
      </c>
      <c r="P48" s="136" t="s">
        <v>139</v>
      </c>
    </row>
    <row r="49" spans="1:16" ht="13.5" customHeight="1">
      <c r="A49" s="128" t="s">
        <v>210</v>
      </c>
      <c r="B49" s="128" t="s">
        <v>211</v>
      </c>
      <c r="C49" s="62" t="s">
        <v>91</v>
      </c>
      <c r="D49" s="38">
        <v>9</v>
      </c>
      <c r="E49" s="4">
        <v>44972</v>
      </c>
      <c r="F49" s="127"/>
      <c r="G49" s="131">
        <v>12.57</v>
      </c>
      <c r="H49" s="132">
        <v>100</v>
      </c>
      <c r="I49" s="95">
        <f t="shared" si="12"/>
        <v>100</v>
      </c>
      <c r="J49" s="95">
        <f t="shared" si="13"/>
        <v>410.28</v>
      </c>
      <c r="K49" s="44" ph="1">
        <f t="shared" si="14"/>
        <v>2.6130803468442196</v>
      </c>
      <c r="L49" s="125">
        <v>0</v>
      </c>
      <c r="M49" s="95" ph="1">
        <f t="shared" si="15"/>
        <v>1</v>
      </c>
      <c r="N49" s="95" ph="1">
        <f t="shared" si="16"/>
        <v>4.1027999999999993</v>
      </c>
      <c r="O49" s="44" ph="1">
        <f t="shared" si="17"/>
        <v>0.61308034684421941</v>
      </c>
      <c r="P49" s="136" t="s">
        <v>139</v>
      </c>
    </row>
    <row r="50" spans="1:16" ht="13.5" customHeight="1">
      <c r="A50" s="128" t="s">
        <v>210</v>
      </c>
      <c r="B50" s="128" t="s">
        <v>211</v>
      </c>
      <c r="C50" s="62" t="s">
        <v>92</v>
      </c>
      <c r="D50" s="38">
        <v>10</v>
      </c>
      <c r="E50" s="133" ph="1">
        <v>44998</v>
      </c>
      <c r="F50" s="127" ph="1"/>
      <c r="G50" s="131" ph="1">
        <v>10.130000000000001</v>
      </c>
      <c r="H50" s="132" ph="1">
        <v>870</v>
      </c>
      <c r="I50" s="95">
        <f t="shared" si="12"/>
        <v>870</v>
      </c>
      <c r="J50" s="95">
        <f t="shared" si="13"/>
        <v>3484.5239999999994</v>
      </c>
      <c r="K50" s="44" ph="1">
        <f t="shared" si="14"/>
        <v>3.5421434601119564</v>
      </c>
      <c r="L50" s="125" ph="1">
        <v>83</v>
      </c>
      <c r="M50" s="95" ph="1">
        <f t="shared" si="15"/>
        <v>83</v>
      </c>
      <c r="N50" s="95" ph="1">
        <f t="shared" si="16"/>
        <v>332.43159999999995</v>
      </c>
      <c r="O50" s="44" ph="1">
        <f t="shared" si="17"/>
        <v>2.5217022998694119</v>
      </c>
      <c r="P50" t="s">
        <v>139</v>
      </c>
    </row>
    <row r="51" spans="1:16" ht="13.5" customHeight="1">
      <c r="A51" s="128" t="s">
        <v>210</v>
      </c>
      <c r="B51" s="128" t="s">
        <v>211</v>
      </c>
      <c r="C51" s="62" t="s">
        <v>93</v>
      </c>
      <c r="D51" s="38">
        <v>10</v>
      </c>
      <c r="E51" s="133" ph="1">
        <v>44998</v>
      </c>
      <c r="F51" s="127" ph="1"/>
      <c r="G51" s="131" ph="1">
        <v>8.6</v>
      </c>
      <c r="H51" s="132" ph="1">
        <v>140</v>
      </c>
      <c r="I51" s="95">
        <f t="shared" si="12"/>
        <v>140</v>
      </c>
      <c r="J51" s="95">
        <f t="shared" si="13"/>
        <v>552.16</v>
      </c>
      <c r="K51" s="44" ph="1">
        <f t="shared" si="14"/>
        <v>2.7420649419474117</v>
      </c>
      <c r="L51" s="125" ph="1">
        <v>20</v>
      </c>
      <c r="M51" s="95" ph="1">
        <f t="shared" si="15"/>
        <v>20</v>
      </c>
      <c r="N51" s="95" ph="1">
        <f t="shared" si="16"/>
        <v>78.88</v>
      </c>
      <c r="O51" s="44" ph="1">
        <f t="shared" si="17"/>
        <v>1.8969669019331548</v>
      </c>
      <c r="P51" t="s">
        <v>139</v>
      </c>
    </row>
    <row r="52" spans="1:16" ht="13.5" customHeight="1">
      <c r="A52" s="128" t="s">
        <v>210</v>
      </c>
      <c r="B52" s="128" t="s">
        <v>211</v>
      </c>
      <c r="C52" s="62" t="s">
        <v>94</v>
      </c>
      <c r="D52" s="38">
        <v>10</v>
      </c>
      <c r="E52" s="133" ph="1">
        <v>44998</v>
      </c>
      <c r="F52" s="127" ph="1"/>
      <c r="G52" s="131" ph="1">
        <v>12.62</v>
      </c>
      <c r="H52" s="132" ph="1">
        <v>57</v>
      </c>
      <c r="I52" s="95">
        <f t="shared" si="12"/>
        <v>57</v>
      </c>
      <c r="J52" s="95">
        <f t="shared" si="13"/>
        <v>233.9736</v>
      </c>
      <c r="K52" s="44" ph="1">
        <f t="shared" si="14"/>
        <v>2.3691668573198199</v>
      </c>
      <c r="L52" s="125" ph="1">
        <v>3</v>
      </c>
      <c r="M52" s="95" ph="1">
        <f t="shared" si="15"/>
        <v>3</v>
      </c>
      <c r="N52" s="95" ph="1">
        <f t="shared" si="16"/>
        <v>12.314400000000001</v>
      </c>
      <c r="O52" s="44" ph="1">
        <f t="shared" si="17"/>
        <v>1.0904132563669908</v>
      </c>
      <c r="P52" t="s">
        <v>139</v>
      </c>
    </row>
    <row r="53" spans="1:16" ht="13.5" customHeight="1">
      <c r="A53" s="128" t="s">
        <v>210</v>
      </c>
      <c r="B53" s="128" t="s">
        <v>211</v>
      </c>
      <c r="C53" s="62" t="s">
        <v>95</v>
      </c>
      <c r="D53" s="38">
        <v>10</v>
      </c>
      <c r="E53" s="133" ph="1">
        <v>44998</v>
      </c>
      <c r="F53" s="127" ph="1"/>
      <c r="G53" s="131" ph="1">
        <v>6.64</v>
      </c>
      <c r="H53" s="132" ph="1">
        <v>41</v>
      </c>
      <c r="I53" s="95">
        <f t="shared" si="12"/>
        <v>41</v>
      </c>
      <c r="J53" s="95">
        <f t="shared" si="13"/>
        <v>158.4896</v>
      </c>
      <c r="K53" s="44" ph="1">
        <f t="shared" si="14"/>
        <v>2.2000007693247543</v>
      </c>
      <c r="L53" s="125" ph="1">
        <v>3</v>
      </c>
      <c r="M53" s="95" ph="1">
        <f t="shared" si="15"/>
        <v>3</v>
      </c>
      <c r="N53" s="95" ph="1">
        <f t="shared" si="16"/>
        <v>11.5968</v>
      </c>
      <c r="O53" s="44" ph="1">
        <f t="shared" si="17"/>
        <v>1.0643381673246815</v>
      </c>
      <c r="P53" t="s">
        <v>139</v>
      </c>
    </row>
    <row r="54" spans="1:16" ht="13.5" customHeight="1">
      <c r="A54" s="128" t="s">
        <v>210</v>
      </c>
      <c r="B54" s="128" t="s">
        <v>211</v>
      </c>
      <c r="C54" s="62" t="s">
        <v>96</v>
      </c>
      <c r="D54" s="38">
        <v>10</v>
      </c>
      <c r="E54" s="133" ph="1">
        <v>44998</v>
      </c>
      <c r="F54" s="127" ph="1"/>
      <c r="G54" s="131" ph="1">
        <v>5.36</v>
      </c>
      <c r="H54" s="132" ph="1">
        <v>9.5</v>
      </c>
      <c r="I54" s="95">
        <f t="shared" si="12"/>
        <v>9.5</v>
      </c>
      <c r="J54" s="95">
        <f t="shared" si="13"/>
        <v>36.236799999999995</v>
      </c>
      <c r="K54" s="44" ph="1">
        <f t="shared" si="14"/>
        <v>1.5591498390129712</v>
      </c>
      <c r="L54" s="125" ph="1">
        <v>1</v>
      </c>
      <c r="M54" s="95" ph="1">
        <f t="shared" si="15"/>
        <v>1</v>
      </c>
      <c r="N54" s="95" ph="1">
        <f t="shared" si="16"/>
        <v>3.8144</v>
      </c>
      <c r="O54" s="44" ph="1">
        <f t="shared" si="17"/>
        <v>0.58142623372412361</v>
      </c>
      <c r="P54" t="s">
        <v>139</v>
      </c>
    </row>
    <row r="55" spans="1:16" ht="13.5" customHeight="1">
      <c r="A55" s="128" t="s">
        <v>210</v>
      </c>
      <c r="B55" s="128" t="s">
        <v>211</v>
      </c>
      <c r="C55" s="62" t="s">
        <v>97</v>
      </c>
      <c r="D55" s="38">
        <f>D5+10</f>
        <v>11</v>
      </c>
      <c r="E55" s="133">
        <v>45033</v>
      </c>
      <c r="F55" s="127"/>
      <c r="G55" s="131" ph="1">
        <v>14.31</v>
      </c>
      <c r="H55" s="132" ph="1">
        <v>68</v>
      </c>
      <c r="I55" s="95">
        <f>IF(H55&gt;=1,H55,IF(G55="","",IF(H55&lt;1,1)))</f>
        <v>68</v>
      </c>
      <c r="J55" s="95">
        <f t="shared" si="13"/>
        <v>283.72320000000002</v>
      </c>
      <c r="K55" s="44" ph="1">
        <f t="shared" si="14"/>
        <v>2.4528948494371194</v>
      </c>
      <c r="L55" s="125" ph="1">
        <v>9</v>
      </c>
      <c r="M55" s="95" ph="1">
        <f>IF(L55&gt;=1,L55,IF(G55="","",IF(L55&lt;1,1)))</f>
        <v>9</v>
      </c>
      <c r="N55" s="95" ph="1">
        <f>IF(G55&gt;0,M55*(G55+90)/25,"")</f>
        <v>37.551600000000001</v>
      </c>
      <c r="O55" s="44" ph="1">
        <f>IF(G55&gt;0,LOG(N55),"")</f>
        <v>1.5746284461702083</v>
      </c>
      <c r="P55" t="s">
        <v>139</v>
      </c>
    </row>
    <row r="56" spans="1:16" ht="13.5" customHeight="1">
      <c r="A56" s="128" t="s">
        <v>210</v>
      </c>
      <c r="B56" s="128" t="s">
        <v>211</v>
      </c>
      <c r="C56" s="62" t="s">
        <v>98</v>
      </c>
      <c r="D56" s="38">
        <f t="shared" ref="D56:D64" si="18">D6+10</f>
        <v>11</v>
      </c>
      <c r="E56" s="133">
        <v>45033</v>
      </c>
      <c r="F56" s="127"/>
      <c r="G56" s="131" ph="1">
        <v>13.18</v>
      </c>
      <c r="H56" s="132" ph="1">
        <v>81</v>
      </c>
      <c r="I56" s="95">
        <f t="shared" ref="I56:I64" si="19">IF(H56&gt;=1,H56,IF(G56="","",IF(H56&lt;1,1)))</f>
        <v>81</v>
      </c>
      <c r="J56" s="95">
        <f t="shared" si="13"/>
        <v>334.3032</v>
      </c>
      <c r="K56" s="44" ph="1">
        <f t="shared" si="14"/>
        <v>2.5241405337439016</v>
      </c>
      <c r="L56" s="125" ph="1">
        <v>1</v>
      </c>
      <c r="M56" s="95" ph="1">
        <f t="shared" ref="M56:M64" si="20">IF(L56&gt;=1,L56,IF(G56="","",IF(L56&lt;1,1)))</f>
        <v>1</v>
      </c>
      <c r="N56" s="95" ph="1">
        <f t="shared" ref="N56:N64" si="21">IF(G56&gt;0,M56*(G56+90)/25,"")</f>
        <v>4.1272000000000002</v>
      </c>
      <c r="O56" s="44" ph="1">
        <f t="shared" ref="O56:O64" si="22">IF(G56&gt;0,LOG(N56),"")</f>
        <v>0.61565551486525194</v>
      </c>
      <c r="P56" t="s">
        <v>139</v>
      </c>
    </row>
    <row r="57" spans="1:16" ht="13.5" customHeight="1">
      <c r="A57" s="128" t="s">
        <v>210</v>
      </c>
      <c r="B57" s="128" t="s">
        <v>211</v>
      </c>
      <c r="C57" s="62" t="s">
        <v>99</v>
      </c>
      <c r="D57" s="38">
        <f t="shared" si="18"/>
        <v>11</v>
      </c>
      <c r="E57" s="133">
        <v>45033</v>
      </c>
      <c r="F57" s="127"/>
      <c r="G57" s="131" ph="1">
        <v>15.75</v>
      </c>
      <c r="H57" s="132" ph="1">
        <v>640</v>
      </c>
      <c r="I57" s="95">
        <f t="shared" si="19"/>
        <v>640</v>
      </c>
      <c r="J57" s="95">
        <f t="shared" si="13"/>
        <v>2707.2</v>
      </c>
      <c r="K57" s="44" ph="1">
        <f t="shared" si="14"/>
        <v>3.4325203413589294</v>
      </c>
      <c r="L57" s="125" ph="1">
        <v>1.5</v>
      </c>
      <c r="M57" s="95" ph="1">
        <f t="shared" si="20"/>
        <v>1.5</v>
      </c>
      <c r="N57" s="95" ph="1">
        <f t="shared" si="21"/>
        <v>6.3449999999999998</v>
      </c>
      <c r="O57" s="44" ph="1">
        <f t="shared" si="22"/>
        <v>0.80243162643072352</v>
      </c>
      <c r="P57" t="s">
        <v>139</v>
      </c>
    </row>
    <row r="58" spans="1:16" ht="13.5" customHeight="1">
      <c r="A58" s="128" t="s">
        <v>210</v>
      </c>
      <c r="B58" s="128" t="s">
        <v>211</v>
      </c>
      <c r="C58" s="62" t="s">
        <v>100</v>
      </c>
      <c r="D58" s="38">
        <f t="shared" si="18"/>
        <v>11</v>
      </c>
      <c r="E58" s="133">
        <v>45033</v>
      </c>
      <c r="F58" s="127"/>
      <c r="G58" s="131" ph="1">
        <v>12.97</v>
      </c>
      <c r="H58" s="132" ph="1">
        <v>17</v>
      </c>
      <c r="I58" s="95">
        <f t="shared" si="19"/>
        <v>17</v>
      </c>
      <c r="J58" s="95">
        <f t="shared" si="13"/>
        <v>70.019599999999997</v>
      </c>
      <c r="K58" s="44" ph="1">
        <f t="shared" si="14"/>
        <v>1.8452196254480233</v>
      </c>
      <c r="L58" s="125" ph="1">
        <v>1.5</v>
      </c>
      <c r="M58" s="95" ph="1">
        <f t="shared" si="20"/>
        <v>1.5</v>
      </c>
      <c r="N58" s="95" ph="1">
        <f t="shared" si="21"/>
        <v>6.1781999999999995</v>
      </c>
      <c r="O58" s="44" ph="1">
        <f t="shared" si="22"/>
        <v>0.79086196312543056</v>
      </c>
      <c r="P58" t="s">
        <v>139</v>
      </c>
    </row>
    <row r="59" spans="1:16" ht="13.5" customHeight="1">
      <c r="A59" s="128" t="s">
        <v>210</v>
      </c>
      <c r="B59" s="128" t="s">
        <v>211</v>
      </c>
      <c r="C59" s="62" t="s">
        <v>101</v>
      </c>
      <c r="D59" s="38">
        <f t="shared" si="18"/>
        <v>11</v>
      </c>
      <c r="E59" s="133">
        <v>45033</v>
      </c>
      <c r="F59" s="127"/>
      <c r="G59" s="137" ph="1">
        <v>12.36</v>
      </c>
      <c r="H59" s="132" ph="1">
        <v>96</v>
      </c>
      <c r="I59" s="95">
        <f t="shared" si="19"/>
        <v>96</v>
      </c>
      <c r="J59" s="95">
        <f t="shared" si="13"/>
        <v>393.06239999999997</v>
      </c>
      <c r="K59" s="44" ph="1">
        <f t="shared" si="14"/>
        <v>2.5944615015826784</v>
      </c>
      <c r="L59" s="125" ph="1">
        <v>4</v>
      </c>
      <c r="M59" s="95" ph="1">
        <f t="shared" si="20"/>
        <v>4</v>
      </c>
      <c r="N59" s="95" ph="1">
        <f t="shared" si="21"/>
        <v>16.377600000000001</v>
      </c>
      <c r="O59" s="44" ph="1">
        <f t="shared" si="22"/>
        <v>1.2142502598710727</v>
      </c>
      <c r="P59" t="s">
        <v>139</v>
      </c>
    </row>
    <row r="60" spans="1:16" ht="13.5" customHeight="1">
      <c r="A60" s="128" t="s">
        <v>210</v>
      </c>
      <c r="B60" s="128" t="s">
        <v>211</v>
      </c>
      <c r="C60" s="62" t="s">
        <v>102</v>
      </c>
      <c r="D60" s="38">
        <f t="shared" si="18"/>
        <v>12</v>
      </c>
      <c r="E60" s="133">
        <v>45069</v>
      </c>
      <c r="F60" s="127"/>
      <c r="G60" s="131" ph="1">
        <v>12.09</v>
      </c>
      <c r="H60" s="132" ph="1">
        <v>150</v>
      </c>
      <c r="I60" s="95">
        <f t="shared" si="19"/>
        <v>150</v>
      </c>
      <c r="J60" s="95">
        <f t="shared" si="13"/>
        <v>612.54</v>
      </c>
      <c r="K60" s="44" ph="1">
        <f t="shared" si="14"/>
        <v>2.7871344541991157</v>
      </c>
      <c r="L60" s="125" ph="1">
        <v>2</v>
      </c>
      <c r="M60" s="95" ph="1">
        <f t="shared" si="20"/>
        <v>2</v>
      </c>
      <c r="N60" s="95" ph="1">
        <f t="shared" si="21"/>
        <v>8.1672000000000011</v>
      </c>
      <c r="O60" s="44" ph="1">
        <f t="shared" si="22"/>
        <v>0.91207319080741545</v>
      </c>
      <c r="P60" t="s">
        <v>139</v>
      </c>
    </row>
    <row r="61" spans="1:16" ht="13.5" customHeight="1">
      <c r="A61" s="128" t="s">
        <v>210</v>
      </c>
      <c r="B61" s="128" t="s">
        <v>211</v>
      </c>
      <c r="C61" s="62" t="s">
        <v>103</v>
      </c>
      <c r="D61" s="38">
        <f t="shared" si="18"/>
        <v>12</v>
      </c>
      <c r="E61" s="133">
        <v>45069</v>
      </c>
      <c r="F61" s="127"/>
      <c r="G61" s="131" ph="1">
        <v>7.53</v>
      </c>
      <c r="H61" s="132" ph="1">
        <v>180</v>
      </c>
      <c r="I61" s="95">
        <f t="shared" si="19"/>
        <v>180</v>
      </c>
      <c r="J61" s="95">
        <f t="shared" si="13"/>
        <v>702.21600000000001</v>
      </c>
      <c r="K61" s="44" ph="1">
        <f t="shared" si="14"/>
        <v>2.8464707206470576</v>
      </c>
      <c r="L61" s="125" ph="1">
        <v>0.5</v>
      </c>
      <c r="M61" s="95" ph="1">
        <f t="shared" si="20"/>
        <v>1</v>
      </c>
      <c r="N61" s="95" ph="1">
        <f t="shared" si="21"/>
        <v>3.9012000000000002</v>
      </c>
      <c r="O61" s="44" ph="1">
        <f t="shared" si="22"/>
        <v>0.59119821554375152</v>
      </c>
      <c r="P61" t="s">
        <v>139</v>
      </c>
    </row>
    <row r="62" spans="1:16" ht="13.5" customHeight="1">
      <c r="A62" s="128" t="s">
        <v>210</v>
      </c>
      <c r="B62" s="128" t="s">
        <v>211</v>
      </c>
      <c r="C62" s="62" t="s">
        <v>104</v>
      </c>
      <c r="D62" s="38">
        <f t="shared" si="18"/>
        <v>12</v>
      </c>
      <c r="E62" s="133">
        <v>45069</v>
      </c>
      <c r="F62" s="127"/>
      <c r="G62" s="129" ph="1">
        <v>15.8</v>
      </c>
      <c r="H62" s="130" ph="1">
        <v>290</v>
      </c>
      <c r="I62" s="95">
        <f t="shared" si="19"/>
        <v>290</v>
      </c>
      <c r="J62" s="95">
        <f t="shared" si="13"/>
        <v>1227.28</v>
      </c>
      <c r="K62" s="44" ph="1">
        <f t="shared" si="14"/>
        <v>3.0889436569260855</v>
      </c>
      <c r="L62" s="126" ph="1">
        <v>7</v>
      </c>
      <c r="M62" s="95" ph="1">
        <f t="shared" si="20"/>
        <v>7</v>
      </c>
      <c r="N62" s="95" ph="1">
        <f t="shared" si="21"/>
        <v>29.624000000000002</v>
      </c>
      <c r="O62" s="44" ph="1">
        <f t="shared" si="22"/>
        <v>1.4716436990413861</v>
      </c>
      <c r="P62" t="s">
        <v>139</v>
      </c>
    </row>
    <row r="63" spans="1:16" ht="13.5" customHeight="1">
      <c r="A63" s="128" t="s">
        <v>210</v>
      </c>
      <c r="B63" s="128" t="s">
        <v>211</v>
      </c>
      <c r="C63" s="62" t="s">
        <v>105</v>
      </c>
      <c r="D63" s="38">
        <f t="shared" si="18"/>
        <v>12</v>
      </c>
      <c r="E63" s="133">
        <v>45069</v>
      </c>
      <c r="F63" s="127"/>
      <c r="G63" s="129" ph="1">
        <v>10.08</v>
      </c>
      <c r="H63" s="130" ph="1">
        <v>17</v>
      </c>
      <c r="I63" s="95">
        <f t="shared" si="19"/>
        <v>17</v>
      </c>
      <c r="J63" s="95">
        <f t="shared" si="13"/>
        <v>68.054400000000001</v>
      </c>
      <c r="K63" s="44" ph="1">
        <f t="shared" si="14"/>
        <v>1.8328562093915999</v>
      </c>
      <c r="L63" s="126" ph="1">
        <v>0.5</v>
      </c>
      <c r="M63" s="95" ph="1">
        <f t="shared" si="20"/>
        <v>1</v>
      </c>
      <c r="N63" s="95" ph="1">
        <f t="shared" si="21"/>
        <v>4.0031999999999996</v>
      </c>
      <c r="O63" s="44" ph="1">
        <f t="shared" si="22"/>
        <v>0.60240728801332588</v>
      </c>
      <c r="P63" t="s">
        <v>139</v>
      </c>
    </row>
    <row r="64" spans="1:16" ht="13.5" customHeight="1">
      <c r="A64" s="128" t="s">
        <v>210</v>
      </c>
      <c r="B64" s="128" t="s">
        <v>211</v>
      </c>
      <c r="C64" s="62" t="s">
        <v>106</v>
      </c>
      <c r="D64" s="38">
        <f t="shared" si="18"/>
        <v>12</v>
      </c>
      <c r="E64" s="133">
        <v>45069</v>
      </c>
      <c r="F64" s="127"/>
      <c r="G64" s="131" ph="1">
        <v>18.29</v>
      </c>
      <c r="H64" s="132" ph="1">
        <v>2500</v>
      </c>
      <c r="I64" s="95">
        <f t="shared" si="19"/>
        <v>2500</v>
      </c>
      <c r="J64" s="95">
        <f t="shared" si="13"/>
        <v>10829</v>
      </c>
      <c r="K64" s="44" ph="1">
        <f t="shared" si="14"/>
        <v>4.034588353713624</v>
      </c>
      <c r="L64" s="125" ph="1">
        <v>4.5</v>
      </c>
      <c r="M64" s="95" ph="1">
        <f t="shared" si="20"/>
        <v>4.5</v>
      </c>
      <c r="N64" s="95" ph="1">
        <f t="shared" si="21"/>
        <v>19.492199999999997</v>
      </c>
      <c r="O64" s="44" ph="1">
        <f t="shared" si="22"/>
        <v>1.2898608588169305</v>
      </c>
      <c r="P64" t="s">
        <v>139</v>
      </c>
    </row>
    <row r="65" spans="1:15" ht="13.5" customHeight="1">
      <c r="A65" s="62"/>
      <c r="B65" s="62"/>
      <c r="C65" s="62"/>
      <c r="G65" s="42" ph="1"/>
      <c r="H65" s="43" ph="1"/>
      <c r="I65" s="95" t="str">
        <f t="shared" si="12"/>
        <v/>
      </c>
      <c r="J65" s="95" ph="1"/>
      <c r="K65" s="44"/>
      <c r="L65" s="45"/>
      <c r="M65" s="95"/>
      <c r="N65" s="95"/>
      <c r="O65" s="44"/>
    </row>
    <row r="66" spans="1:15" ht="13.5" customHeight="1">
      <c r="C66" s="62"/>
      <c r="G66"/>
      <c r="H66" s="13"/>
      <c r="I66" s="95" t="str">
        <f t="shared" si="12"/>
        <v/>
      </c>
      <c r="J66" s="95" ph="1"/>
      <c r="K66" s="44"/>
      <c r="L66" s="15"/>
      <c r="M66" s="95"/>
      <c r="N66" s="95"/>
      <c r="O66" s="44"/>
    </row>
    <row r="67" spans="1:15" ht="13.5" customHeight="1">
      <c r="C67" s="62"/>
      <c r="G67"/>
      <c r="H67" s="13"/>
      <c r="I67" s="95" t="str">
        <f t="shared" si="12"/>
        <v/>
      </c>
      <c r="J67" s="95" ph="1"/>
      <c r="K67" s="44"/>
      <c r="L67" s="15"/>
      <c r="M67" s="95"/>
      <c r="N67" s="95"/>
      <c r="O67" s="44"/>
    </row>
    <row r="68" spans="1:15" ht="13.5" customHeight="1">
      <c r="C68" s="62"/>
      <c r="G68"/>
      <c r="H68" s="13"/>
      <c r="I68" s="95" t="str">
        <f t="shared" si="12"/>
        <v/>
      </c>
      <c r="J68" s="95" ph="1"/>
      <c r="K68" s="44"/>
      <c r="L68" s="15"/>
      <c r="M68" s="95"/>
      <c r="N68" s="95"/>
      <c r="O68" s="44"/>
    </row>
    <row r="69" spans="1:15" ht="13.5" customHeight="1">
      <c r="C69" s="62"/>
      <c r="G69"/>
      <c r="H69" s="13"/>
      <c r="I69" s="95" t="str">
        <f t="shared" si="12"/>
        <v/>
      </c>
      <c r="J69" s="95" ph="1"/>
      <c r="K69" s="44"/>
      <c r="L69" s="15"/>
      <c r="M69" s="95"/>
      <c r="N69" s="95"/>
      <c r="O69" s="44"/>
    </row>
    <row r="70" spans="1:15" ht="13.5" customHeight="1">
      <c r="C70" s="62"/>
      <c r="G70"/>
      <c r="H70" s="13"/>
      <c r="I70" s="95" t="str">
        <f t="shared" ref="I70:I133" si="23">IF(H70&gt;=1,H70,IF(G70="","",IF(H70&lt;1,1)))</f>
        <v/>
      </c>
      <c r="J70" s="95" ph="1"/>
      <c r="K70" s="44"/>
      <c r="L70" s="15"/>
      <c r="M70" s="95"/>
      <c r="N70" s="95"/>
      <c r="O70" s="44"/>
    </row>
    <row r="71" spans="1:15" ht="13.5" customHeight="1">
      <c r="C71" s="62"/>
      <c r="G71" s="42" ph="1"/>
      <c r="H71" s="43" ph="1"/>
      <c r="I71" s="95" t="str">
        <f t="shared" si="23"/>
        <v/>
      </c>
      <c r="J71" s="95" ph="1"/>
      <c r="K71" s="44"/>
      <c r="L71" s="45"/>
      <c r="M71" s="95"/>
      <c r="N71" s="95"/>
      <c r="O71" s="44"/>
    </row>
    <row r="72" spans="1:15" ht="13.5" customHeight="1">
      <c r="C72" s="62"/>
      <c r="G72" s="42" ph="1"/>
      <c r="H72" s="43" ph="1"/>
      <c r="I72" s="95" t="str">
        <f t="shared" si="23"/>
        <v/>
      </c>
      <c r="J72" s="95" ph="1"/>
      <c r="K72" s="44"/>
      <c r="L72" s="45"/>
      <c r="M72" s="95"/>
      <c r="N72" s="95"/>
      <c r="O72" s="44"/>
    </row>
    <row r="73" spans="1:15" ht="13.5" customHeight="1">
      <c r="C73" s="62"/>
      <c r="G73" s="42" ph="1"/>
      <c r="H73" s="43" ph="1"/>
      <c r="I73" s="95" t="str">
        <f t="shared" si="23"/>
        <v/>
      </c>
      <c r="J73" s="95" ph="1"/>
      <c r="K73" s="44"/>
      <c r="L73" s="45"/>
      <c r="M73" s="95"/>
      <c r="N73" s="95"/>
      <c r="O73" s="44"/>
    </row>
    <row r="74" spans="1:15" ht="13.5" customHeight="1">
      <c r="C74" s="62"/>
      <c r="G74" s="42" ph="1"/>
      <c r="H74" s="43" ph="1"/>
      <c r="I74" s="95" t="str">
        <f t="shared" si="23"/>
        <v/>
      </c>
      <c r="J74" s="95" ph="1"/>
      <c r="K74" s="44"/>
      <c r="L74" s="45"/>
      <c r="M74" s="95"/>
      <c r="N74" s="95"/>
      <c r="O74" s="44"/>
    </row>
    <row r="75" spans="1:15" ht="13.5" customHeight="1">
      <c r="C75" s="62"/>
      <c r="G75" s="42" ph="1"/>
      <c r="H75" s="43" ph="1"/>
      <c r="I75" s="95" t="str">
        <f t="shared" si="23"/>
        <v/>
      </c>
      <c r="J75" s="95" ph="1"/>
      <c r="K75" s="44"/>
      <c r="L75" s="45"/>
      <c r="M75" s="95"/>
      <c r="N75" s="95"/>
      <c r="O75" s="44"/>
    </row>
    <row r="76" spans="1:15" ht="13.5" customHeight="1">
      <c r="C76" s="62"/>
      <c r="G76" s="42" ph="1"/>
      <c r="H76" s="43" ph="1"/>
      <c r="I76" s="95" t="str">
        <f t="shared" si="23"/>
        <v/>
      </c>
      <c r="J76" s="95" ph="1"/>
      <c r="K76" s="44"/>
      <c r="L76" s="45"/>
      <c r="M76" s="95"/>
      <c r="N76" s="95"/>
      <c r="O76" s="44"/>
    </row>
    <row r="77" spans="1:15" ht="13.5" customHeight="1">
      <c r="C77" s="62"/>
      <c r="G77" s="42" ph="1"/>
      <c r="H77" s="43" ph="1"/>
      <c r="I77" s="95" t="str">
        <f t="shared" si="23"/>
        <v/>
      </c>
      <c r="J77" s="95" ph="1"/>
      <c r="K77" s="44"/>
      <c r="L77" s="45"/>
      <c r="M77" s="95"/>
      <c r="N77" s="95"/>
      <c r="O77" s="44"/>
    </row>
    <row r="78" spans="1:15" ht="13.5" customHeight="1">
      <c r="C78" s="62"/>
      <c r="G78" s="42" ph="1"/>
      <c r="H78" s="43" ph="1"/>
      <c r="I78" s="95" t="str">
        <f t="shared" si="23"/>
        <v/>
      </c>
      <c r="J78" s="95" ph="1"/>
      <c r="K78" s="44"/>
      <c r="L78" s="45"/>
      <c r="M78" s="95"/>
      <c r="N78" s="95"/>
      <c r="O78" s="44"/>
    </row>
    <row r="79" spans="1:15" ht="13.5" customHeight="1">
      <c r="C79" s="62"/>
      <c r="G79" s="42" ph="1"/>
      <c r="H79" s="43" ph="1"/>
      <c r="I79" s="95" t="str">
        <f t="shared" si="23"/>
        <v/>
      </c>
      <c r="J79" s="95" ph="1"/>
      <c r="K79" s="44"/>
      <c r="L79" s="45"/>
      <c r="M79" s="95"/>
      <c r="N79" s="95"/>
      <c r="O79" s="44"/>
    </row>
    <row r="80" spans="1:15" ht="13.5" customHeight="1">
      <c r="C80" s="62"/>
      <c r="G80" s="42" ph="1"/>
      <c r="H80" s="43" ph="1"/>
      <c r="I80" s="95" t="str">
        <f t="shared" si="23"/>
        <v/>
      </c>
      <c r="J80" s="95" ph="1"/>
      <c r="K80" s="44"/>
      <c r="L80" s="45"/>
      <c r="M80" s="95"/>
      <c r="N80" s="95"/>
      <c r="O80" s="44"/>
    </row>
    <row r="81" spans="3:15" ht="13.5" customHeight="1">
      <c r="C81" s="62"/>
      <c r="G81" s="42" ph="1"/>
      <c r="H81" s="43" ph="1"/>
      <c r="I81" s="95" t="str">
        <f t="shared" si="23"/>
        <v/>
      </c>
      <c r="J81" s="95" ph="1"/>
      <c r="K81" s="44"/>
      <c r="L81" s="45"/>
      <c r="M81" s="95"/>
      <c r="N81" s="95"/>
      <c r="O81" s="44"/>
    </row>
    <row r="82" spans="3:15" ht="13.5" customHeight="1">
      <c r="C82" s="62"/>
      <c r="G82" s="42" ph="1"/>
      <c r="H82" s="43" ph="1"/>
      <c r="I82" s="95" t="str">
        <f t="shared" si="23"/>
        <v/>
      </c>
      <c r="J82" s="95" ph="1"/>
      <c r="K82" s="44"/>
      <c r="L82" s="45"/>
      <c r="M82" s="95"/>
      <c r="N82" s="95"/>
      <c r="O82" s="44"/>
    </row>
    <row r="83" spans="3:15" ht="13.5" customHeight="1">
      <c r="C83" s="62"/>
      <c r="G83" s="42" ph="1"/>
      <c r="H83" s="43" ph="1"/>
      <c r="I83" s="95" t="str">
        <f t="shared" si="23"/>
        <v/>
      </c>
      <c r="J83" s="95" ph="1"/>
      <c r="K83" s="44"/>
      <c r="L83" s="45"/>
      <c r="M83" s="95"/>
      <c r="N83" s="95"/>
      <c r="O83" s="44"/>
    </row>
    <row r="84" spans="3:15" ht="13.5" customHeight="1">
      <c r="C84" s="62"/>
      <c r="G84" s="42" ph="1"/>
      <c r="H84" s="43" ph="1"/>
      <c r="I84" s="95" t="str">
        <f t="shared" si="23"/>
        <v/>
      </c>
      <c r="J84" s="95" ph="1"/>
      <c r="K84" s="44"/>
      <c r="L84" s="45"/>
      <c r="M84" s="95"/>
      <c r="N84" s="95"/>
      <c r="O84" s="44"/>
    </row>
    <row r="85" spans="3:15" ht="13.5" customHeight="1">
      <c r="C85" s="62"/>
      <c r="G85" s="42" ph="1"/>
      <c r="H85" s="43" ph="1"/>
      <c r="I85" s="95" t="str">
        <f t="shared" si="23"/>
        <v/>
      </c>
      <c r="J85" s="95" ph="1"/>
      <c r="K85" s="44"/>
      <c r="L85" s="45"/>
      <c r="M85" s="95"/>
      <c r="N85" s="95"/>
      <c r="O85" s="44"/>
    </row>
    <row r="86" spans="3:15" ht="13.5" customHeight="1">
      <c r="C86" s="62"/>
      <c r="G86" s="42" ph="1"/>
      <c r="H86" s="43" ph="1"/>
      <c r="I86" s="95" t="str">
        <f t="shared" si="23"/>
        <v/>
      </c>
      <c r="J86" s="95" ph="1"/>
      <c r="K86" s="44"/>
      <c r="L86" s="45"/>
      <c r="M86" s="95"/>
      <c r="N86" s="95"/>
      <c r="O86" s="44"/>
    </row>
    <row r="87" spans="3:15" ht="13.5" customHeight="1">
      <c r="C87" s="62"/>
      <c r="G87" s="42" ph="1"/>
      <c r="H87" s="43" ph="1"/>
      <c r="I87" s="95" t="str">
        <f t="shared" si="23"/>
        <v/>
      </c>
      <c r="J87" s="95" ph="1"/>
      <c r="K87" s="44"/>
      <c r="L87" s="45"/>
      <c r="M87" s="95"/>
      <c r="N87" s="95"/>
      <c r="O87" s="44"/>
    </row>
    <row r="88" spans="3:15" ht="13.5" customHeight="1">
      <c r="C88" s="62"/>
      <c r="G88" s="42" ph="1"/>
      <c r="H88" s="43" ph="1"/>
      <c r="I88" s="95" t="str">
        <f t="shared" si="23"/>
        <v/>
      </c>
      <c r="J88" s="95" ph="1"/>
      <c r="K88" s="44"/>
      <c r="L88" s="45"/>
      <c r="M88" s="95"/>
      <c r="N88" s="95"/>
      <c r="O88" s="44"/>
    </row>
    <row r="89" spans="3:15" ht="13.5" customHeight="1">
      <c r="C89" s="62"/>
      <c r="G89" s="42" ph="1"/>
      <c r="H89" s="43" ph="1"/>
      <c r="I89" s="95" t="str">
        <f t="shared" si="23"/>
        <v/>
      </c>
      <c r="J89" s="95" ph="1"/>
      <c r="K89" s="44"/>
      <c r="L89" s="45"/>
      <c r="M89" s="95"/>
      <c r="N89" s="95"/>
      <c r="O89" s="44"/>
    </row>
    <row r="90" spans="3:15" ht="13.5" customHeight="1">
      <c r="C90" s="62"/>
      <c r="G90" s="42" ph="1"/>
      <c r="H90" s="43" ph="1"/>
      <c r="I90" s="95" t="str">
        <f t="shared" si="23"/>
        <v/>
      </c>
      <c r="J90" s="95" ph="1"/>
      <c r="K90" s="44"/>
      <c r="L90" s="45"/>
      <c r="M90" s="95"/>
      <c r="N90" s="95"/>
      <c r="O90" s="44"/>
    </row>
    <row r="91" spans="3:15" ht="13.5" customHeight="1">
      <c r="C91" s="62"/>
      <c r="G91" s="42" ph="1"/>
      <c r="H91" s="43" ph="1"/>
      <c r="I91" s="95" t="str">
        <f t="shared" si="23"/>
        <v/>
      </c>
      <c r="J91" s="95" ph="1"/>
      <c r="K91" s="44"/>
      <c r="L91" s="45"/>
      <c r="M91" s="95"/>
      <c r="N91" s="95"/>
      <c r="O91" s="44"/>
    </row>
    <row r="92" spans="3:15" ht="13.5" customHeight="1">
      <c r="C92" s="62"/>
      <c r="G92" s="42" ph="1"/>
      <c r="H92" s="43" ph="1"/>
      <c r="I92" s="95" t="str">
        <f t="shared" si="23"/>
        <v/>
      </c>
      <c r="J92" s="95" ph="1"/>
      <c r="K92" s="44" ph="1"/>
      <c r="L92" s="45" ph="1"/>
      <c r="M92" s="95" ph="1"/>
      <c r="N92" s="95" ph="1"/>
      <c r="O92" s="44" ph="1"/>
    </row>
    <row r="93" spans="3:15" ht="13.5" customHeight="1">
      <c r="C93" s="62"/>
      <c r="G93" s="42" ph="1"/>
      <c r="H93" s="43" ph="1"/>
      <c r="I93" s="95" t="str">
        <f t="shared" si="23"/>
        <v/>
      </c>
      <c r="J93" s="95" ph="1"/>
      <c r="K93" s="44" ph="1"/>
      <c r="L93" s="45" ph="1"/>
      <c r="M93" s="95" ph="1"/>
      <c r="N93" s="95" ph="1"/>
      <c r="O93" s="44" ph="1"/>
    </row>
    <row r="94" spans="3:15" ht="13.5" customHeight="1">
      <c r="C94" s="62"/>
      <c r="G94" s="42" ph="1"/>
      <c r="H94" s="43" ph="1"/>
      <c r="I94" s="95" t="str">
        <f t="shared" si="23"/>
        <v/>
      </c>
      <c r="J94" s="95" ph="1"/>
      <c r="K94" s="44" ph="1"/>
      <c r="L94" s="45" ph="1"/>
      <c r="M94" s="95" ph="1"/>
      <c r="N94" s="95" ph="1"/>
      <c r="O94" s="44" ph="1"/>
    </row>
    <row r="95" spans="3:15" ht="13.5" customHeight="1">
      <c r="C95" s="62"/>
      <c r="G95" s="42" ph="1"/>
      <c r="H95" s="43" ph="1"/>
      <c r="I95" s="95" t="str">
        <f t="shared" si="23"/>
        <v/>
      </c>
      <c r="J95" s="95" ph="1"/>
      <c r="K95" s="44" ph="1"/>
      <c r="L95" s="45" ph="1"/>
      <c r="M95" s="95" ph="1"/>
      <c r="N95" s="95" ph="1"/>
      <c r="O95" s="44" ph="1"/>
    </row>
    <row r="96" spans="3:15" ht="13.5" customHeight="1">
      <c r="C96" s="62"/>
      <c r="G96" s="42" ph="1"/>
      <c r="H96" s="43" ph="1"/>
      <c r="I96" s="95" t="str">
        <f t="shared" si="23"/>
        <v/>
      </c>
      <c r="J96" s="95" ph="1"/>
      <c r="K96" s="44" ph="1"/>
      <c r="L96" s="45" ph="1"/>
      <c r="M96" s="95" ph="1"/>
      <c r="N96" s="95" ph="1"/>
      <c r="O96" s="44" ph="1"/>
    </row>
    <row r="97" spans="3:15" ht="13.5" customHeight="1">
      <c r="C97" s="62"/>
      <c r="G97" s="42" ph="1"/>
      <c r="H97" s="43" ph="1"/>
      <c r="I97" s="95" t="str">
        <f t="shared" si="23"/>
        <v/>
      </c>
      <c r="J97" s="95" ph="1"/>
      <c r="K97" s="44" ph="1"/>
      <c r="L97" s="45" ph="1"/>
      <c r="M97" s="95" ph="1"/>
      <c r="N97" s="95" ph="1"/>
      <c r="O97" s="44" ph="1"/>
    </row>
    <row r="98" spans="3:15" ht="13.5" customHeight="1">
      <c r="C98" s="62"/>
      <c r="G98" s="42" ph="1"/>
      <c r="H98" s="43" ph="1"/>
      <c r="I98" s="95" t="str">
        <f t="shared" si="23"/>
        <v/>
      </c>
      <c r="J98" s="95" ph="1"/>
      <c r="K98" s="44" ph="1"/>
      <c r="L98" s="45" ph="1"/>
      <c r="M98" s="95" ph="1"/>
      <c r="N98" s="95" ph="1"/>
      <c r="O98" s="44" ph="1"/>
    </row>
    <row r="99" spans="3:15" ht="13.5" customHeight="1">
      <c r="C99" s="62"/>
      <c r="G99" s="42" ph="1"/>
      <c r="H99" s="43" ph="1"/>
      <c r="I99" s="95" t="str">
        <f t="shared" si="23"/>
        <v/>
      </c>
      <c r="J99" s="95" ph="1"/>
      <c r="K99" s="44" ph="1"/>
      <c r="L99" s="45" ph="1"/>
      <c r="M99" s="95" ph="1"/>
      <c r="N99" s="95" ph="1"/>
      <c r="O99" s="44" ph="1"/>
    </row>
    <row r="100" spans="3:15" ht="13.5" customHeight="1">
      <c r="C100" s="62"/>
      <c r="G100" s="42" ph="1"/>
      <c r="H100" s="43" ph="1"/>
      <c r="I100" s="95" t="str">
        <f t="shared" si="23"/>
        <v/>
      </c>
      <c r="J100" s="95" ph="1"/>
      <c r="K100" s="44" ph="1"/>
      <c r="L100" s="45" ph="1"/>
      <c r="M100" s="95" ph="1"/>
      <c r="N100" s="95" ph="1"/>
      <c r="O100" s="44" ph="1"/>
    </row>
    <row r="101" spans="3:15" ht="13.5" customHeight="1">
      <c r="C101" s="62"/>
      <c r="G101" s="42" ph="1"/>
      <c r="H101" s="43" ph="1"/>
      <c r="I101" s="95" t="str">
        <f t="shared" si="23"/>
        <v/>
      </c>
      <c r="J101" s="95" ph="1"/>
      <c r="K101" s="44" ph="1"/>
      <c r="L101" s="45" ph="1"/>
      <c r="M101" s="95" ph="1"/>
      <c r="N101" s="95" ph="1"/>
      <c r="O101" s="44" ph="1"/>
    </row>
    <row r="102" spans="3:15" ht="13.5" customHeight="1">
      <c r="C102" s="62"/>
      <c r="G102" s="42" ph="1"/>
      <c r="H102" s="43" ph="1"/>
      <c r="I102" s="95" t="str">
        <f t="shared" si="23"/>
        <v/>
      </c>
      <c r="J102" s="95" ph="1"/>
      <c r="K102" s="44" ph="1"/>
      <c r="L102" s="45" ph="1"/>
      <c r="M102" s="95" ph="1"/>
      <c r="N102" s="95" ph="1"/>
      <c r="O102" s="44" ph="1"/>
    </row>
    <row r="103" spans="3:15" ht="13.5" customHeight="1">
      <c r="C103" s="62"/>
      <c r="G103" s="42" ph="1"/>
      <c r="H103" s="43" ph="1"/>
      <c r="I103" s="95" t="str">
        <f t="shared" si="23"/>
        <v/>
      </c>
      <c r="J103" s="95" ph="1"/>
      <c r="K103" s="44" ph="1"/>
      <c r="L103" s="45" ph="1"/>
      <c r="M103" s="95" ph="1"/>
      <c r="N103" s="95" ph="1"/>
      <c r="O103" s="44" ph="1"/>
    </row>
    <row r="104" spans="3:15" ht="13.5" customHeight="1">
      <c r="C104" s="62"/>
      <c r="G104" s="42" ph="1"/>
      <c r="H104" s="43" ph="1"/>
      <c r="I104" s="95" t="str">
        <f t="shared" si="23"/>
        <v/>
      </c>
      <c r="J104" s="95" ph="1"/>
      <c r="K104" s="44" ph="1"/>
      <c r="L104" s="45" ph="1"/>
      <c r="M104" s="95" ph="1"/>
      <c r="N104" s="95" ph="1"/>
      <c r="O104" s="44" ph="1"/>
    </row>
    <row r="105" spans="3:15" ht="13.5" customHeight="1">
      <c r="C105" s="62"/>
      <c r="G105" s="42" ph="1"/>
      <c r="H105" s="43" ph="1"/>
      <c r="I105" s="95" t="str">
        <f t="shared" si="23"/>
        <v/>
      </c>
      <c r="J105" s="95" ph="1"/>
      <c r="K105" s="44" ph="1"/>
      <c r="L105" s="45" ph="1"/>
      <c r="M105" s="95" ph="1"/>
      <c r="N105" s="95" ph="1"/>
      <c r="O105" s="44" ph="1"/>
    </row>
    <row r="106" spans="3:15" ht="13.5" customHeight="1">
      <c r="C106" s="62"/>
      <c r="G106" s="42" ph="1"/>
      <c r="H106" s="43" ph="1"/>
      <c r="I106" s="95" t="str">
        <f t="shared" si="23"/>
        <v/>
      </c>
      <c r="J106" s="95" ph="1"/>
      <c r="K106" s="44" ph="1"/>
      <c r="L106" s="45" ph="1"/>
      <c r="M106" s="95" ph="1"/>
      <c r="N106" s="95" ph="1"/>
      <c r="O106" s="44" ph="1"/>
    </row>
    <row r="107" spans="3:15" ht="13.5" customHeight="1">
      <c r="C107" s="62"/>
      <c r="G107" s="42" ph="1"/>
      <c r="H107" s="43" ph="1"/>
      <c r="I107" s="95" t="str">
        <f t="shared" si="23"/>
        <v/>
      </c>
      <c r="J107" s="95" ph="1"/>
      <c r="K107" s="44" ph="1"/>
      <c r="L107" s="45" ph="1"/>
      <c r="M107" s="95" ph="1"/>
      <c r="N107" s="95" ph="1"/>
      <c r="O107" s="44" ph="1"/>
    </row>
    <row r="108" spans="3:15" ht="13.5" customHeight="1">
      <c r="C108" s="62"/>
      <c r="G108" s="42" ph="1"/>
      <c r="H108" s="43" ph="1"/>
      <c r="I108" s="95" t="str">
        <f t="shared" si="23"/>
        <v/>
      </c>
      <c r="J108" s="95" ph="1"/>
      <c r="K108" s="44" ph="1"/>
      <c r="L108" s="45" ph="1"/>
      <c r="M108" s="95" ph="1"/>
      <c r="N108" s="95" ph="1"/>
      <c r="O108" s="44" ph="1"/>
    </row>
    <row r="109" spans="3:15" ht="13.5" customHeight="1">
      <c r="C109" s="62"/>
      <c r="G109" s="42" ph="1"/>
      <c r="H109" s="43" ph="1"/>
      <c r="I109" s="95" t="str">
        <f t="shared" si="23"/>
        <v/>
      </c>
      <c r="J109" s="95" ph="1"/>
      <c r="K109" s="44" ph="1"/>
      <c r="L109" s="45" ph="1"/>
      <c r="M109" s="95" ph="1"/>
      <c r="N109" s="95" ph="1"/>
      <c r="O109" s="44" ph="1"/>
    </row>
    <row r="110" spans="3:15" ht="13.5" customHeight="1">
      <c r="C110" s="62"/>
      <c r="G110" s="42" ph="1"/>
      <c r="H110" s="43" ph="1"/>
      <c r="I110" s="95" t="str">
        <f t="shared" si="23"/>
        <v/>
      </c>
      <c r="J110" s="95" ph="1"/>
      <c r="K110" s="44" ph="1"/>
      <c r="L110" s="45" ph="1"/>
      <c r="M110" s="95" ph="1"/>
      <c r="N110" s="95" ph="1"/>
      <c r="O110" s="44" ph="1"/>
    </row>
    <row r="111" spans="3:15" ht="13.5" customHeight="1">
      <c r="C111" s="62"/>
      <c r="G111" s="42" ph="1"/>
      <c r="H111" s="43" ph="1"/>
      <c r="I111" s="95" t="str">
        <f t="shared" si="23"/>
        <v/>
      </c>
      <c r="J111" s="95" ph="1"/>
      <c r="K111" s="44" ph="1"/>
      <c r="L111" s="45" ph="1"/>
      <c r="M111" s="95" ph="1"/>
      <c r="N111" s="95" ph="1"/>
      <c r="O111" s="44" ph="1"/>
    </row>
    <row r="112" spans="3:15" ht="13.5" customHeight="1">
      <c r="C112" s="62"/>
      <c r="G112" s="42" ph="1"/>
      <c r="H112" s="43" ph="1"/>
      <c r="I112" s="95" t="str">
        <f t="shared" si="23"/>
        <v/>
      </c>
      <c r="J112" s="95" ph="1"/>
      <c r="K112" s="44" ph="1"/>
      <c r="L112" s="45" ph="1"/>
      <c r="M112" s="95" ph="1"/>
      <c r="N112" s="95" ph="1"/>
      <c r="O112" s="44" ph="1"/>
    </row>
    <row r="113" spans="3:15" ht="13.5" customHeight="1">
      <c r="C113" s="62"/>
      <c r="G113" s="42" ph="1"/>
      <c r="H113" s="43" ph="1"/>
      <c r="I113" s="95" t="str">
        <f t="shared" si="23"/>
        <v/>
      </c>
      <c r="J113" s="95" ph="1"/>
      <c r="K113" s="44" ph="1"/>
      <c r="L113" s="45" ph="1"/>
      <c r="M113" s="95" ph="1"/>
      <c r="N113" s="95" ph="1"/>
      <c r="O113" s="44" ph="1"/>
    </row>
    <row r="114" spans="3:15" ht="13.5" customHeight="1">
      <c r="C114" s="62"/>
      <c r="G114" s="42" ph="1"/>
      <c r="H114" s="43" ph="1"/>
      <c r="I114" s="95" t="str">
        <f t="shared" si="23"/>
        <v/>
      </c>
      <c r="J114" s="95" ph="1"/>
      <c r="K114" s="44" ph="1"/>
      <c r="L114" s="45" ph="1"/>
      <c r="M114" s="95" ph="1"/>
      <c r="N114" s="95" ph="1"/>
      <c r="O114" s="44" ph="1"/>
    </row>
    <row r="115" spans="3:15" ht="13.5" customHeight="1">
      <c r="C115" s="62"/>
      <c r="G115" s="42" ph="1"/>
      <c r="H115" s="43" ph="1"/>
      <c r="I115" s="95" t="str">
        <f t="shared" si="23"/>
        <v/>
      </c>
      <c r="J115" s="95" ph="1"/>
      <c r="K115" s="44" ph="1"/>
      <c r="L115" s="45" ph="1"/>
      <c r="M115" s="95" ph="1"/>
      <c r="N115" s="95" ph="1"/>
      <c r="O115" s="44" ph="1"/>
    </row>
    <row r="116" spans="3:15" ht="13.5" customHeight="1">
      <c r="C116" s="62"/>
      <c r="G116" s="42" ph="1"/>
      <c r="H116" s="43" ph="1"/>
      <c r="I116" s="95" t="str">
        <f t="shared" si="23"/>
        <v/>
      </c>
      <c r="J116" s="95" ph="1"/>
      <c r="K116" s="44" ph="1"/>
      <c r="L116" s="45" ph="1"/>
      <c r="M116" s="95" ph="1"/>
      <c r="N116" s="95" ph="1"/>
      <c r="O116" s="44" ph="1"/>
    </row>
    <row r="117" spans="3:15" ht="13.5" customHeight="1">
      <c r="C117" s="62"/>
      <c r="G117" s="42" ph="1"/>
      <c r="H117" s="43" ph="1"/>
      <c r="I117" s="95" t="str">
        <f t="shared" si="23"/>
        <v/>
      </c>
      <c r="J117" s="95" ph="1"/>
      <c r="K117" s="44" ph="1"/>
      <c r="L117" s="45" ph="1"/>
      <c r="M117" s="95" ph="1"/>
      <c r="N117" s="95" ph="1"/>
      <c r="O117" s="44" ph="1"/>
    </row>
    <row r="118" spans="3:15" ht="13.5" customHeight="1">
      <c r="C118" s="62"/>
      <c r="G118" s="42" ph="1"/>
      <c r="H118" s="43" ph="1"/>
      <c r="I118" s="95" t="str">
        <f t="shared" si="23"/>
        <v/>
      </c>
      <c r="J118" s="95" ph="1"/>
      <c r="K118" s="44" ph="1"/>
      <c r="L118" s="45" ph="1"/>
      <c r="M118" s="95" ph="1"/>
      <c r="N118" s="95" ph="1"/>
      <c r="O118" s="44" ph="1"/>
    </row>
    <row r="119" spans="3:15" ht="13.5" customHeight="1">
      <c r="C119" s="62"/>
      <c r="G119" s="42" ph="1"/>
      <c r="H119" s="43" ph="1"/>
      <c r="I119" s="95" t="str">
        <f t="shared" si="23"/>
        <v/>
      </c>
      <c r="J119" s="95" ph="1"/>
      <c r="K119" s="44" ph="1"/>
      <c r="L119" s="45" ph="1"/>
      <c r="M119" s="95" ph="1"/>
      <c r="N119" s="95" ph="1"/>
      <c r="O119" s="44" ph="1"/>
    </row>
    <row r="120" spans="3:15" ht="13.5" customHeight="1">
      <c r="C120" s="62"/>
      <c r="G120" s="42" ph="1"/>
      <c r="H120" s="43" ph="1"/>
      <c r="I120" s="95" t="str">
        <f t="shared" si="23"/>
        <v/>
      </c>
      <c r="J120" s="95" ph="1"/>
      <c r="K120" s="44" ph="1"/>
      <c r="L120" s="45" ph="1"/>
      <c r="M120" s="95" ph="1"/>
      <c r="N120" s="95" ph="1"/>
      <c r="O120" s="44" ph="1"/>
    </row>
    <row r="121" spans="3:15" ht="13.5" customHeight="1">
      <c r="C121" s="62"/>
      <c r="G121" s="42" ph="1"/>
      <c r="H121" s="43" ph="1"/>
      <c r="I121" s="95" t="str">
        <f t="shared" si="23"/>
        <v/>
      </c>
      <c r="J121" s="95" ph="1"/>
      <c r="K121" s="44" ph="1"/>
      <c r="L121" s="45" ph="1"/>
      <c r="M121" s="95" ph="1"/>
      <c r="N121" s="95" ph="1"/>
      <c r="O121" s="44" ph="1"/>
    </row>
    <row r="122" spans="3:15" ht="13.5" customHeight="1">
      <c r="C122" s="62"/>
      <c r="G122" s="42" ph="1"/>
      <c r="H122" s="43" ph="1"/>
      <c r="I122" s="95" t="str">
        <f t="shared" si="23"/>
        <v/>
      </c>
      <c r="J122" s="95" ph="1"/>
      <c r="K122" s="44" ph="1"/>
      <c r="L122" s="45" ph="1"/>
      <c r="M122" s="95" ph="1"/>
      <c r="N122" s="95" ph="1"/>
      <c r="O122" s="44" ph="1"/>
    </row>
    <row r="123" spans="3:15" ht="13.5" customHeight="1">
      <c r="C123" s="62"/>
      <c r="G123" s="42" ph="1"/>
      <c r="H123" s="43" ph="1"/>
      <c r="I123" s="95" t="str">
        <f t="shared" si="23"/>
        <v/>
      </c>
      <c r="J123" s="95" ph="1"/>
      <c r="K123" s="44" ph="1"/>
      <c r="L123" s="45" ph="1"/>
      <c r="M123" s="95" ph="1"/>
      <c r="N123" s="95" ph="1"/>
      <c r="O123" s="44" ph="1"/>
    </row>
    <row r="124" spans="3:15" ht="13.5" customHeight="1">
      <c r="C124" s="62"/>
      <c r="G124" s="42" ph="1"/>
      <c r="H124" s="43" ph="1"/>
      <c r="I124" s="95" t="str">
        <f t="shared" si="23"/>
        <v/>
      </c>
      <c r="J124" s="95" ph="1"/>
      <c r="K124" s="44" ph="1"/>
      <c r="L124" s="45" ph="1"/>
      <c r="M124" s="95" ph="1"/>
      <c r="N124" s="95" ph="1"/>
      <c r="O124" s="44" ph="1"/>
    </row>
    <row r="125" spans="3:15" ht="13.5" customHeight="1">
      <c r="C125" s="62"/>
      <c r="G125" s="42" ph="1"/>
      <c r="H125" s="43" ph="1"/>
      <c r="I125" s="95" t="str">
        <f t="shared" si="23"/>
        <v/>
      </c>
      <c r="J125" s="95" ph="1"/>
      <c r="K125" s="44" ph="1"/>
      <c r="L125" s="45" ph="1"/>
      <c r="M125" s="95" ph="1"/>
      <c r="N125" s="95" ph="1"/>
      <c r="O125" s="44" ph="1"/>
    </row>
    <row r="126" spans="3:15" ht="13.5" customHeight="1">
      <c r="C126" s="62"/>
      <c r="G126" s="42" ph="1"/>
      <c r="H126" s="43" ph="1"/>
      <c r="I126" s="95" t="str">
        <f t="shared" si="23"/>
        <v/>
      </c>
      <c r="J126" s="95" ph="1"/>
      <c r="K126" s="44" ph="1"/>
      <c r="L126" s="45" ph="1"/>
      <c r="M126" s="95" ph="1"/>
      <c r="N126" s="95" ph="1"/>
      <c r="O126" s="44" ph="1"/>
    </row>
    <row r="127" spans="3:15" ht="13.5" customHeight="1">
      <c r="C127" s="62"/>
      <c r="G127" s="42" ph="1"/>
      <c r="H127" s="43" ph="1"/>
      <c r="I127" s="95" t="str">
        <f t="shared" si="23"/>
        <v/>
      </c>
      <c r="J127" s="95" ph="1"/>
      <c r="K127" s="44" ph="1"/>
      <c r="L127" s="45" ph="1"/>
      <c r="M127" s="95" ph="1"/>
      <c r="N127" s="95" ph="1"/>
      <c r="O127" s="44" ph="1"/>
    </row>
    <row r="128" spans="3:15" ht="13.5" customHeight="1">
      <c r="C128" s="62"/>
      <c r="G128" s="42" ph="1"/>
      <c r="H128" s="43" ph="1"/>
      <c r="I128" s="95" t="str">
        <f t="shared" si="23"/>
        <v/>
      </c>
      <c r="J128" s="95" ph="1"/>
      <c r="K128" s="44" ph="1"/>
      <c r="L128" s="45" ph="1"/>
      <c r="M128" s="95" ph="1"/>
      <c r="N128" s="95" ph="1"/>
      <c r="O128" s="44" ph="1"/>
    </row>
    <row r="129" spans="3:15" ht="13.5" customHeight="1">
      <c r="C129" s="62"/>
      <c r="G129" s="42" ph="1"/>
      <c r="H129" s="43" ph="1"/>
      <c r="I129" s="95" t="str">
        <f t="shared" si="23"/>
        <v/>
      </c>
      <c r="J129" s="95" ph="1"/>
      <c r="K129" s="44" ph="1"/>
      <c r="L129" s="45" ph="1"/>
      <c r="M129" s="95" ph="1"/>
      <c r="N129" s="95" ph="1"/>
      <c r="O129" s="44" ph="1"/>
    </row>
    <row r="130" spans="3:15" ht="13.5" customHeight="1">
      <c r="C130" s="62"/>
      <c r="G130" s="42" ph="1"/>
      <c r="H130" s="43" ph="1"/>
      <c r="I130" s="95" t="str">
        <f t="shared" si="23"/>
        <v/>
      </c>
      <c r="J130" s="95" ph="1"/>
      <c r="K130" s="44" ph="1"/>
      <c r="L130" s="45" ph="1"/>
      <c r="M130" s="95" ph="1"/>
      <c r="N130" s="95" ph="1"/>
      <c r="O130" s="44" ph="1"/>
    </row>
    <row r="131" spans="3:15" ht="13.5" customHeight="1">
      <c r="C131" s="62"/>
      <c r="G131" s="42" ph="1"/>
      <c r="H131" s="43" ph="1"/>
      <c r="I131" s="95" t="str">
        <f t="shared" si="23"/>
        <v/>
      </c>
      <c r="J131" s="95" ph="1"/>
      <c r="K131" s="44" ph="1"/>
      <c r="L131" s="45" ph="1"/>
      <c r="M131" s="95" ph="1"/>
      <c r="N131" s="95" ph="1"/>
      <c r="O131" s="44" ph="1"/>
    </row>
    <row r="132" spans="3:15" ht="13.5" customHeight="1">
      <c r="C132" s="62"/>
      <c r="G132" s="42" ph="1"/>
      <c r="H132" s="43" ph="1"/>
      <c r="I132" s="95" t="str">
        <f t="shared" si="23"/>
        <v/>
      </c>
      <c r="J132" s="95" ph="1"/>
      <c r="K132" s="44" ph="1"/>
      <c r="L132" s="45" ph="1"/>
      <c r="M132" s="95" ph="1"/>
      <c r="N132" s="95" ph="1"/>
      <c r="O132" s="44" ph="1"/>
    </row>
    <row r="133" spans="3:15" ht="13.5" customHeight="1">
      <c r="C133" s="62"/>
      <c r="G133" s="42" ph="1"/>
      <c r="H133" s="43" ph="1"/>
      <c r="I133" s="95" t="str">
        <f t="shared" si="23"/>
        <v/>
      </c>
      <c r="J133" s="95" ph="1"/>
      <c r="K133" s="44" ph="1"/>
      <c r="L133" s="45" ph="1"/>
      <c r="M133" s="95" ph="1"/>
      <c r="N133" s="95" ph="1"/>
      <c r="O133" s="44" ph="1"/>
    </row>
    <row r="134" spans="3:15" ht="13.5" customHeight="1">
      <c r="C134" s="62"/>
      <c r="G134" s="42" ph="1"/>
      <c r="H134" s="43" ph="1"/>
      <c r="I134" s="95" t="str">
        <f t="shared" ref="I134:I149" si="24">IF(H134&gt;=1,H134,IF(G134="","",IF(H134&lt;1,1)))</f>
        <v/>
      </c>
      <c r="J134" s="95" ph="1"/>
      <c r="K134" s="44" ph="1"/>
      <c r="L134" s="45" ph="1"/>
      <c r="M134" s="95" ph="1"/>
      <c r="N134" s="95" ph="1"/>
      <c r="O134" s="44" ph="1"/>
    </row>
    <row r="135" spans="3:15" ht="13.5" customHeight="1">
      <c r="C135" s="62"/>
      <c r="G135" s="42" ph="1"/>
      <c r="H135" s="43" ph="1"/>
      <c r="I135" s="95" t="str">
        <f t="shared" si="24"/>
        <v/>
      </c>
      <c r="J135" s="95" ph="1"/>
      <c r="K135" s="44" ph="1"/>
      <c r="L135" s="45" ph="1"/>
      <c r="M135" s="95" ph="1"/>
      <c r="N135" s="95" ph="1"/>
      <c r="O135" s="44" ph="1"/>
    </row>
    <row r="136" spans="3:15" ht="13.5" customHeight="1">
      <c r="C136" s="62"/>
      <c r="G136" s="42" ph="1"/>
      <c r="H136" s="43" ph="1"/>
      <c r="I136" s="95" t="str">
        <f t="shared" si="24"/>
        <v/>
      </c>
      <c r="J136" s="95" ph="1"/>
      <c r="K136" s="44" ph="1"/>
      <c r="L136" s="45" ph="1"/>
      <c r="M136" s="95" ph="1"/>
      <c r="N136" s="95" ph="1"/>
      <c r="O136" s="44" ph="1"/>
    </row>
    <row r="137" spans="3:15" ht="13.5" customHeight="1">
      <c r="C137" s="62"/>
      <c r="G137" s="42" ph="1"/>
      <c r="H137" s="43" ph="1"/>
      <c r="I137" s="95" t="str">
        <f t="shared" si="24"/>
        <v/>
      </c>
      <c r="J137" s="95" ph="1"/>
      <c r="K137" s="44" ph="1"/>
      <c r="L137" s="45" ph="1"/>
      <c r="M137" s="95" ph="1"/>
      <c r="N137" s="95" ph="1"/>
      <c r="O137" s="44" ph="1"/>
    </row>
    <row r="138" spans="3:15" ht="13.5" customHeight="1">
      <c r="C138" s="62"/>
      <c r="G138" s="42" ph="1"/>
      <c r="H138" s="43" ph="1"/>
      <c r="I138" s="95" t="str">
        <f t="shared" si="24"/>
        <v/>
      </c>
      <c r="J138" s="95" ph="1"/>
      <c r="K138" s="44" ph="1"/>
      <c r="L138" s="45" ph="1"/>
      <c r="M138" s="95" ph="1"/>
      <c r="N138" s="95" ph="1"/>
      <c r="O138" s="44" ph="1"/>
    </row>
    <row r="139" spans="3:15" ht="13.5" customHeight="1">
      <c r="C139" s="62"/>
      <c r="G139" s="42" ph="1"/>
      <c r="H139" s="43" ph="1"/>
      <c r="I139" s="95" t="str">
        <f t="shared" si="24"/>
        <v/>
      </c>
      <c r="J139" s="95" ph="1"/>
      <c r="K139" s="44" ph="1"/>
      <c r="L139" s="45" ph="1"/>
      <c r="M139" s="95" ph="1"/>
      <c r="N139" s="95" ph="1"/>
      <c r="O139" s="44" ph="1"/>
    </row>
    <row r="140" spans="3:15" ht="13.5" customHeight="1">
      <c r="C140" s="62"/>
      <c r="G140" s="42" ph="1"/>
      <c r="H140" s="43" ph="1"/>
      <c r="I140" s="95" t="str">
        <f t="shared" si="24"/>
        <v/>
      </c>
      <c r="J140" s="95" ph="1"/>
      <c r="K140" s="44" ph="1"/>
      <c r="L140" s="45" ph="1"/>
      <c r="M140" s="95" ph="1"/>
      <c r="N140" s="95" ph="1"/>
      <c r="O140" s="44" ph="1"/>
    </row>
    <row r="141" spans="3:15" ht="13.5" customHeight="1">
      <c r="C141" s="62"/>
      <c r="G141" s="42" ph="1"/>
      <c r="H141" s="43" ph="1"/>
      <c r="I141" s="95" t="str">
        <f t="shared" si="24"/>
        <v/>
      </c>
      <c r="J141" s="95" ph="1"/>
      <c r="K141" s="44" ph="1"/>
      <c r="L141" s="45" ph="1"/>
      <c r="M141" s="95" ph="1"/>
      <c r="N141" s="95" ph="1"/>
      <c r="O141" s="44" ph="1"/>
    </row>
    <row r="142" spans="3:15" ht="13.5" customHeight="1">
      <c r="C142" s="62"/>
      <c r="G142" s="42" ph="1"/>
      <c r="H142" s="43" ph="1"/>
      <c r="I142" s="95" t="str">
        <f t="shared" si="24"/>
        <v/>
      </c>
      <c r="J142" s="95" ph="1"/>
      <c r="K142" s="44" ph="1"/>
      <c r="L142" s="45" ph="1"/>
      <c r="M142" s="95" ph="1"/>
      <c r="N142" s="95" ph="1"/>
      <c r="O142" s="44" ph="1"/>
    </row>
    <row r="143" spans="3:15" ht="13.5" customHeight="1">
      <c r="C143" s="62"/>
      <c r="G143" s="42" ph="1"/>
      <c r="H143" s="43" ph="1"/>
      <c r="I143" s="95" t="str">
        <f t="shared" si="24"/>
        <v/>
      </c>
      <c r="J143" s="95" ph="1"/>
      <c r="K143" s="44" ph="1"/>
      <c r="L143" s="45" ph="1"/>
      <c r="M143" s="95" ph="1"/>
      <c r="N143" s="95" ph="1"/>
      <c r="O143" s="44" ph="1"/>
    </row>
    <row r="144" spans="3:15" ht="13.5" customHeight="1">
      <c r="C144" s="62"/>
      <c r="G144" s="42" ph="1"/>
      <c r="H144" s="43" ph="1"/>
      <c r="I144" s="95" t="str">
        <f t="shared" si="24"/>
        <v/>
      </c>
      <c r="J144" s="95" ph="1"/>
      <c r="K144" s="44" ph="1"/>
      <c r="L144" s="45" ph="1"/>
      <c r="M144" s="95" ph="1"/>
      <c r="N144" s="95" ph="1"/>
      <c r="O144" s="44" ph="1"/>
    </row>
    <row r="145" spans="3:15" ht="13.5" customHeight="1">
      <c r="C145" s="62"/>
      <c r="G145" s="42" ph="1"/>
      <c r="H145" s="43" ph="1"/>
      <c r="I145" s="95" t="str">
        <f t="shared" si="24"/>
        <v/>
      </c>
      <c r="J145" s="95" ph="1"/>
      <c r="K145" s="44" ph="1"/>
      <c r="L145" s="45" ph="1"/>
      <c r="M145" s="95" ph="1"/>
      <c r="N145" s="95" ph="1"/>
      <c r="O145" s="44" ph="1"/>
    </row>
    <row r="146" spans="3:15" ht="13.5" customHeight="1">
      <c r="C146" s="62"/>
      <c r="G146" s="42" ph="1"/>
      <c r="H146" s="43" ph="1"/>
      <c r="I146" s="95" t="str">
        <f t="shared" si="24"/>
        <v/>
      </c>
      <c r="J146" s="95" ph="1"/>
      <c r="K146" s="44" ph="1"/>
      <c r="L146" s="45" ph="1"/>
      <c r="M146" s="95" ph="1"/>
      <c r="N146" s="95" ph="1"/>
      <c r="O146" s="44" ph="1"/>
    </row>
    <row r="147" spans="3:15" ht="13.5" customHeight="1">
      <c r="C147" s="62"/>
      <c r="G147" s="42" ph="1"/>
      <c r="H147" s="43" ph="1"/>
      <c r="I147" s="95" t="str">
        <f t="shared" si="24"/>
        <v/>
      </c>
      <c r="J147" s="95" ph="1"/>
      <c r="K147" s="44" ph="1"/>
      <c r="L147" s="45" ph="1"/>
      <c r="M147" s="95" ph="1"/>
      <c r="N147" s="95" ph="1"/>
      <c r="O147" s="44" ph="1"/>
    </row>
    <row r="148" spans="3:15" ht="13.5" customHeight="1">
      <c r="C148" s="62"/>
      <c r="G148" s="42" ph="1"/>
      <c r="H148" s="43" ph="1"/>
      <c r="I148" s="95" t="str">
        <f t="shared" si="24"/>
        <v/>
      </c>
      <c r="J148" s="95" ph="1"/>
      <c r="K148" s="44" ph="1"/>
      <c r="L148" s="45" ph="1"/>
      <c r="M148" s="95" ph="1"/>
      <c r="N148" s="95" ph="1"/>
      <c r="O148" s="44" ph="1"/>
    </row>
    <row r="149" spans="3:15" ht="13.5" customHeight="1">
      <c r="C149" s="62"/>
      <c r="G149" s="42" ph="1"/>
      <c r="H149" s="43" ph="1"/>
      <c r="I149" s="95" t="str">
        <f t="shared" si="24"/>
        <v/>
      </c>
      <c r="J149" s="95" ph="1"/>
      <c r="K149" s="44" ph="1"/>
      <c r="L149" s="45" ph="1"/>
      <c r="M149" s="95" ph="1"/>
      <c r="N149" s="95" ph="1"/>
      <c r="O149" s="44" ph="1"/>
    </row>
    <row r="150" spans="3:15" ht="13.5" customHeight="1">
      <c r="C150" s="62"/>
      <c r="G150" s="42" ph="1"/>
      <c r="H150" s="43" ph="1"/>
      <c r="I150" s="95"/>
      <c r="J150" s="95"/>
      <c r="K150" s="44" ph="1"/>
      <c r="L150" s="45" ph="1"/>
      <c r="M150" s="95" ph="1"/>
      <c r="N150" s="95" ph="1"/>
      <c r="O150" s="44" ph="1"/>
    </row>
    <row r="151" spans="3:15" ht="13.5" customHeight="1">
      <c r="C151" s="62"/>
      <c r="G151" s="42" ph="1"/>
      <c r="H151" s="43" ph="1"/>
      <c r="I151" s="95"/>
      <c r="J151" s="95"/>
      <c r="K151" s="44" ph="1"/>
      <c r="L151" s="45" ph="1"/>
      <c r="M151" s="95" ph="1"/>
      <c r="N151" s="95" ph="1"/>
      <c r="O151" s="44" ph="1"/>
    </row>
    <row r="152" spans="3:15" ht="13.5" customHeight="1">
      <c r="C152" s="62"/>
      <c r="G152" s="42" ph="1"/>
      <c r="H152" s="43" ph="1"/>
      <c r="I152" s="95"/>
      <c r="J152" s="95"/>
      <c r="K152" s="44" ph="1"/>
      <c r="L152" s="45" ph="1"/>
      <c r="M152" s="95" ph="1"/>
      <c r="N152" s="95" ph="1"/>
      <c r="O152" s="44" ph="1"/>
    </row>
    <row r="153" spans="3:15" ht="13.5" customHeight="1">
      <c r="C153" s="62"/>
      <c r="G153" s="42" ph="1"/>
      <c r="H153" s="43" ph="1"/>
      <c r="I153" s="95"/>
      <c r="J153" s="95"/>
      <c r="K153" s="44" ph="1"/>
      <c r="L153" s="45" ph="1"/>
      <c r="M153" s="95" ph="1"/>
      <c r="N153" s="95" ph="1"/>
      <c r="O153" s="44" ph="1"/>
    </row>
    <row r="154" spans="3:15" ht="13.5" customHeight="1">
      <c r="C154" s="62"/>
      <c r="G154" s="42" ph="1"/>
      <c r="H154" s="43" ph="1"/>
      <c r="I154" s="95"/>
      <c r="J154" s="95"/>
      <c r="K154" s="44" ph="1"/>
      <c r="L154" s="45" ph="1"/>
      <c r="M154" s="95" ph="1"/>
      <c r="N154" s="95" ph="1"/>
      <c r="O154" s="44" ph="1"/>
    </row>
    <row r="155" spans="3:15" ht="13.5" customHeight="1">
      <c r="C155" s="62"/>
      <c r="G155" s="42" ph="1"/>
      <c r="H155" s="43" ph="1"/>
      <c r="I155" s="95"/>
      <c r="J155" s="95"/>
      <c r="K155" s="44" ph="1"/>
      <c r="L155" s="45" ph="1"/>
      <c r="M155" s="95" ph="1"/>
      <c r="N155" s="95" ph="1"/>
      <c r="O155" s="44" ph="1"/>
    </row>
    <row r="156" spans="3:15" ht="13.5" customHeight="1">
      <c r="C156" s="62"/>
      <c r="G156" s="42" ph="1"/>
      <c r="H156" s="43" ph="1"/>
      <c r="I156" s="95"/>
      <c r="J156" s="95"/>
      <c r="K156" s="44" ph="1"/>
      <c r="L156" s="45" ph="1"/>
      <c r="M156" s="95" ph="1"/>
      <c r="N156" s="95" ph="1"/>
      <c r="O156" s="44" ph="1"/>
    </row>
    <row r="157" spans="3:15" ht="13.5" customHeight="1">
      <c r="C157" s="62"/>
      <c r="G157" s="42" ph="1"/>
      <c r="H157" s="43" ph="1"/>
      <c r="I157" s="95"/>
      <c r="J157" s="95"/>
      <c r="K157" s="44" ph="1"/>
      <c r="L157" s="45" ph="1"/>
      <c r="M157" s="95" ph="1"/>
      <c r="N157" s="95" ph="1"/>
      <c r="O157" s="44" ph="1"/>
    </row>
    <row r="158" spans="3:15" ht="13.5" customHeight="1">
      <c r="C158" s="62"/>
      <c r="G158" s="42" ph="1"/>
      <c r="H158" s="43" ph="1"/>
      <c r="I158" s="95"/>
      <c r="J158" s="95"/>
      <c r="K158" s="44" ph="1"/>
      <c r="L158" s="45" ph="1"/>
      <c r="M158" s="95" ph="1"/>
      <c r="N158" s="95" ph="1"/>
      <c r="O158" s="44" ph="1"/>
    </row>
    <row r="159" spans="3:15" ht="13.5" customHeight="1">
      <c r="C159" s="62"/>
      <c r="G159" s="42" ph="1"/>
      <c r="H159" s="43" ph="1"/>
      <c r="I159" s="95"/>
      <c r="J159" s="95"/>
      <c r="K159" s="44" ph="1"/>
      <c r="L159" s="45" ph="1"/>
      <c r="M159" s="95" ph="1"/>
      <c r="N159" s="95" ph="1"/>
      <c r="O159" s="44" ph="1"/>
    </row>
    <row r="160" spans="3:15" ht="13.5" customHeight="1">
      <c r="C160" s="62"/>
      <c r="G160" s="42" ph="1"/>
      <c r="H160" s="43" ph="1"/>
      <c r="I160" s="95"/>
      <c r="J160" s="95"/>
      <c r="K160" s="44" ph="1"/>
      <c r="L160" s="45" ph="1"/>
      <c r="M160" s="95" ph="1"/>
      <c r="N160" s="95" ph="1"/>
      <c r="O160" s="44" ph="1"/>
    </row>
    <row r="161" spans="3:15" ht="13.5" customHeight="1">
      <c r="C161" s="62"/>
      <c r="G161" s="42" ph="1"/>
      <c r="H161" s="43" ph="1"/>
      <c r="I161" s="95"/>
      <c r="J161" s="95"/>
      <c r="K161" s="44" ph="1"/>
      <c r="L161" s="45" ph="1"/>
      <c r="M161" s="95" ph="1"/>
      <c r="N161" s="95" ph="1"/>
      <c r="O161" s="44" ph="1"/>
    </row>
    <row r="162" spans="3:15" ht="13.5" customHeight="1">
      <c r="C162" s="62"/>
      <c r="G162" s="42" ph="1"/>
      <c r="H162" s="43" ph="1"/>
      <c r="I162" s="95"/>
      <c r="J162" s="95"/>
      <c r="K162" s="44" ph="1"/>
      <c r="L162" s="45" ph="1"/>
      <c r="M162" s="95" ph="1"/>
      <c r="N162" s="95" ph="1"/>
      <c r="O162" s="44" ph="1"/>
    </row>
    <row r="163" spans="3:15" ht="13.5" customHeight="1">
      <c r="C163" s="62"/>
      <c r="G163" s="42" ph="1"/>
      <c r="H163" s="43" ph="1"/>
      <c r="I163" s="95"/>
      <c r="J163" s="95"/>
      <c r="K163" s="44" ph="1"/>
      <c r="L163" s="45" ph="1"/>
      <c r="M163" s="95" ph="1"/>
      <c r="N163" s="95" ph="1"/>
      <c r="O163" s="44" ph="1"/>
    </row>
    <row r="164" spans="3:15" ht="13.5" customHeight="1">
      <c r="C164" s="62"/>
      <c r="G164" s="42" ph="1"/>
      <c r="H164" s="43" ph="1"/>
      <c r="I164" s="95"/>
      <c r="J164" s="95"/>
      <c r="K164" s="44" ph="1"/>
      <c r="L164" s="45" ph="1"/>
      <c r="M164" s="95" ph="1"/>
      <c r="N164" s="95" ph="1"/>
      <c r="O164" s="44" ph="1"/>
    </row>
    <row r="165" spans="3:15" ht="13.5" customHeight="1">
      <c r="C165" s="62"/>
      <c r="G165" s="42" ph="1"/>
      <c r="H165" s="43" ph="1"/>
      <c r="I165" s="95"/>
      <c r="J165" s="95"/>
      <c r="K165" s="44" ph="1"/>
      <c r="L165" s="45" ph="1"/>
      <c r="M165" s="95" ph="1"/>
      <c r="N165" s="95" ph="1"/>
      <c r="O165" s="44" ph="1"/>
    </row>
    <row r="166" spans="3:15" ht="13.5" customHeight="1">
      <c r="C166" s="62"/>
      <c r="G166" s="42" ph="1"/>
      <c r="H166" s="43" ph="1"/>
      <c r="I166" s="95"/>
      <c r="J166" s="95"/>
      <c r="K166" s="44" ph="1"/>
      <c r="L166" s="45" ph="1"/>
      <c r="M166" s="95" ph="1"/>
      <c r="N166" s="95" ph="1"/>
      <c r="O166" s="44" ph="1"/>
    </row>
    <row r="167" spans="3:15" ht="13.5" customHeight="1">
      <c r="C167" s="62"/>
      <c r="G167" s="42" ph="1"/>
      <c r="H167" s="43" ph="1"/>
      <c r="I167" s="95"/>
      <c r="J167" s="95"/>
      <c r="K167" s="44" ph="1"/>
      <c r="L167" s="45" ph="1"/>
      <c r="M167" s="95" ph="1"/>
      <c r="N167" s="95" ph="1"/>
      <c r="O167" s="44" ph="1"/>
    </row>
    <row r="168" spans="3:15" ht="13.5" customHeight="1">
      <c r="C168" s="62"/>
      <c r="G168" s="42" ph="1"/>
      <c r="H168" s="43" ph="1"/>
      <c r="I168" s="95"/>
      <c r="J168" s="95"/>
      <c r="K168" s="44" ph="1"/>
      <c r="L168" s="45" ph="1"/>
      <c r="M168" s="95" ph="1"/>
      <c r="N168" s="95" ph="1"/>
      <c r="O168" s="44" ph="1"/>
    </row>
    <row r="169" spans="3:15" ht="13.5" customHeight="1">
      <c r="C169" s="62"/>
      <c r="G169" s="42" ph="1"/>
      <c r="H169" s="43" ph="1"/>
      <c r="I169" s="95"/>
      <c r="J169" s="95"/>
      <c r="K169" s="44" ph="1"/>
      <c r="L169" s="45" ph="1"/>
      <c r="M169" s="95" ph="1"/>
      <c r="N169" s="95" ph="1"/>
      <c r="O169" s="44" ph="1"/>
    </row>
    <row r="170" spans="3:15" ht="13.5" customHeight="1">
      <c r="C170" s="62"/>
      <c r="G170" s="42" ph="1"/>
      <c r="H170" s="43" ph="1"/>
      <c r="I170" s="95"/>
      <c r="J170" s="95"/>
      <c r="K170" s="44" ph="1"/>
      <c r="L170" s="45" ph="1"/>
      <c r="M170" s="95" ph="1"/>
      <c r="N170" s="95" ph="1"/>
      <c r="O170" s="44" ph="1"/>
    </row>
    <row r="171" spans="3:15" ht="13.5" customHeight="1">
      <c r="C171" s="62"/>
      <c r="G171" s="42" ph="1"/>
      <c r="H171" s="43" ph="1"/>
      <c r="I171" s="95"/>
      <c r="J171" s="95"/>
      <c r="K171" s="44" ph="1"/>
      <c r="L171" s="45" ph="1"/>
      <c r="M171" s="95" ph="1"/>
      <c r="N171" s="95" ph="1"/>
      <c r="O171" s="44" ph="1"/>
    </row>
    <row r="172" spans="3:15" ht="13.5" customHeight="1">
      <c r="C172" s="62"/>
      <c r="G172" s="42" ph="1"/>
      <c r="H172" s="43" ph="1"/>
      <c r="I172" s="95"/>
      <c r="J172" s="95"/>
      <c r="K172" s="44" ph="1"/>
      <c r="L172" s="45" ph="1"/>
      <c r="M172" s="95" ph="1"/>
      <c r="N172" s="95" ph="1"/>
      <c r="O172" s="44" ph="1"/>
    </row>
    <row r="173" spans="3:15" ht="13.5" customHeight="1">
      <c r="C173" s="62"/>
      <c r="G173" s="42" ph="1"/>
      <c r="H173" s="43" ph="1"/>
      <c r="I173" s="95"/>
      <c r="J173" s="95"/>
      <c r="K173" s="44" ph="1"/>
      <c r="L173" s="45" ph="1"/>
      <c r="M173" s="95" ph="1"/>
      <c r="N173" s="95" ph="1"/>
      <c r="O173" s="44" ph="1"/>
    </row>
    <row r="174" spans="3:15" ht="13.5" customHeight="1">
      <c r="C174" s="62"/>
      <c r="G174" s="42" ph="1"/>
      <c r="H174" s="43" ph="1"/>
      <c r="I174" s="95"/>
      <c r="J174" s="95"/>
      <c r="K174" s="44" ph="1"/>
      <c r="L174" s="45" ph="1"/>
      <c r="M174" s="95" ph="1"/>
      <c r="N174" s="95" ph="1"/>
      <c r="O174" s="44" ph="1"/>
    </row>
    <row r="175" spans="3:15" ht="13.5" customHeight="1">
      <c r="C175" s="62"/>
      <c r="G175" s="42" ph="1"/>
      <c r="H175" s="43" ph="1"/>
      <c r="I175" s="95"/>
      <c r="J175" s="95"/>
      <c r="K175" s="44" ph="1"/>
      <c r="L175" s="45" ph="1"/>
      <c r="M175" s="95" ph="1"/>
      <c r="N175" s="95" ph="1"/>
      <c r="O175" s="44" ph="1"/>
    </row>
    <row r="176" spans="3:15" ht="13.5" customHeight="1">
      <c r="C176" s="62"/>
      <c r="G176" s="42" ph="1"/>
      <c r="H176" s="43" ph="1"/>
      <c r="I176" s="95"/>
      <c r="J176" s="95"/>
      <c r="K176" s="44" ph="1"/>
      <c r="L176" s="45" ph="1"/>
      <c r="M176" s="95" ph="1"/>
      <c r="N176" s="95" ph="1"/>
      <c r="O176" s="44" ph="1"/>
    </row>
    <row r="177" spans="3:15" ht="13.5" customHeight="1">
      <c r="C177" s="62"/>
      <c r="G177" s="42" ph="1"/>
      <c r="H177" s="43" ph="1"/>
      <c r="I177" s="95"/>
      <c r="J177" s="95"/>
      <c r="K177" s="44" ph="1"/>
      <c r="L177" s="45" ph="1"/>
      <c r="M177" s="95" ph="1"/>
      <c r="N177" s="95" ph="1"/>
      <c r="O177" s="44" ph="1"/>
    </row>
    <row r="178" spans="3:15" ht="13.5" customHeight="1">
      <c r="C178" s="62"/>
      <c r="G178" s="42" ph="1"/>
      <c r="H178" s="43" ph="1"/>
      <c r="I178" s="95"/>
      <c r="J178" s="95"/>
      <c r="K178" s="44" ph="1"/>
      <c r="L178" s="45" ph="1"/>
      <c r="M178" s="95" ph="1"/>
      <c r="N178" s="95" ph="1"/>
      <c r="O178" s="44" ph="1"/>
    </row>
    <row r="179" spans="3:15" ht="13.5" customHeight="1">
      <c r="C179" s="62"/>
      <c r="G179" s="42" ph="1"/>
      <c r="H179" s="43" ph="1"/>
      <c r="I179" s="95"/>
      <c r="J179" s="95"/>
      <c r="K179" s="44" ph="1"/>
      <c r="L179" s="45" ph="1"/>
      <c r="M179" s="95" ph="1"/>
      <c r="N179" s="95" ph="1"/>
      <c r="O179" s="44" ph="1"/>
    </row>
    <row r="180" spans="3:15" ht="13.5" customHeight="1">
      <c r="C180" s="62"/>
      <c r="G180" s="42" ph="1"/>
      <c r="H180" s="43" ph="1"/>
      <c r="I180" s="95"/>
      <c r="J180" s="95"/>
      <c r="K180" s="44" ph="1"/>
      <c r="L180" s="45" ph="1"/>
      <c r="M180" s="95" ph="1"/>
      <c r="N180" s="95" ph="1"/>
      <c r="O180" s="44" ph="1"/>
    </row>
    <row r="181" spans="3:15" ht="13.5" customHeight="1">
      <c r="C181" s="62"/>
      <c r="G181" s="42" ph="1"/>
      <c r="H181" s="43" ph="1"/>
      <c r="I181" s="95"/>
      <c r="J181" s="95"/>
      <c r="K181" s="44" ph="1"/>
      <c r="L181" s="45" ph="1"/>
      <c r="M181" s="95" ph="1"/>
      <c r="N181" s="95" ph="1"/>
      <c r="O181" s="44" ph="1"/>
    </row>
    <row r="182" spans="3:15" ht="13.5" customHeight="1">
      <c r="C182" s="62"/>
      <c r="G182" s="42" ph="1"/>
      <c r="H182" s="43" ph="1"/>
      <c r="I182" s="95"/>
      <c r="J182" s="95"/>
      <c r="K182" s="44" ph="1"/>
      <c r="L182" s="45" ph="1"/>
      <c r="M182" s="95" ph="1"/>
      <c r="N182" s="95" ph="1"/>
      <c r="O182" s="44" ph="1"/>
    </row>
    <row r="183" spans="3:15" ht="13.5" customHeight="1">
      <c r="C183" s="62"/>
      <c r="G183" s="42" ph="1"/>
      <c r="H183" s="43" ph="1"/>
      <c r="I183" s="95"/>
      <c r="J183" s="95"/>
      <c r="K183" s="44" ph="1"/>
      <c r="L183" s="45" ph="1"/>
      <c r="M183" s="95" ph="1"/>
      <c r="N183" s="95" ph="1"/>
      <c r="O183" s="44" ph="1"/>
    </row>
    <row r="184" spans="3:15" ht="13.5" customHeight="1">
      <c r="C184" s="62"/>
      <c r="G184" s="42" ph="1"/>
      <c r="H184" s="43" ph="1"/>
      <c r="I184" s="95"/>
      <c r="J184" s="95"/>
      <c r="K184" s="44" ph="1"/>
      <c r="L184" s="45" ph="1"/>
      <c r="M184" s="95" ph="1"/>
      <c r="N184" s="95" ph="1"/>
      <c r="O184" s="44" ph="1"/>
    </row>
    <row r="185" spans="3:15" ht="13.5" customHeight="1">
      <c r="C185" s="62"/>
      <c r="G185" s="42" ph="1"/>
      <c r="H185" s="43" ph="1"/>
      <c r="I185" s="95"/>
      <c r="J185" s="95"/>
      <c r="K185" s="44" ph="1"/>
      <c r="L185" s="45" ph="1"/>
      <c r="M185" s="95" ph="1"/>
      <c r="N185" s="95" ph="1"/>
      <c r="O185" s="44" ph="1"/>
    </row>
    <row r="186" spans="3:15" ht="13.5" customHeight="1">
      <c r="C186" s="62"/>
      <c r="G186" s="42" ph="1"/>
      <c r="H186" s="43" ph="1"/>
      <c r="I186" s="95"/>
      <c r="J186" s="95"/>
      <c r="K186" s="44" ph="1"/>
      <c r="L186" s="45" ph="1"/>
      <c r="M186" s="95" ph="1"/>
      <c r="N186" s="95" ph="1"/>
      <c r="O186" s="44" ph="1"/>
    </row>
    <row r="187" spans="3:15" ht="13.5" customHeight="1">
      <c r="C187" s="62"/>
      <c r="G187" s="42" ph="1"/>
      <c r="H187" s="43" ph="1"/>
      <c r="I187" s="95"/>
      <c r="J187" s="95"/>
      <c r="K187" s="44" ph="1"/>
      <c r="L187" s="45" ph="1"/>
      <c r="M187" s="95" ph="1"/>
      <c r="N187" s="95" ph="1"/>
      <c r="O187" s="44" ph="1"/>
    </row>
    <row r="188" spans="3:15" ht="13.5" customHeight="1">
      <c r="C188" s="62"/>
      <c r="G188" s="42" ph="1"/>
      <c r="H188" s="43" ph="1"/>
      <c r="I188" s="95"/>
      <c r="J188" s="95"/>
      <c r="K188" s="44" ph="1"/>
      <c r="L188" s="45" ph="1"/>
      <c r="M188" s="95" ph="1"/>
      <c r="N188" s="95" ph="1"/>
      <c r="O188" s="44" ph="1"/>
    </row>
    <row r="189" spans="3:15" ht="13.5" customHeight="1">
      <c r="C189" s="62"/>
      <c r="G189" s="42" ph="1"/>
      <c r="H189" s="43" ph="1"/>
      <c r="I189" s="95"/>
      <c r="J189" s="95"/>
      <c r="K189" s="44" ph="1"/>
      <c r="L189" s="45" ph="1"/>
      <c r="M189" s="95" ph="1"/>
      <c r="N189" s="95" ph="1"/>
      <c r="O189" s="44" ph="1"/>
    </row>
    <row r="190" spans="3:15" ht="13.5" customHeight="1">
      <c r="C190" s="62"/>
      <c r="G190" s="42" ph="1"/>
      <c r="H190" s="43" ph="1"/>
      <c r="I190" s="95"/>
      <c r="J190" s="95"/>
      <c r="K190" s="44" ph="1"/>
      <c r="L190" s="45" ph="1"/>
      <c r="M190" s="95" ph="1"/>
      <c r="N190" s="95" ph="1"/>
      <c r="O190" s="44" ph="1"/>
    </row>
    <row r="191" spans="3:15" ht="13.5" customHeight="1">
      <c r="C191" s="62"/>
      <c r="G191" s="42" ph="1"/>
      <c r="H191" s="43" ph="1"/>
      <c r="I191" s="95"/>
      <c r="J191" s="95"/>
      <c r="K191" s="44" ph="1"/>
      <c r="L191" s="45" ph="1"/>
      <c r="M191" s="95" ph="1"/>
      <c r="N191" s="95" ph="1"/>
      <c r="O191" s="44" ph="1"/>
    </row>
    <row r="192" spans="3:15" ht="13.5" customHeight="1">
      <c r="C192" s="62"/>
      <c r="G192" s="42" ph="1"/>
      <c r="H192" s="43" ph="1"/>
      <c r="I192" s="95"/>
      <c r="J192" s="95"/>
      <c r="K192" s="44" ph="1"/>
      <c r="L192" s="45" ph="1"/>
      <c r="M192" s="95" ph="1"/>
      <c r="N192" s="95" ph="1"/>
      <c r="O192" s="44" ph="1"/>
    </row>
    <row r="193" spans="3:15" ht="13.5" customHeight="1">
      <c r="C193" s="62"/>
      <c r="G193" s="42" ph="1"/>
      <c r="H193" s="43" ph="1"/>
      <c r="I193" s="95"/>
      <c r="J193" s="95"/>
      <c r="K193" s="44" ph="1"/>
      <c r="L193" s="45" ph="1"/>
      <c r="M193" s="95" ph="1"/>
      <c r="N193" s="95" ph="1"/>
      <c r="O193" s="44" ph="1"/>
    </row>
    <row r="194" spans="3:15" ht="13.5" customHeight="1">
      <c r="C194" s="62"/>
      <c r="G194" s="42" ph="1"/>
      <c r="H194" s="43" ph="1"/>
      <c r="I194" s="95"/>
      <c r="J194" s="95"/>
      <c r="K194" s="44" ph="1"/>
      <c r="L194" s="45" ph="1"/>
      <c r="M194" s="95" ph="1"/>
      <c r="N194" s="95" ph="1"/>
      <c r="O194" s="44" ph="1"/>
    </row>
    <row r="195" spans="3:15" ht="13.5" customHeight="1">
      <c r="C195" s="62"/>
      <c r="G195" s="42" ph="1"/>
      <c r="H195" s="43" ph="1"/>
      <c r="I195" s="95"/>
      <c r="J195" s="95"/>
      <c r="K195" s="44" ph="1"/>
      <c r="L195" s="45" ph="1"/>
      <c r="M195" s="95" ph="1"/>
      <c r="N195" s="95" ph="1"/>
      <c r="O195" s="44" ph="1"/>
    </row>
    <row r="196" spans="3:15" ht="13.5" customHeight="1">
      <c r="C196" s="62"/>
      <c r="G196" s="42" ph="1"/>
      <c r="H196" s="43" ph="1"/>
      <c r="I196" s="95"/>
      <c r="J196" s="95"/>
      <c r="K196" s="44" ph="1"/>
      <c r="L196" s="45" ph="1"/>
      <c r="M196" s="95" ph="1"/>
      <c r="N196" s="95" ph="1"/>
      <c r="O196" s="44" ph="1"/>
    </row>
    <row r="197" spans="3:15" ht="13.5" customHeight="1">
      <c r="C197" s="62"/>
      <c r="G197" s="42" ph="1"/>
      <c r="H197" s="43" ph="1"/>
      <c r="I197" s="95"/>
      <c r="J197" s="95"/>
      <c r="K197" s="44" ph="1"/>
      <c r="L197" s="45" ph="1"/>
      <c r="M197" s="95" ph="1"/>
      <c r="N197" s="95" ph="1"/>
      <c r="O197" s="44" ph="1"/>
    </row>
    <row r="198" spans="3:15" ht="13.5" customHeight="1">
      <c r="C198" s="62"/>
      <c r="G198" s="42" ph="1"/>
      <c r="H198" s="43" ph="1"/>
      <c r="I198" s="95"/>
      <c r="J198" s="95"/>
      <c r="K198" s="44" ph="1"/>
      <c r="L198" s="45" ph="1"/>
      <c r="M198" s="95" ph="1"/>
      <c r="N198" s="95" ph="1"/>
      <c r="O198" s="44" ph="1"/>
    </row>
    <row r="199" spans="3:15" ht="13.5" customHeight="1">
      <c r="C199" s="62"/>
      <c r="G199" s="42" ph="1"/>
      <c r="H199" s="43" ph="1"/>
      <c r="I199" s="95"/>
      <c r="J199" s="95"/>
      <c r="K199" s="44" ph="1"/>
      <c r="L199" s="45" ph="1"/>
      <c r="M199" s="95" ph="1"/>
      <c r="N199" s="95" ph="1"/>
      <c r="O199" s="44" ph="1"/>
    </row>
    <row r="200" spans="3:15" ht="13.5" customHeight="1">
      <c r="C200" s="62"/>
      <c r="G200" s="42" ph="1"/>
      <c r="H200" s="43" ph="1"/>
      <c r="I200" s="95"/>
      <c r="J200" s="95"/>
      <c r="K200" s="44" ph="1"/>
      <c r="L200" s="45" ph="1"/>
      <c r="M200" s="95" ph="1"/>
      <c r="N200" s="95" ph="1"/>
      <c r="O200" s="44" ph="1"/>
    </row>
    <row r="201" spans="3:15" ht="13.5" customHeight="1">
      <c r="C201" s="62"/>
      <c r="G201" s="42" ph="1"/>
      <c r="H201" s="43" ph="1"/>
      <c r="I201" s="95"/>
      <c r="J201" s="95"/>
      <c r="K201" s="44" ph="1"/>
      <c r="L201" s="45" ph="1"/>
      <c r="M201" s="95" ph="1"/>
      <c r="N201" s="95" ph="1"/>
      <c r="O201" s="44" ph="1"/>
    </row>
    <row r="202" spans="3:15" ht="13.5" customHeight="1">
      <c r="C202" s="62"/>
      <c r="G202" s="42" ph="1"/>
      <c r="H202" s="43" ph="1"/>
      <c r="I202" s="95"/>
      <c r="J202" s="95"/>
      <c r="K202" s="44" ph="1"/>
      <c r="L202" s="45" ph="1"/>
      <c r="M202" s="95" ph="1"/>
      <c r="N202" s="95" ph="1"/>
      <c r="O202" s="44" ph="1"/>
    </row>
    <row r="203" spans="3:15" ht="13.5" customHeight="1">
      <c r="C203" s="62"/>
      <c r="G203" s="42" ph="1"/>
      <c r="H203" s="43" ph="1"/>
      <c r="I203" s="95"/>
      <c r="J203" s="95"/>
      <c r="K203" s="44" ph="1"/>
      <c r="L203" s="45" ph="1"/>
      <c r="M203" s="95" ph="1"/>
      <c r="N203" s="95" ph="1"/>
      <c r="O203" s="44" ph="1"/>
    </row>
    <row r="204" spans="3:15" ht="13.5" customHeight="1">
      <c r="C204" s="62"/>
      <c r="G204" s="42" ph="1"/>
      <c r="H204" s="43" ph="1"/>
      <c r="I204" s="95"/>
      <c r="J204" s="95"/>
      <c r="K204" s="44" ph="1"/>
      <c r="L204" s="45" ph="1"/>
      <c r="M204" s="95" ph="1"/>
      <c r="N204" s="95" ph="1"/>
      <c r="O204" s="44" ph="1"/>
    </row>
    <row r="205" spans="3:15" ht="13.5" customHeight="1">
      <c r="C205" s="62"/>
      <c r="G205" s="42" ph="1"/>
      <c r="H205" s="43" ph="1"/>
      <c r="I205" s="95"/>
      <c r="J205" s="95"/>
      <c r="K205" s="44" ph="1"/>
      <c r="L205" s="45" ph="1"/>
      <c r="M205" s="95" ph="1"/>
      <c r="N205" s="95" ph="1"/>
      <c r="O205" s="44" ph="1"/>
    </row>
    <row r="206" spans="3:15" ht="13.5" customHeight="1">
      <c r="C206" s="62"/>
      <c r="G206" s="42" ph="1"/>
      <c r="H206" s="43" ph="1"/>
      <c r="I206" s="95"/>
      <c r="J206" s="95"/>
      <c r="K206" s="44" ph="1"/>
      <c r="L206" s="45" ph="1"/>
      <c r="M206" s="95" ph="1"/>
      <c r="N206" s="95" ph="1"/>
      <c r="O206" s="44" ph="1"/>
    </row>
    <row r="207" spans="3:15" ht="13.5" customHeight="1">
      <c r="C207" s="62"/>
      <c r="G207" s="42" ph="1"/>
      <c r="H207" s="43" ph="1"/>
      <c r="I207" s="95"/>
      <c r="J207" s="95"/>
      <c r="K207" s="44" ph="1"/>
      <c r="L207" s="45" ph="1"/>
      <c r="M207" s="95" ph="1"/>
      <c r="N207" s="95" ph="1"/>
      <c r="O207" s="44" ph="1"/>
    </row>
    <row r="208" spans="3:15" ht="13.5" customHeight="1">
      <c r="C208" s="62"/>
      <c r="G208" s="42" ph="1"/>
      <c r="H208" s="43" ph="1"/>
      <c r="I208" s="95"/>
      <c r="J208" s="95"/>
      <c r="K208" s="44" ph="1"/>
      <c r="L208" s="45" ph="1"/>
      <c r="M208" s="95" ph="1"/>
      <c r="N208" s="95" ph="1"/>
      <c r="O208" s="44" ph="1"/>
    </row>
    <row r="209" spans="3:15" ht="13.5" customHeight="1">
      <c r="C209" s="62"/>
      <c r="G209" s="42" ph="1"/>
      <c r="H209" s="43" ph="1"/>
      <c r="I209" s="95"/>
      <c r="J209" s="95"/>
      <c r="K209" s="44" ph="1"/>
      <c r="L209" s="45" ph="1"/>
      <c r="M209" s="95" ph="1"/>
      <c r="N209" s="95" ph="1"/>
      <c r="O209" s="44" ph="1"/>
    </row>
    <row r="210" spans="3:15" ht="13.5" customHeight="1">
      <c r="C210" s="62"/>
      <c r="G210" s="42" ph="1"/>
      <c r="H210" s="43" ph="1"/>
      <c r="I210" s="95"/>
      <c r="J210" s="95"/>
      <c r="K210" s="44" ph="1"/>
      <c r="L210" s="45" ph="1"/>
      <c r="M210" s="95" ph="1"/>
      <c r="N210" s="95" ph="1"/>
      <c r="O210" s="44" ph="1"/>
    </row>
    <row r="211" spans="3:15" ht="13.5" customHeight="1">
      <c r="C211" s="62"/>
      <c r="G211" s="42" ph="1"/>
      <c r="H211" s="43" ph="1"/>
      <c r="I211" s="95"/>
      <c r="J211" s="95"/>
      <c r="K211" s="44" ph="1"/>
      <c r="L211" s="45" ph="1"/>
      <c r="M211" s="95" ph="1"/>
      <c r="N211" s="95" ph="1"/>
      <c r="O211" s="44" ph="1"/>
    </row>
    <row r="212" spans="3:15" ht="13.5" customHeight="1">
      <c r="C212" s="62"/>
      <c r="G212" s="42" ph="1"/>
      <c r="H212" s="43" ph="1"/>
      <c r="I212" s="95"/>
      <c r="J212" s="95"/>
      <c r="K212" s="44" ph="1"/>
      <c r="L212" s="45" ph="1"/>
      <c r="M212" s="95" ph="1"/>
      <c r="N212" s="95" ph="1"/>
      <c r="O212" s="44" ph="1"/>
    </row>
    <row r="213" spans="3:15" ht="13.5" customHeight="1">
      <c r="C213" s="62"/>
      <c r="G213" s="42" ph="1"/>
      <c r="H213" s="43" ph="1"/>
      <c r="I213" s="95"/>
      <c r="J213" s="95"/>
      <c r="K213" s="44" ph="1"/>
      <c r="L213" s="45" ph="1"/>
      <c r="M213" s="95" ph="1"/>
      <c r="N213" s="95" ph="1"/>
      <c r="O213" s="44" ph="1"/>
    </row>
    <row r="214" spans="3:15" ht="13.5" customHeight="1">
      <c r="C214" s="62"/>
      <c r="G214" s="42" ph="1"/>
      <c r="H214" s="43" ph="1"/>
      <c r="I214" s="95"/>
      <c r="J214" s="95"/>
      <c r="K214" s="44" ph="1"/>
      <c r="L214" s="45" ph="1"/>
      <c r="M214" s="95" ph="1"/>
      <c r="N214" s="95" ph="1"/>
      <c r="O214" s="44" ph="1"/>
    </row>
    <row r="215" spans="3:15" ht="13.5" customHeight="1">
      <c r="C215" s="62"/>
      <c r="G215" s="42" ph="1"/>
      <c r="H215" s="43" ph="1"/>
      <c r="I215" s="95"/>
      <c r="J215" s="95"/>
      <c r="K215" s="44" ph="1"/>
      <c r="L215" s="45" ph="1"/>
      <c r="M215" s="95" ph="1"/>
      <c r="N215" s="95" ph="1"/>
      <c r="O215" s="44" ph="1"/>
    </row>
    <row r="216" spans="3:15" ht="13.5" customHeight="1">
      <c r="C216" s="62"/>
      <c r="G216" s="42" ph="1"/>
      <c r="H216" s="43" ph="1"/>
      <c r="I216" s="95"/>
      <c r="J216" s="95"/>
      <c r="K216" s="44" ph="1"/>
      <c r="L216" s="45" ph="1"/>
      <c r="M216" s="95" ph="1"/>
      <c r="N216" s="95" ph="1"/>
      <c r="O216" s="44" ph="1"/>
    </row>
    <row r="217" spans="3:15" ht="13.5" customHeight="1">
      <c r="C217" s="62"/>
      <c r="G217" s="42" ph="1"/>
      <c r="H217" s="43" ph="1"/>
      <c r="I217" s="95"/>
      <c r="J217" s="95"/>
      <c r="K217" s="44" ph="1"/>
      <c r="L217" s="45" ph="1"/>
      <c r="M217" s="95" ph="1"/>
      <c r="N217" s="95" ph="1"/>
      <c r="O217" s="44" ph="1"/>
    </row>
    <row r="218" spans="3:15" ht="13.5" customHeight="1">
      <c r="C218" s="62"/>
      <c r="G218" s="42" ph="1"/>
      <c r="H218" s="43" ph="1"/>
      <c r="I218" s="95"/>
      <c r="J218" s="95"/>
      <c r="K218" s="44" ph="1"/>
      <c r="L218" s="45" ph="1"/>
      <c r="M218" s="95" ph="1"/>
      <c r="N218" s="95" ph="1"/>
      <c r="O218" s="44" ph="1"/>
    </row>
    <row r="219" spans="3:15" ht="13.5" customHeight="1">
      <c r="C219" s="62"/>
      <c r="G219" s="42" ph="1"/>
      <c r="H219" s="43" ph="1"/>
      <c r="I219" s="95"/>
      <c r="J219" s="95"/>
      <c r="K219" s="44" ph="1"/>
      <c r="L219" s="45" ph="1"/>
      <c r="M219" s="95" ph="1"/>
      <c r="N219" s="95" ph="1"/>
      <c r="O219" s="44" ph="1"/>
    </row>
    <row r="220" spans="3:15" ht="13.5" customHeight="1">
      <c r="C220" s="62"/>
      <c r="G220" s="42" ph="1"/>
      <c r="H220" s="43" ph="1"/>
      <c r="I220" s="95"/>
      <c r="J220" s="95"/>
      <c r="K220" s="44" ph="1"/>
      <c r="L220" s="45" ph="1"/>
      <c r="M220" s="95" ph="1"/>
      <c r="N220" s="95" ph="1"/>
      <c r="O220" s="44" ph="1"/>
    </row>
    <row r="221" spans="3:15" ht="13.5" customHeight="1">
      <c r="C221" s="62"/>
      <c r="G221" s="42" ph="1"/>
      <c r="H221" s="43" ph="1"/>
      <c r="I221" s="95"/>
      <c r="J221" s="95"/>
      <c r="K221" s="44" ph="1"/>
      <c r="L221" s="45" ph="1"/>
      <c r="M221" s="95" ph="1"/>
      <c r="N221" s="95" ph="1"/>
      <c r="O221" s="44" ph="1"/>
    </row>
    <row r="222" spans="3:15" ht="13.5" customHeight="1">
      <c r="C222" s="62"/>
      <c r="G222" s="42" ph="1"/>
      <c r="H222" s="43" ph="1"/>
      <c r="I222" s="95"/>
      <c r="J222" s="95"/>
      <c r="K222" s="44" ph="1"/>
      <c r="L222" s="45" ph="1"/>
      <c r="M222" s="95" ph="1"/>
      <c r="N222" s="95" ph="1"/>
      <c r="O222" s="44" ph="1"/>
    </row>
    <row r="223" spans="3:15" ht="13.5" customHeight="1">
      <c r="C223" s="62"/>
      <c r="G223" s="42" ph="1"/>
      <c r="H223" s="43" ph="1"/>
      <c r="I223" s="95"/>
      <c r="J223" s="95"/>
      <c r="K223" s="44" ph="1"/>
      <c r="L223" s="45" ph="1"/>
      <c r="M223" s="95" ph="1"/>
      <c r="N223" s="95" ph="1"/>
      <c r="O223" s="44" ph="1"/>
    </row>
    <row r="224" spans="3:15" ht="13.5" customHeight="1">
      <c r="C224" s="62"/>
      <c r="G224" s="42" ph="1"/>
      <c r="H224" s="43" ph="1"/>
      <c r="I224" s="95"/>
      <c r="J224" s="95"/>
      <c r="K224" s="44" ph="1"/>
      <c r="L224" s="45" ph="1"/>
      <c r="M224" s="95" ph="1"/>
      <c r="N224" s="95" ph="1"/>
      <c r="O224" s="44" ph="1"/>
    </row>
    <row r="225" spans="3:15" ht="13.5" customHeight="1">
      <c r="C225" s="62"/>
      <c r="G225" s="42" ph="1"/>
      <c r="H225" s="43" ph="1"/>
      <c r="I225" s="95"/>
      <c r="J225" s="95"/>
      <c r="K225" s="44" ph="1"/>
      <c r="L225" s="45" ph="1"/>
      <c r="M225" s="95" ph="1"/>
      <c r="N225" s="95" ph="1"/>
      <c r="O225" s="44" ph="1"/>
    </row>
    <row r="226" spans="3:15" ht="13.5" customHeight="1">
      <c r="C226" s="62"/>
      <c r="G226" s="42" ph="1"/>
      <c r="H226" s="43" ph="1"/>
      <c r="I226" s="95"/>
      <c r="J226" s="95"/>
      <c r="K226" s="44" ph="1"/>
      <c r="L226" s="45" ph="1"/>
      <c r="M226" s="95" ph="1"/>
      <c r="N226" s="95" ph="1"/>
      <c r="O226" s="44" ph="1"/>
    </row>
    <row r="227" spans="3:15" ht="13.5" customHeight="1">
      <c r="C227" s="62"/>
      <c r="G227" s="42" ph="1"/>
      <c r="H227" s="43" ph="1"/>
      <c r="I227" s="95"/>
      <c r="J227" s="95"/>
      <c r="K227" s="44" ph="1"/>
      <c r="L227" s="45" ph="1"/>
      <c r="M227" s="95" ph="1"/>
      <c r="N227" s="95" ph="1"/>
      <c r="O227" s="44" ph="1"/>
    </row>
    <row r="228" spans="3:15" ht="13.5" customHeight="1">
      <c r="C228" s="62"/>
      <c r="G228" s="42" ph="1"/>
      <c r="H228" s="43" ph="1"/>
      <c r="I228" s="95"/>
      <c r="J228" s="95"/>
      <c r="K228" s="44" ph="1"/>
      <c r="L228" s="45" ph="1"/>
      <c r="M228" s="95" ph="1"/>
      <c r="N228" s="95" ph="1"/>
      <c r="O228" s="44" ph="1"/>
    </row>
    <row r="229" spans="3:15" ht="13.5" customHeight="1">
      <c r="C229" s="62"/>
      <c r="G229" s="42" ph="1"/>
      <c r="H229" s="43" ph="1"/>
      <c r="I229" s="95"/>
      <c r="J229" s="95"/>
      <c r="K229" s="44" ph="1"/>
      <c r="L229" s="45" ph="1"/>
      <c r="M229" s="95" ph="1"/>
      <c r="N229" s="95" ph="1"/>
      <c r="O229" s="44" ph="1"/>
    </row>
    <row r="230" spans="3:15" ht="13.5" customHeight="1">
      <c r="C230" s="62"/>
      <c r="G230" s="42" ph="1"/>
      <c r="H230" s="43" ph="1"/>
      <c r="I230" s="95"/>
      <c r="J230" s="95"/>
      <c r="K230" s="44" ph="1"/>
      <c r="L230" s="45" ph="1"/>
      <c r="M230" s="95" ph="1"/>
      <c r="N230" s="95" ph="1"/>
      <c r="O230" s="44" ph="1"/>
    </row>
    <row r="231" spans="3:15" ht="13.5" customHeight="1">
      <c r="C231" s="62"/>
      <c r="G231" s="42" ph="1"/>
      <c r="H231" s="43" ph="1"/>
      <c r="I231" s="95"/>
      <c r="J231" s="95"/>
      <c r="K231" s="44" ph="1"/>
      <c r="L231" s="45" ph="1"/>
      <c r="M231" s="95" ph="1"/>
      <c r="N231" s="95" ph="1"/>
      <c r="O231" s="44" ph="1"/>
    </row>
    <row r="232" spans="3:15" ht="13.5" customHeight="1">
      <c r="C232" s="62"/>
      <c r="G232" s="42" ph="1"/>
      <c r="H232" s="43" ph="1"/>
      <c r="I232" s="95"/>
      <c r="J232" s="95"/>
      <c r="K232" s="44" ph="1"/>
      <c r="L232" s="45" ph="1"/>
      <c r="M232" s="95" ph="1"/>
      <c r="N232" s="95" ph="1"/>
      <c r="O232" s="44" ph="1"/>
    </row>
    <row r="233" spans="3:15" ht="13.5" customHeight="1">
      <c r="C233" s="62"/>
      <c r="G233" s="42" ph="1"/>
      <c r="H233" s="43" ph="1"/>
      <c r="I233" s="95"/>
      <c r="J233" s="95"/>
      <c r="K233" s="44" ph="1"/>
      <c r="L233" s="45" ph="1"/>
      <c r="M233" s="95" ph="1"/>
      <c r="N233" s="95" ph="1"/>
      <c r="O233" s="44" ph="1"/>
    </row>
    <row r="234" spans="3:15" ht="13.5" customHeight="1">
      <c r="C234" s="62"/>
      <c r="G234" s="42" ph="1"/>
      <c r="H234" s="43" ph="1"/>
      <c r="I234" s="95"/>
      <c r="J234" s="95"/>
      <c r="K234" s="44" ph="1"/>
      <c r="L234" s="45" ph="1"/>
      <c r="M234" s="95" ph="1"/>
      <c r="N234" s="95" ph="1"/>
      <c r="O234" s="44" ph="1"/>
    </row>
    <row r="235" spans="3:15" ht="13.5" customHeight="1">
      <c r="C235" s="62"/>
      <c r="G235" s="42" ph="1"/>
      <c r="H235" s="43" ph="1"/>
      <c r="I235" s="95"/>
      <c r="J235" s="95"/>
      <c r="K235" s="44" ph="1"/>
      <c r="L235" s="45" ph="1"/>
      <c r="M235" s="95" ph="1"/>
      <c r="N235" s="95" ph="1"/>
      <c r="O235" s="44" ph="1"/>
    </row>
    <row r="236" spans="3:15" ht="13.5" customHeight="1">
      <c r="C236" s="62"/>
      <c r="G236" s="42" ph="1"/>
      <c r="H236" s="43" ph="1"/>
      <c r="I236" s="95"/>
      <c r="J236" s="95"/>
      <c r="K236" s="44" ph="1"/>
      <c r="L236" s="45" ph="1"/>
      <c r="M236" s="95" ph="1"/>
      <c r="N236" s="95" ph="1"/>
      <c r="O236" s="44" ph="1"/>
    </row>
    <row r="237" spans="3:15" ht="13.5" customHeight="1">
      <c r="C237" s="62"/>
      <c r="G237" s="42" ph="1"/>
      <c r="H237" s="43" ph="1"/>
      <c r="I237" s="95"/>
      <c r="J237" s="95"/>
      <c r="K237" s="44" ph="1"/>
      <c r="L237" s="45" ph="1"/>
      <c r="M237" s="95" ph="1"/>
      <c r="N237" s="95" ph="1"/>
      <c r="O237" s="44" ph="1"/>
    </row>
    <row r="238" spans="3:15" ht="13.5" customHeight="1">
      <c r="C238" s="62"/>
      <c r="G238" s="42" ph="1"/>
      <c r="H238" s="43" ph="1"/>
      <c r="I238" s="95"/>
      <c r="J238" s="95"/>
      <c r="K238" s="44" ph="1"/>
      <c r="L238" s="45" ph="1"/>
      <c r="M238" s="95" ph="1"/>
      <c r="N238" s="95" ph="1"/>
      <c r="O238" s="44" ph="1"/>
    </row>
    <row r="239" spans="3:15" ht="13.5" customHeight="1">
      <c r="C239" s="62"/>
      <c r="G239" s="42" ph="1"/>
      <c r="H239" s="43" ph="1"/>
      <c r="I239" s="95"/>
      <c r="J239" s="95"/>
      <c r="K239" s="44" ph="1"/>
      <c r="L239" s="45" ph="1"/>
      <c r="M239" s="95" ph="1"/>
      <c r="N239" s="95" ph="1"/>
      <c r="O239" s="44" ph="1"/>
    </row>
    <row r="240" spans="3:15" ht="13.5" customHeight="1">
      <c r="C240" s="62"/>
      <c r="G240" s="42" ph="1"/>
      <c r="H240" s="43" ph="1"/>
      <c r="I240" s="95"/>
      <c r="J240" s="95"/>
      <c r="K240" s="44" ph="1"/>
      <c r="L240" s="45" ph="1"/>
      <c r="M240" s="95" ph="1"/>
      <c r="N240" s="95" ph="1"/>
      <c r="O240" s="44" ph="1"/>
    </row>
    <row r="241" spans="3:15" ht="13.5" customHeight="1">
      <c r="C241" s="62"/>
      <c r="G241" s="42" ph="1"/>
      <c r="H241" s="43" ph="1"/>
      <c r="I241" s="95"/>
      <c r="J241" s="95"/>
      <c r="K241" s="44" ph="1"/>
      <c r="L241" s="45" ph="1"/>
      <c r="M241" s="95" ph="1"/>
      <c r="N241" s="95" ph="1"/>
      <c r="O241" s="44" ph="1"/>
    </row>
    <row r="242" spans="3:15" ht="13.5" customHeight="1">
      <c r="C242" s="62"/>
      <c r="G242" s="42" ph="1"/>
      <c r="H242" s="43" ph="1"/>
      <c r="I242" s="95"/>
      <c r="J242" s="95"/>
      <c r="K242" s="44" ph="1"/>
      <c r="L242" s="45" ph="1"/>
      <c r="M242" s="95" ph="1"/>
      <c r="N242" s="95" ph="1"/>
      <c r="O242" s="44" ph="1"/>
    </row>
    <row r="243" spans="3:15" ht="13.5" customHeight="1">
      <c r="C243" s="62"/>
      <c r="G243" s="42" ph="1"/>
      <c r="H243" s="43" ph="1"/>
      <c r="I243" s="95"/>
      <c r="J243" s="95"/>
      <c r="K243" s="44" ph="1"/>
      <c r="L243" s="45" ph="1"/>
      <c r="M243" s="95" ph="1"/>
      <c r="N243" s="95" ph="1"/>
      <c r="O243" s="44" ph="1"/>
    </row>
    <row r="244" spans="3:15" ht="13.5" customHeight="1">
      <c r="C244" s="62"/>
      <c r="G244" s="42" ph="1"/>
      <c r="H244" s="43" ph="1"/>
      <c r="I244" s="95"/>
      <c r="J244" s="95"/>
      <c r="K244" s="44" ph="1"/>
      <c r="L244" s="45" ph="1"/>
      <c r="M244" s="95" ph="1"/>
      <c r="N244" s="95" ph="1"/>
      <c r="O244" s="44" ph="1"/>
    </row>
    <row r="245" spans="3:15" ht="13.5" customHeight="1">
      <c r="C245" s="62"/>
      <c r="G245" s="42" ph="1"/>
      <c r="H245" s="43" ph="1"/>
      <c r="I245" s="95"/>
      <c r="J245" s="95"/>
      <c r="K245" s="44" ph="1"/>
      <c r="L245" s="45" ph="1"/>
      <c r="M245" s="95" ph="1"/>
      <c r="N245" s="95" ph="1"/>
      <c r="O245" s="44" ph="1"/>
    </row>
    <row r="246" spans="3:15" ht="13.5" customHeight="1">
      <c r="C246" s="62"/>
      <c r="G246" s="42" ph="1"/>
      <c r="H246" s="43" ph="1"/>
      <c r="I246" s="95"/>
      <c r="J246" s="95"/>
      <c r="K246" s="44" ph="1"/>
      <c r="L246" s="45" ph="1"/>
      <c r="M246" s="95" ph="1"/>
      <c r="N246" s="95" ph="1"/>
      <c r="O246" s="44" ph="1"/>
    </row>
    <row r="247" spans="3:15" ht="13.5" customHeight="1">
      <c r="C247" s="62"/>
      <c r="G247" s="42" ph="1"/>
      <c r="H247" s="43" ph="1"/>
      <c r="I247" s="95"/>
      <c r="J247" s="95"/>
      <c r="K247" s="44" ph="1"/>
      <c r="L247" s="45" ph="1"/>
      <c r="M247" s="95" ph="1"/>
      <c r="N247" s="95" ph="1"/>
      <c r="O247" s="44" ph="1"/>
    </row>
    <row r="248" spans="3:15" ht="13.5" customHeight="1">
      <c r="C248" s="62"/>
      <c r="G248" s="42" ph="1"/>
      <c r="H248" s="43" ph="1"/>
      <c r="I248" s="95"/>
      <c r="J248" s="95"/>
      <c r="K248" s="44" ph="1"/>
      <c r="L248" s="45" ph="1"/>
      <c r="M248" s="95" ph="1"/>
      <c r="N248" s="95" ph="1"/>
      <c r="O248" s="44" ph="1"/>
    </row>
    <row r="249" spans="3:15" ht="13.5" customHeight="1">
      <c r="C249" s="62"/>
      <c r="G249" s="42" ph="1"/>
      <c r="H249" s="43" ph="1"/>
      <c r="I249" s="95"/>
      <c r="J249" s="95"/>
      <c r="K249" s="44" ph="1"/>
      <c r="L249" s="45" ph="1"/>
      <c r="M249" s="95" ph="1"/>
      <c r="N249" s="95" ph="1"/>
      <c r="O249" s="44" ph="1"/>
    </row>
    <row r="250" spans="3:15" ht="13.5" customHeight="1">
      <c r="C250" s="62"/>
      <c r="G250" s="42" ph="1"/>
      <c r="H250" s="43" ph="1"/>
      <c r="I250" s="95"/>
      <c r="J250" s="95"/>
      <c r="K250" s="44" ph="1"/>
      <c r="L250" s="45" ph="1"/>
      <c r="M250" s="95" ph="1"/>
      <c r="N250" s="95" ph="1"/>
      <c r="O250" s="44" ph="1"/>
    </row>
    <row r="251" spans="3:15" ht="13.5" customHeight="1">
      <c r="C251" s="62"/>
      <c r="G251" s="42" ph="1"/>
      <c r="H251" s="43" ph="1"/>
      <c r="I251" s="95"/>
      <c r="J251" s="95"/>
      <c r="K251" s="44" ph="1"/>
      <c r="L251" s="45" ph="1"/>
      <c r="M251" s="95" ph="1"/>
      <c r="N251" s="95" ph="1"/>
      <c r="O251" s="44" ph="1"/>
    </row>
    <row r="252" spans="3:15" ht="13.5" customHeight="1">
      <c r="C252" s="62"/>
      <c r="G252" s="42" ph="1"/>
      <c r="H252" s="43" ph="1"/>
      <c r="I252" s="95"/>
      <c r="J252" s="95"/>
      <c r="K252" s="44" ph="1"/>
      <c r="L252" s="45" ph="1"/>
      <c r="M252" s="95" ph="1"/>
      <c r="N252" s="95" ph="1"/>
      <c r="O252" s="44" ph="1"/>
    </row>
    <row r="253" spans="3:15" ht="13.5" customHeight="1">
      <c r="C253" s="62"/>
      <c r="G253" s="42" ph="1"/>
      <c r="H253" s="43" ph="1"/>
      <c r="I253" s="95"/>
      <c r="J253" s="95"/>
      <c r="K253" s="44" ph="1"/>
      <c r="L253" s="45" ph="1"/>
      <c r="M253" s="95" ph="1"/>
      <c r="N253" s="95" ph="1"/>
      <c r="O253" s="44" ph="1"/>
    </row>
    <row r="254" spans="3:15" ht="13.5" customHeight="1">
      <c r="C254" s="62"/>
      <c r="G254" s="42" ph="1"/>
      <c r="H254" s="43" ph="1"/>
      <c r="I254" s="95"/>
      <c r="J254" s="95"/>
      <c r="K254" s="44" ph="1"/>
      <c r="L254" s="45" ph="1"/>
      <c r="M254" s="95" ph="1"/>
      <c r="N254" s="95" ph="1"/>
      <c r="O254" s="44" ph="1"/>
    </row>
    <row r="255" spans="3:15" ht="13.5" customHeight="1">
      <c r="C255" s="62"/>
      <c r="G255" s="42" ph="1"/>
      <c r="H255" s="43" ph="1"/>
      <c r="I255" s="95"/>
      <c r="J255" s="95"/>
      <c r="K255" s="44" ph="1"/>
      <c r="L255" s="45" ph="1"/>
      <c r="M255" s="95" ph="1"/>
      <c r="N255" s="95" ph="1"/>
      <c r="O255" s="44" ph="1"/>
    </row>
    <row r="256" spans="3:15" ht="13.5" customHeight="1">
      <c r="C256" s="62"/>
      <c r="G256" s="42" ph="1"/>
      <c r="H256" s="43" ph="1"/>
      <c r="I256" s="95"/>
      <c r="J256" s="95"/>
      <c r="K256" s="44" ph="1"/>
      <c r="L256" s="45" ph="1"/>
      <c r="M256" s="95" ph="1"/>
      <c r="N256" s="95" ph="1"/>
      <c r="O256" s="44" ph="1"/>
    </row>
    <row r="257" spans="3:15" ht="13.5" customHeight="1">
      <c r="C257" s="62"/>
      <c r="G257" s="42" ph="1"/>
      <c r="H257" s="43" ph="1"/>
      <c r="I257" s="95"/>
      <c r="J257" s="95"/>
      <c r="K257" s="44" ph="1"/>
      <c r="L257" s="45" ph="1"/>
      <c r="M257" s="95" ph="1"/>
      <c r="N257" s="95" ph="1"/>
      <c r="O257" s="44" ph="1"/>
    </row>
    <row r="258" spans="3:15" ht="13.5" customHeight="1">
      <c r="C258" s="62"/>
      <c r="G258" s="42" ph="1"/>
      <c r="H258" s="43" ph="1"/>
      <c r="I258" s="95"/>
      <c r="J258" s="95"/>
      <c r="K258" s="44" ph="1"/>
      <c r="L258" s="45" ph="1"/>
      <c r="M258" s="95" ph="1"/>
      <c r="N258" s="95" ph="1"/>
      <c r="O258" s="44" ph="1"/>
    </row>
    <row r="259" spans="3:15" ht="13.5" customHeight="1">
      <c r="C259" s="62"/>
      <c r="G259" s="42" ph="1"/>
      <c r="H259" s="43" ph="1"/>
      <c r="I259" s="95"/>
      <c r="J259" s="95"/>
      <c r="K259" s="44" ph="1"/>
      <c r="L259" s="45" ph="1"/>
      <c r="M259" s="95" ph="1"/>
      <c r="N259" s="95" ph="1"/>
      <c r="O259" s="44" ph="1"/>
    </row>
    <row r="260" spans="3:15" ht="13.5" customHeight="1">
      <c r="C260" s="62"/>
      <c r="G260" s="42" ph="1"/>
      <c r="H260" s="43" ph="1"/>
      <c r="I260" s="95"/>
      <c r="J260" s="95"/>
      <c r="K260" s="44" ph="1"/>
      <c r="L260" s="45" ph="1"/>
      <c r="M260" s="95" ph="1"/>
      <c r="N260" s="95" ph="1"/>
      <c r="O260" s="44" ph="1"/>
    </row>
    <row r="261" spans="3:15" ht="13.5" customHeight="1">
      <c r="C261" s="62"/>
      <c r="G261" s="42" ph="1"/>
      <c r="H261" s="43" ph="1"/>
      <c r="I261" s="95"/>
      <c r="J261" s="95"/>
      <c r="K261" s="44" ph="1"/>
      <c r="L261" s="45" ph="1"/>
      <c r="M261" s="95" ph="1"/>
      <c r="N261" s="95" ph="1"/>
      <c r="O261" s="44" ph="1"/>
    </row>
    <row r="262" spans="3:15" ht="13.5" customHeight="1">
      <c r="C262" s="62"/>
      <c r="G262" s="42" ph="1"/>
      <c r="H262" s="43" ph="1"/>
      <c r="I262" s="95"/>
      <c r="J262" s="95"/>
      <c r="K262" s="44" ph="1"/>
      <c r="L262" s="45" ph="1"/>
      <c r="M262" s="95" ph="1"/>
      <c r="N262" s="95" ph="1"/>
      <c r="O262" s="44" ph="1"/>
    </row>
    <row r="263" spans="3:15" ht="13.5" customHeight="1">
      <c r="C263" s="62"/>
      <c r="G263" s="42" ph="1"/>
      <c r="H263" s="43" ph="1"/>
      <c r="I263" s="95"/>
      <c r="J263" s="95"/>
      <c r="K263" s="44" ph="1"/>
      <c r="L263" s="45" ph="1"/>
      <c r="M263" s="95" ph="1"/>
      <c r="N263" s="95" ph="1"/>
      <c r="O263" s="44" ph="1"/>
    </row>
    <row r="264" spans="3:15" ht="13.5" customHeight="1">
      <c r="C264" s="62"/>
      <c r="G264" s="42" ph="1"/>
      <c r="H264" s="43" ph="1"/>
      <c r="I264" s="95"/>
      <c r="J264" s="95"/>
      <c r="K264" s="44" ph="1"/>
      <c r="L264" s="45" ph="1"/>
      <c r="M264" s="95" ph="1"/>
      <c r="N264" s="95" ph="1"/>
      <c r="O264" s="44" ph="1"/>
    </row>
    <row r="265" spans="3:15" ht="13.5" customHeight="1">
      <c r="C265" s="62"/>
      <c r="G265" s="42" ph="1"/>
      <c r="H265" s="43" ph="1"/>
      <c r="I265" s="95"/>
      <c r="J265" s="95"/>
      <c r="K265" s="44" ph="1"/>
      <c r="L265" s="45" ph="1"/>
      <c r="M265" s="95" ph="1"/>
      <c r="N265" s="95" ph="1"/>
      <c r="O265" s="44" ph="1"/>
    </row>
    <row r="266" spans="3:15" ht="13.5" customHeight="1">
      <c r="C266" s="62"/>
      <c r="G266" s="42" ph="1"/>
      <c r="H266" s="43" ph="1"/>
      <c r="I266" s="95"/>
      <c r="J266" s="95"/>
      <c r="K266" s="44" ph="1"/>
      <c r="L266" s="45" ph="1"/>
      <c r="M266" s="95" ph="1"/>
      <c r="N266" s="95" ph="1"/>
      <c r="O266" s="44" ph="1"/>
    </row>
    <row r="267" spans="3:15" ht="13.5" customHeight="1">
      <c r="C267" s="62"/>
      <c r="G267" s="42" ph="1"/>
      <c r="H267" s="43" ph="1"/>
      <c r="I267" s="95"/>
      <c r="J267" s="95"/>
      <c r="K267" s="44" ph="1"/>
      <c r="L267" s="45" ph="1"/>
      <c r="M267" s="95" ph="1"/>
      <c r="N267" s="95" ph="1"/>
      <c r="O267" s="44" ph="1"/>
    </row>
    <row r="268" spans="3:15" ht="13.5" customHeight="1">
      <c r="C268" s="62"/>
      <c r="G268" s="42" ph="1"/>
      <c r="H268" s="43" ph="1"/>
      <c r="I268" s="95"/>
      <c r="J268" s="95"/>
      <c r="K268" s="44" ph="1"/>
      <c r="L268" s="45" ph="1"/>
      <c r="M268" s="95" ph="1"/>
      <c r="N268" s="95" ph="1"/>
      <c r="O268" s="44" ph="1"/>
    </row>
    <row r="269" spans="3:15" ht="13.5" customHeight="1">
      <c r="C269" s="62"/>
      <c r="G269" s="42" ph="1"/>
      <c r="H269" s="43" ph="1"/>
      <c r="I269" s="95"/>
      <c r="J269" s="95"/>
      <c r="K269" s="44" ph="1"/>
      <c r="L269" s="45" ph="1"/>
      <c r="M269" s="95" ph="1"/>
      <c r="N269" s="95" ph="1"/>
      <c r="O269" s="44" ph="1"/>
    </row>
    <row r="270" spans="3:15" ht="13.5" customHeight="1">
      <c r="H270" s="12" ph="1"/>
      <c r="I270" s="120"/>
      <c r="K270" s="8" ph="1"/>
      <c r="L270" s="14" ph="1"/>
      <c r="M270" s="120" ph="1"/>
      <c r="O270" s="8" ph="1"/>
    </row>
    <row r="271" spans="3:15" ht="13.5" customHeight="1">
      <c r="H271" s="12" ph="1"/>
      <c r="I271" s="120"/>
      <c r="K271" s="8" ph="1"/>
      <c r="L271" s="14" ph="1"/>
      <c r="M271" s="120" ph="1"/>
      <c r="O271" s="8" ph="1"/>
    </row>
    <row r="272" spans="3:15" ht="13.5" customHeight="1">
      <c r="H272" s="12" ph="1"/>
      <c r="I272" s="120"/>
      <c r="K272" s="8" ph="1"/>
      <c r="L272" s="14" ph="1"/>
      <c r="M272" s="120" ph="1"/>
      <c r="O272" s="8" ph="1"/>
    </row>
    <row r="273" spans="8:15" ht="13.5" customHeight="1">
      <c r="H273" s="12" ph="1"/>
      <c r="I273" s="120"/>
      <c r="K273" s="8" ph="1"/>
      <c r="L273" s="14" ph="1"/>
      <c r="M273" s="120" ph="1"/>
      <c r="O273" s="8" ph="1"/>
    </row>
    <row r="274" spans="8:15" ht="13.5" customHeight="1">
      <c r="H274" s="12" ph="1"/>
      <c r="I274" s="120"/>
      <c r="K274" s="8" ph="1"/>
      <c r="L274" s="14" ph="1"/>
      <c r="M274" s="120" ph="1"/>
      <c r="O274" s="8" ph="1"/>
    </row>
    <row r="275" spans="8:15" ht="13.5" customHeight="1">
      <c r="H275" s="12" ph="1"/>
      <c r="I275" s="120"/>
      <c r="K275" s="8" ph="1"/>
      <c r="L275" s="14" ph="1"/>
      <c r="M275" s="120" ph="1"/>
      <c r="O275" s="8" ph="1"/>
    </row>
    <row r="276" spans="8:15" ht="13.5" customHeight="1">
      <c r="H276" s="12" ph="1"/>
      <c r="I276" s="120"/>
      <c r="K276" s="8" ph="1"/>
      <c r="L276" s="14" ph="1"/>
      <c r="M276" s="120" ph="1"/>
      <c r="O276" s="8" ph="1"/>
    </row>
    <row r="277" spans="8:15" ht="13.5" customHeight="1">
      <c r="H277" s="12" ph="1"/>
      <c r="I277" s="120"/>
      <c r="K277" s="8" ph="1"/>
      <c r="L277" s="14" ph="1"/>
      <c r="M277" s="120" ph="1"/>
      <c r="O277" s="8" ph="1"/>
    </row>
    <row r="278" spans="8:15" ht="13.5" customHeight="1">
      <c r="H278" s="12" ph="1"/>
      <c r="I278" s="120"/>
      <c r="K278" s="8" ph="1"/>
      <c r="L278" s="14" ph="1"/>
      <c r="M278" s="120" ph="1"/>
      <c r="O278" s="8" ph="1"/>
    </row>
    <row r="279" spans="8:15" ht="13.5" customHeight="1">
      <c r="H279" s="12" ph="1"/>
      <c r="I279" s="120"/>
      <c r="K279" s="8" ph="1"/>
      <c r="L279" s="14" ph="1"/>
      <c r="M279" s="120" ph="1"/>
      <c r="O279" s="8" ph="1"/>
    </row>
    <row r="280" spans="8:15" ht="13.5" customHeight="1">
      <c r="H280" s="12" ph="1"/>
      <c r="I280" s="120"/>
      <c r="K280" s="8" ph="1"/>
      <c r="L280" s="14" ph="1"/>
      <c r="M280" s="120" ph="1"/>
      <c r="O280" s="8" ph="1"/>
    </row>
    <row r="281" spans="8:15" ht="13.5" customHeight="1">
      <c r="H281" s="12" ph="1"/>
      <c r="I281" s="120"/>
      <c r="K281" s="8" ph="1"/>
      <c r="L281" s="14" ph="1"/>
      <c r="M281" s="120" ph="1"/>
      <c r="O281" s="8" ph="1"/>
    </row>
    <row r="282" spans="8:15" ht="13.5" customHeight="1">
      <c r="H282" s="12" ph="1"/>
      <c r="I282" s="120"/>
      <c r="K282" s="8" ph="1"/>
      <c r="L282" s="14" ph="1"/>
      <c r="M282" s="120" ph="1"/>
      <c r="O282" s="8" ph="1"/>
    </row>
    <row r="283" spans="8:15" ht="13.5" customHeight="1">
      <c r="H283" s="12" ph="1"/>
      <c r="I283" s="120"/>
      <c r="K283" s="8" ph="1"/>
      <c r="L283" s="14" ph="1"/>
      <c r="M283" s="120" ph="1"/>
      <c r="O283" s="8" ph="1"/>
    </row>
    <row r="284" spans="8:15" ht="13.5" customHeight="1">
      <c r="H284" s="12" ph="1"/>
      <c r="I284" s="120"/>
      <c r="K284" s="8" ph="1"/>
      <c r="L284" s="14" ph="1"/>
      <c r="M284" s="120" ph="1"/>
      <c r="O284" s="8" ph="1"/>
    </row>
    <row r="285" spans="8:15" ht="13.5" customHeight="1">
      <c r="H285" s="12" ph="1"/>
      <c r="I285" s="120"/>
      <c r="K285" s="8" ph="1"/>
      <c r="L285" s="14" ph="1"/>
      <c r="M285" s="120" ph="1"/>
      <c r="O285" s="8" ph="1"/>
    </row>
    <row r="286" spans="8:15" ht="13.5" customHeight="1">
      <c r="H286" s="12" ph="1"/>
      <c r="I286" s="120"/>
      <c r="K286" s="8" ph="1"/>
      <c r="L286" s="14" ph="1"/>
      <c r="M286" s="120" ph="1"/>
      <c r="O286" s="8" ph="1"/>
    </row>
    <row r="287" spans="8:15" ht="13.5" customHeight="1">
      <c r="H287" s="12" ph="1"/>
      <c r="I287" s="120"/>
      <c r="K287" s="8" ph="1"/>
      <c r="L287" s="14" ph="1"/>
      <c r="M287" s="120" ph="1"/>
      <c r="O287" s="8" ph="1"/>
    </row>
    <row r="288" spans="8:15" ht="13.5" customHeight="1">
      <c r="H288" s="12" ph="1"/>
      <c r="I288" s="120"/>
      <c r="K288" s="8" ph="1"/>
      <c r="L288" s="14" ph="1"/>
      <c r="M288" s="120" ph="1"/>
      <c r="O288" s="8" ph="1"/>
    </row>
    <row r="289" spans="8:15" ht="13.5" customHeight="1">
      <c r="H289" s="12" ph="1"/>
      <c r="I289" s="120"/>
      <c r="K289" s="8" ph="1"/>
      <c r="L289" s="14" ph="1"/>
      <c r="M289" s="120" ph="1"/>
      <c r="O289" s="8" ph="1"/>
    </row>
    <row r="290" spans="8:15" ht="13.5" customHeight="1">
      <c r="H290" s="12" ph="1"/>
      <c r="I290" s="120"/>
      <c r="K290" s="8" ph="1"/>
      <c r="L290" s="14" ph="1"/>
      <c r="M290" s="120" ph="1"/>
      <c r="O290" s="8" ph="1"/>
    </row>
    <row r="291" spans="8:15" ht="13.5" customHeight="1">
      <c r="H291" s="12" ph="1"/>
      <c r="I291" s="120"/>
      <c r="K291" s="8" ph="1"/>
      <c r="L291" s="14" ph="1"/>
      <c r="M291" s="120" ph="1"/>
      <c r="O291" s="8" ph="1"/>
    </row>
    <row r="292" spans="8:15" ht="13.5" customHeight="1">
      <c r="H292" s="12" ph="1"/>
      <c r="I292" s="120"/>
      <c r="K292" s="8" ph="1"/>
      <c r="L292" s="14" ph="1"/>
      <c r="M292" s="120" ph="1"/>
      <c r="O292" s="8" ph="1"/>
    </row>
    <row r="293" spans="8:15" ht="13.5" customHeight="1">
      <c r="H293" s="12" ph="1"/>
      <c r="I293" s="120"/>
      <c r="K293" s="8" ph="1"/>
      <c r="L293" s="14" ph="1"/>
      <c r="M293" s="120" ph="1"/>
      <c r="O293" s="8" ph="1"/>
    </row>
    <row r="294" spans="8:15" ht="13.5" customHeight="1">
      <c r="H294" s="12" ph="1"/>
      <c r="I294" s="120"/>
      <c r="K294" s="8" ph="1"/>
      <c r="L294" s="14" ph="1"/>
      <c r="M294" s="120" ph="1"/>
      <c r="O294" s="8" ph="1"/>
    </row>
    <row r="295" spans="8:15" ht="13.5" customHeight="1">
      <c r="H295" s="12" ph="1"/>
      <c r="I295" s="120"/>
      <c r="K295" s="8" ph="1"/>
      <c r="L295" s="14" ph="1"/>
      <c r="M295" s="120" ph="1"/>
      <c r="O295" s="8" ph="1"/>
    </row>
    <row r="296" spans="8:15" ht="13.5" customHeight="1">
      <c r="H296" s="12" ph="1"/>
      <c r="I296" s="120"/>
      <c r="K296" s="8" ph="1"/>
      <c r="L296" s="14" ph="1"/>
      <c r="M296" s="120" ph="1"/>
      <c r="O296" s="8" ph="1"/>
    </row>
    <row r="297" spans="8:15" ht="13.5" customHeight="1">
      <c r="H297" s="12" ph="1"/>
      <c r="I297" s="120"/>
      <c r="K297" s="8" ph="1"/>
      <c r="L297" s="14" ph="1"/>
      <c r="M297" s="120" ph="1"/>
      <c r="O297" s="8" ph="1"/>
    </row>
    <row r="298" spans="8:15" ht="13.5" customHeight="1">
      <c r="H298" s="12" ph="1"/>
      <c r="I298" s="120"/>
      <c r="K298" s="8" ph="1"/>
      <c r="L298" s="14" ph="1"/>
      <c r="M298" s="120" ph="1"/>
      <c r="O298" s="8" ph="1"/>
    </row>
    <row r="299" spans="8:15" ht="13.5" customHeight="1">
      <c r="H299" s="12" ph="1"/>
      <c r="I299" s="120"/>
      <c r="K299" s="8" ph="1"/>
      <c r="L299" s="14" ph="1"/>
      <c r="M299" s="120" ph="1"/>
      <c r="O299" s="8" ph="1"/>
    </row>
    <row r="300" spans="8:15" ht="13.5" customHeight="1">
      <c r="H300" s="12" ph="1"/>
      <c r="I300" s="120"/>
      <c r="K300" s="8" ph="1"/>
      <c r="L300" s="14" ph="1"/>
      <c r="M300" s="120" ph="1"/>
      <c r="O300" s="8" ph="1"/>
    </row>
    <row r="301" spans="8:15" ht="13.5" customHeight="1">
      <c r="H301" s="12" ph="1"/>
      <c r="I301" s="120"/>
      <c r="K301" s="8" ph="1"/>
      <c r="L301" s="14" ph="1"/>
      <c r="M301" s="120" ph="1"/>
      <c r="O301" s="8" ph="1"/>
    </row>
    <row r="302" spans="8:15" ht="13.5" customHeight="1">
      <c r="H302" s="12" ph="1"/>
      <c r="I302" s="120"/>
      <c r="K302" s="8" ph="1"/>
      <c r="L302" s="14" ph="1"/>
      <c r="M302" s="120" ph="1"/>
      <c r="O302" s="8" ph="1"/>
    </row>
    <row r="303" spans="8:15" ht="13.5" customHeight="1">
      <c r="H303" s="12" ph="1"/>
      <c r="I303" s="120"/>
      <c r="K303" s="8" ph="1"/>
      <c r="L303" s="14" ph="1"/>
      <c r="M303" s="120" ph="1"/>
      <c r="O303" s="8" ph="1"/>
    </row>
    <row r="304" spans="8:15" ht="13.5" customHeight="1">
      <c r="H304" s="12" ph="1"/>
      <c r="I304" s="120"/>
      <c r="K304" s="8" ph="1"/>
      <c r="L304" s="14" ph="1"/>
      <c r="M304" s="120" ph="1"/>
      <c r="O304" s="8" ph="1"/>
    </row>
    <row r="305" spans="8:15" ht="13.5" customHeight="1">
      <c r="H305" s="12" ph="1"/>
      <c r="I305" s="120"/>
      <c r="K305" s="8" ph="1"/>
      <c r="L305" s="14" ph="1"/>
      <c r="M305" s="120" ph="1"/>
      <c r="O305" s="8" ph="1"/>
    </row>
    <row r="306" spans="8:15" ht="13.5" customHeight="1">
      <c r="H306" s="12" ph="1"/>
      <c r="I306" s="120"/>
      <c r="K306" s="8" ph="1"/>
      <c r="L306" s="14" ph="1"/>
      <c r="M306" s="120" ph="1"/>
      <c r="O306" s="8" ph="1"/>
    </row>
    <row r="307" spans="8:15" ht="13.5" customHeight="1">
      <c r="H307" s="12" ph="1"/>
      <c r="I307" s="120"/>
      <c r="K307" s="8" ph="1"/>
      <c r="L307" s="14" ph="1"/>
      <c r="M307" s="120" ph="1"/>
      <c r="O307" s="8" ph="1"/>
    </row>
    <row r="308" spans="8:15" ht="13.5" customHeight="1">
      <c r="H308" s="12" ph="1"/>
      <c r="I308" s="120"/>
      <c r="K308" s="8" ph="1"/>
      <c r="L308" s="14" ph="1"/>
      <c r="M308" s="120" ph="1"/>
      <c r="O308" s="8" ph="1"/>
    </row>
    <row r="309" spans="8:15" ht="13.5" customHeight="1">
      <c r="H309" s="12" ph="1"/>
      <c r="I309" s="120"/>
      <c r="K309" s="8" ph="1"/>
      <c r="L309" s="14" ph="1"/>
      <c r="M309" s="120" ph="1"/>
      <c r="O309" s="8" ph="1"/>
    </row>
    <row r="310" spans="8:15" ht="13.5" customHeight="1">
      <c r="H310" s="12" ph="1"/>
      <c r="I310" s="120"/>
      <c r="K310" s="8" ph="1"/>
      <c r="L310" s="14" ph="1"/>
      <c r="M310" s="120" ph="1"/>
      <c r="O310" s="8" ph="1"/>
    </row>
    <row r="311" spans="8:15" ht="13.5" customHeight="1">
      <c r="H311" s="12" ph="1"/>
      <c r="I311" s="120"/>
      <c r="K311" s="8" ph="1"/>
      <c r="L311" s="14" ph="1"/>
      <c r="M311" s="120" ph="1"/>
      <c r="O311" s="8" ph="1"/>
    </row>
    <row r="312" spans="8:15" ht="13.5" customHeight="1">
      <c r="H312" s="12" ph="1"/>
      <c r="I312" s="120"/>
      <c r="K312" s="8" ph="1"/>
      <c r="L312" s="14" ph="1"/>
      <c r="M312" s="120" ph="1"/>
      <c r="O312" s="8" ph="1"/>
    </row>
    <row r="313" spans="8:15" ht="13.5" customHeight="1">
      <c r="H313" s="12" ph="1"/>
      <c r="I313" s="120"/>
      <c r="K313" s="8" ph="1"/>
      <c r="L313" s="14" ph="1"/>
      <c r="M313" s="120" ph="1"/>
      <c r="O313" s="8" ph="1"/>
    </row>
    <row r="314" spans="8:15" ht="13.5" customHeight="1">
      <c r="H314" s="12" ph="1"/>
      <c r="I314" s="120"/>
      <c r="K314" s="8" ph="1"/>
      <c r="L314" s="14" ph="1"/>
      <c r="M314" s="120" ph="1"/>
      <c r="O314" s="8" ph="1"/>
    </row>
    <row r="315" spans="8:15" ht="13.5" customHeight="1">
      <c r="H315" s="12" ph="1"/>
      <c r="I315" s="120"/>
      <c r="K315" s="8" ph="1"/>
      <c r="L315" s="14" ph="1"/>
      <c r="M315" s="120" ph="1"/>
      <c r="O315" s="8" ph="1"/>
    </row>
    <row r="316" spans="8:15" ht="13.5" customHeight="1">
      <c r="H316" s="12" ph="1"/>
      <c r="I316" s="120"/>
      <c r="K316" s="8" ph="1"/>
      <c r="L316" s="14" ph="1"/>
      <c r="M316" s="120" ph="1"/>
      <c r="O316" s="8" ph="1"/>
    </row>
    <row r="317" spans="8:15" ht="13.5" customHeight="1">
      <c r="H317" s="12" ph="1"/>
      <c r="I317" s="120"/>
      <c r="K317" s="8" ph="1"/>
      <c r="L317" s="14" ph="1"/>
      <c r="M317" s="120" ph="1"/>
      <c r="O317" s="8" ph="1"/>
    </row>
    <row r="318" spans="8:15" ht="13.5" customHeight="1">
      <c r="H318" s="12" ph="1"/>
      <c r="I318" s="120"/>
      <c r="K318" s="8" ph="1"/>
      <c r="L318" s="14" ph="1"/>
      <c r="M318" s="120" ph="1"/>
      <c r="O318" s="8" ph="1"/>
    </row>
    <row r="319" spans="8:15" ht="13.5" customHeight="1">
      <c r="H319" s="12" ph="1"/>
      <c r="I319" s="120"/>
      <c r="K319" s="8" ph="1"/>
      <c r="L319" s="14" ph="1"/>
      <c r="M319" s="120" ph="1"/>
      <c r="O319" s="8" ph="1"/>
    </row>
    <row r="320" spans="8:15" ht="13.5" customHeight="1">
      <c r="H320" s="12" ph="1"/>
      <c r="I320" s="120"/>
      <c r="K320" s="8" ph="1"/>
      <c r="L320" s="14" ph="1"/>
      <c r="M320" s="120" ph="1"/>
      <c r="O320" s="8" ph="1"/>
    </row>
    <row r="321" spans="8:15" ht="13.5" customHeight="1">
      <c r="H321" s="12" ph="1"/>
      <c r="I321" s="120"/>
      <c r="K321" s="8" ph="1"/>
      <c r="L321" s="14" ph="1"/>
      <c r="M321" s="120" ph="1"/>
      <c r="O321" s="8" ph="1"/>
    </row>
    <row r="322" spans="8:15" ht="13.5" customHeight="1">
      <c r="H322" s="12" ph="1"/>
      <c r="I322" s="120"/>
      <c r="K322" s="8" ph="1"/>
      <c r="L322" s="14" ph="1"/>
      <c r="M322" s="120" ph="1"/>
      <c r="O322" s="8" ph="1"/>
    </row>
    <row r="323" spans="8:15" ht="13.5" customHeight="1">
      <c r="H323" s="12" ph="1"/>
      <c r="I323" s="120"/>
      <c r="K323" s="8" ph="1"/>
      <c r="L323" s="14" ph="1"/>
      <c r="M323" s="120" ph="1"/>
      <c r="O323" s="8" ph="1"/>
    </row>
    <row r="324" spans="8:15" ht="13.5" customHeight="1">
      <c r="H324" s="12" ph="1"/>
      <c r="I324" s="120"/>
      <c r="K324" s="8" ph="1"/>
      <c r="L324" s="14" ph="1"/>
      <c r="M324" s="120" ph="1"/>
      <c r="O324" s="8" ph="1"/>
    </row>
    <row r="325" spans="8:15" ht="13.5" customHeight="1">
      <c r="H325" s="12" ph="1"/>
      <c r="I325" s="120"/>
      <c r="K325" s="8" ph="1"/>
      <c r="L325" s="14" ph="1"/>
      <c r="M325" s="120" ph="1"/>
      <c r="O325" s="8" ph="1"/>
    </row>
    <row r="326" spans="8:15" ht="13.5" customHeight="1">
      <c r="H326" s="12" ph="1"/>
      <c r="I326" s="120"/>
      <c r="K326" s="8" ph="1"/>
      <c r="L326" s="14" ph="1"/>
      <c r="M326" s="120" ph="1"/>
      <c r="O326" s="8" ph="1"/>
    </row>
    <row r="327" spans="8:15" ht="13.5" customHeight="1">
      <c r="H327" s="12" ph="1"/>
      <c r="I327" s="120"/>
      <c r="K327" s="8" ph="1"/>
      <c r="L327" s="14" ph="1"/>
      <c r="M327" s="120" ph="1"/>
      <c r="O327" s="8" ph="1"/>
    </row>
    <row r="328" spans="8:15" ht="13.5" customHeight="1">
      <c r="H328" s="12" ph="1"/>
      <c r="I328" s="120"/>
      <c r="K328" s="8" ph="1"/>
      <c r="L328" s="14" ph="1"/>
      <c r="M328" s="120" ph="1"/>
      <c r="O328" s="8" ph="1"/>
    </row>
    <row r="329" spans="8:15" ht="13.5" customHeight="1">
      <c r="H329" s="12" ph="1"/>
      <c r="I329" s="120"/>
      <c r="K329" s="8" ph="1"/>
      <c r="L329" s="14" ph="1"/>
      <c r="M329" s="120" ph="1"/>
      <c r="O329" s="8" ph="1"/>
    </row>
    <row r="330" spans="8:15" ht="13.5" customHeight="1">
      <c r="H330" s="12" ph="1"/>
      <c r="I330" s="120"/>
      <c r="K330" s="8" ph="1"/>
      <c r="L330" s="14" ph="1"/>
      <c r="M330" s="120" ph="1"/>
      <c r="O330" s="8" ph="1"/>
    </row>
    <row r="331" spans="8:15" ht="13.5" customHeight="1">
      <c r="H331" s="12" ph="1"/>
      <c r="I331" s="120"/>
      <c r="K331" s="8" ph="1"/>
      <c r="L331" s="14" ph="1"/>
      <c r="M331" s="120" ph="1"/>
      <c r="O331" s="8" ph="1"/>
    </row>
    <row r="332" spans="8:15" ht="13.5" customHeight="1">
      <c r="H332" s="12" ph="1"/>
      <c r="I332" s="120"/>
      <c r="K332" s="8" ph="1"/>
      <c r="L332" s="14" ph="1"/>
      <c r="M332" s="120" ph="1"/>
      <c r="O332" s="8" ph="1"/>
    </row>
    <row r="333" spans="8:15" ht="13.5" customHeight="1">
      <c r="H333" s="12" ph="1"/>
      <c r="I333" s="120"/>
      <c r="K333" s="8" ph="1"/>
      <c r="L333" s="14" ph="1"/>
      <c r="M333" s="120" ph="1"/>
      <c r="O333" s="8" ph="1"/>
    </row>
    <row r="334" spans="8:15" ht="13.5" customHeight="1">
      <c r="H334" s="12" ph="1"/>
      <c r="I334" s="120"/>
      <c r="K334" s="8" ph="1"/>
      <c r="L334" s="14" ph="1"/>
      <c r="M334" s="120" ph="1"/>
      <c r="O334" s="8" ph="1"/>
    </row>
    <row r="335" spans="8:15" ht="13.5" customHeight="1">
      <c r="H335" s="12" ph="1"/>
      <c r="I335" s="120"/>
      <c r="K335" s="8" ph="1"/>
      <c r="L335" s="14" ph="1"/>
      <c r="M335" s="120" ph="1"/>
      <c r="O335" s="8" ph="1"/>
    </row>
    <row r="336" spans="8:15" ht="13.5" customHeight="1">
      <c r="H336" s="12" ph="1"/>
      <c r="I336" s="120"/>
      <c r="K336" s="8" ph="1"/>
      <c r="L336" s="14" ph="1"/>
      <c r="M336" s="120" ph="1"/>
      <c r="O336" s="8" ph="1"/>
    </row>
    <row r="337" spans="8:16" ht="13.5" customHeight="1">
      <c r="H337" s="12" ph="1"/>
      <c r="I337" s="120"/>
      <c r="K337" s="8" ph="1"/>
      <c r="L337" s="14" ph="1"/>
      <c r="M337" s="120" ph="1"/>
      <c r="O337" s="8" ph="1"/>
    </row>
    <row r="338" spans="8:16" ht="13.5" customHeight="1">
      <c r="H338" s="12" ph="1"/>
      <c r="I338" s="120"/>
      <c r="K338" s="8" ph="1"/>
      <c r="L338" s="14" ph="1"/>
      <c r="M338" s="120" ph="1"/>
      <c r="O338" s="8" ph="1"/>
    </row>
    <row r="339" spans="8:16" ht="13.5" customHeight="1">
      <c r="H339" s="12" ph="1"/>
      <c r="I339" s="120"/>
      <c r="K339" s="8" ph="1"/>
      <c r="L339" s="14" ph="1"/>
      <c r="M339" s="120" ph="1"/>
      <c r="O339" s="8" ph="1"/>
    </row>
    <row r="340" spans="8:16" ht="13.5" customHeight="1">
      <c r="H340" s="12" ph="1"/>
      <c r="I340" s="120"/>
      <c r="K340" s="8" ph="1"/>
      <c r="L340" s="14" ph="1"/>
      <c r="M340" s="120" ph="1"/>
      <c r="O340" s="8" ph="1"/>
    </row>
    <row r="341" spans="8:16" ht="13.5" customHeight="1">
      <c r="H341" s="12" ph="1"/>
      <c r="I341" s="120"/>
      <c r="K341" s="8" ph="1"/>
      <c r="L341" s="14" ph="1"/>
      <c r="M341" s="120" ph="1"/>
      <c r="O341" s="8" ph="1"/>
    </row>
    <row r="342" spans="8:16" ht="13.5" customHeight="1">
      <c r="H342" s="12" ph="1"/>
      <c r="I342" s="120"/>
      <c r="K342" s="8" ph="1"/>
      <c r="L342" s="14" ph="1"/>
      <c r="M342" s="120" ph="1"/>
      <c r="O342" s="8" ph="1"/>
    </row>
    <row r="343" spans="8:16" ht="13.5" customHeight="1">
      <c r="H343" s="12" ph="1"/>
      <c r="I343" s="120"/>
      <c r="K343" s="8" ph="1"/>
      <c r="L343" s="14" ph="1"/>
      <c r="M343" s="120" ph="1"/>
      <c r="O343" s="8" ph="1"/>
    </row>
    <row r="344" spans="8:16" ht="13.5" customHeight="1">
      <c r="H344" s="12" ph="1"/>
      <c r="I344" s="120"/>
      <c r="K344" s="8" ph="1"/>
      <c r="L344" s="14" ph="1"/>
      <c r="M344" s="120" ph="1"/>
      <c r="O344" s="8" ph="1"/>
    </row>
    <row r="345" spans="8:16" ht="13.5" customHeight="1">
      <c r="H345" s="12" ph="1"/>
      <c r="I345" s="120"/>
      <c r="K345" s="8" ph="1"/>
      <c r="L345" s="14" ph="1"/>
      <c r="M345" s="120" ph="1"/>
      <c r="O345" s="8" ph="1"/>
    </row>
    <row r="346" spans="8:16" ht="13.5" customHeight="1">
      <c r="H346" s="12" ph="1"/>
      <c r="I346" s="120"/>
      <c r="K346" s="8" ph="1"/>
      <c r="L346" s="14" ph="1"/>
      <c r="M346" s="120" ph="1"/>
      <c r="O346" s="8" ph="1"/>
    </row>
    <row r="347" spans="8:16" ht="13.5" customHeight="1">
      <c r="H347" s="12" ph="1"/>
      <c r="I347" s="120"/>
      <c r="K347" s="8" ph="1"/>
      <c r="L347" s="14" ph="1"/>
      <c r="M347" s="120" ph="1"/>
      <c r="O347" s="8" ph="1"/>
    </row>
    <row r="348" spans="8:16" ht="13.5" customHeight="1">
      <c r="H348" s="12" ph="1"/>
      <c r="I348" s="120"/>
      <c r="K348" s="8" ph="1"/>
      <c r="L348" s="14" ph="1"/>
      <c r="M348" s="120" ph="1"/>
      <c r="O348" s="8" ph="1"/>
      <c r="P348" s="34"/>
    </row>
    <row r="349" spans="8:16" ht="13.5" customHeight="1">
      <c r="H349" s="12" ph="1"/>
      <c r="I349" s="120"/>
      <c r="K349" s="8" ph="1"/>
      <c r="L349" s="14" ph="1"/>
      <c r="M349" s="120" ph="1"/>
      <c r="O349" s="8" ph="1"/>
    </row>
    <row r="350" spans="8:16" ht="13.5" customHeight="1">
      <c r="H350" s="12" ph="1"/>
      <c r="I350" s="120"/>
      <c r="K350" s="8" ph="1"/>
      <c r="L350" s="14" ph="1"/>
      <c r="M350" s="120" ph="1"/>
      <c r="O350" s="8" ph="1"/>
    </row>
    <row r="351" spans="8:16" ht="13.5" customHeight="1">
      <c r="H351" s="12" ph="1"/>
      <c r="I351" s="120"/>
      <c r="K351" s="8" ph="1"/>
      <c r="L351" s="14" ph="1"/>
      <c r="M351" s="120" ph="1"/>
      <c r="O351" s="8" ph="1"/>
    </row>
    <row r="352" spans="8:16" ht="13.5" customHeight="1">
      <c r="H352" s="12" ph="1"/>
      <c r="I352" s="120"/>
      <c r="K352" s="8" ph="1"/>
      <c r="L352" s="14" ph="1"/>
      <c r="M352" s="120" ph="1"/>
      <c r="O352" s="8" ph="1"/>
    </row>
    <row r="353" spans="8:15" ht="13.5" customHeight="1">
      <c r="H353" s="12" ph="1"/>
      <c r="I353" s="120"/>
      <c r="K353" s="8" ph="1"/>
      <c r="L353" s="14" ph="1"/>
      <c r="M353" s="120" ph="1"/>
      <c r="O353" s="8" ph="1"/>
    </row>
    <row r="354" spans="8:15" ht="13.5" customHeight="1">
      <c r="H354" s="12" ph="1"/>
      <c r="I354" s="120"/>
      <c r="K354" s="8" ph="1"/>
      <c r="L354" s="14" ph="1"/>
      <c r="M354" s="120" ph="1"/>
      <c r="O354" s="8" ph="1"/>
    </row>
    <row r="355" spans="8:15" ht="13.5" customHeight="1">
      <c r="H355" s="12" ph="1"/>
      <c r="I355" s="120"/>
      <c r="K355" s="8" ph="1"/>
      <c r="L355" s="14" ph="1"/>
      <c r="M355" s="120" ph="1"/>
      <c r="O355" s="8" ph="1"/>
    </row>
    <row r="356" spans="8:15" ht="13.5" customHeight="1">
      <c r="H356" s="12" ph="1"/>
      <c r="I356" s="120"/>
      <c r="K356" s="8" ph="1"/>
      <c r="L356" s="14" ph="1"/>
      <c r="M356" s="120" ph="1"/>
      <c r="O356" s="8" ph="1"/>
    </row>
    <row r="357" spans="8:15" ht="13.5" customHeight="1">
      <c r="H357" s="12" ph="1"/>
      <c r="I357" s="120"/>
      <c r="K357" s="8" ph="1"/>
      <c r="L357" s="14" ph="1"/>
      <c r="M357" s="120" ph="1"/>
      <c r="O357" s="8" ph="1"/>
    </row>
    <row r="358" spans="8:15" ht="13.5" customHeight="1">
      <c r="H358" s="12" ph="1"/>
      <c r="I358" s="120"/>
      <c r="K358" s="8" ph="1"/>
      <c r="L358" s="14" ph="1"/>
      <c r="M358" s="120" ph="1"/>
      <c r="O358" s="8" ph="1"/>
    </row>
    <row r="359" spans="8:15" ht="13.5" customHeight="1">
      <c r="H359" s="12" ph="1"/>
      <c r="I359" s="120"/>
      <c r="K359" s="8" ph="1"/>
      <c r="L359" s="14" ph="1"/>
      <c r="M359" s="120" ph="1"/>
      <c r="O359" s="8" ph="1"/>
    </row>
    <row r="360" spans="8:15" ht="13.5" customHeight="1">
      <c r="H360" s="12" ph="1"/>
      <c r="I360" s="120"/>
      <c r="K360" s="8" ph="1"/>
      <c r="L360" s="14" ph="1"/>
      <c r="M360" s="120" ph="1"/>
      <c r="O360" s="8" ph="1"/>
    </row>
    <row r="361" spans="8:15" ht="13.5" customHeight="1">
      <c r="H361" s="12" ph="1"/>
      <c r="I361" s="120"/>
      <c r="K361" s="8" ph="1"/>
      <c r="L361" s="14" ph="1"/>
      <c r="M361" s="120" ph="1"/>
      <c r="O361" s="8" ph="1"/>
    </row>
    <row r="362" spans="8:15" ht="13.5" customHeight="1">
      <c r="H362" s="12" ph="1"/>
      <c r="I362" s="120"/>
      <c r="K362" s="8" ph="1"/>
      <c r="L362" s="14" ph="1"/>
      <c r="M362" s="120" ph="1"/>
      <c r="O362" s="8" ph="1"/>
    </row>
    <row r="363" spans="8:15" ht="13.5" customHeight="1">
      <c r="H363" s="12" ph="1"/>
      <c r="I363" s="120"/>
      <c r="K363" s="8" ph="1"/>
      <c r="L363" s="14" ph="1"/>
      <c r="M363" s="120" ph="1"/>
      <c r="O363" s="8" ph="1"/>
    </row>
    <row r="364" spans="8:15" ht="13.5" customHeight="1">
      <c r="H364" s="12" ph="1"/>
      <c r="I364" s="120"/>
      <c r="K364" s="8" ph="1"/>
      <c r="L364" s="14" ph="1"/>
      <c r="M364" s="120" ph="1"/>
      <c r="O364" s="8" ph="1"/>
    </row>
    <row r="365" spans="8:15" ht="13.5" customHeight="1">
      <c r="H365" s="12" ph="1"/>
      <c r="I365" s="120"/>
      <c r="K365" s="8" ph="1"/>
      <c r="L365" s="14" ph="1"/>
      <c r="M365" s="120" ph="1"/>
      <c r="O365" s="8" ph="1"/>
    </row>
    <row r="366" spans="8:15" ht="13.5" customHeight="1">
      <c r="H366" s="12" ph="1"/>
      <c r="I366" s="120"/>
      <c r="K366" s="8" ph="1"/>
      <c r="L366" s="14" ph="1"/>
      <c r="M366" s="120" ph="1"/>
      <c r="O366" s="8" ph="1"/>
    </row>
    <row r="367" spans="8:15" ht="13.5" customHeight="1">
      <c r="H367" s="12" ph="1"/>
      <c r="I367" s="120"/>
      <c r="K367" s="8" ph="1"/>
      <c r="L367" s="14" ph="1"/>
      <c r="M367" s="120" ph="1"/>
      <c r="O367" s="8" ph="1"/>
    </row>
    <row r="368" spans="8:15" ht="13.5" customHeight="1">
      <c r="H368" s="12" ph="1"/>
      <c r="I368" s="120"/>
      <c r="K368" s="8" ph="1"/>
      <c r="L368" s="14" ph="1"/>
      <c r="M368" s="120" ph="1"/>
      <c r="O368" s="8" ph="1"/>
    </row>
    <row r="369" spans="8:15" ht="13.5" customHeight="1">
      <c r="H369" s="12" ph="1"/>
      <c r="I369" s="120"/>
      <c r="K369" s="8" ph="1"/>
      <c r="L369" s="14" ph="1"/>
      <c r="M369" s="120" ph="1"/>
      <c r="O369" s="8" ph="1"/>
    </row>
    <row r="370" spans="8:15" ht="13.5" customHeight="1">
      <c r="H370" s="12" ph="1"/>
      <c r="I370" s="120"/>
      <c r="K370" s="8" ph="1"/>
      <c r="L370" s="14" ph="1"/>
      <c r="M370" s="120" ph="1"/>
      <c r="O370" s="8" ph="1"/>
    </row>
    <row r="371" spans="8:15" ht="13.5" customHeight="1">
      <c r="H371" s="12" ph="1"/>
      <c r="I371" s="120"/>
      <c r="K371" s="8" ph="1"/>
      <c r="L371" s="14" ph="1"/>
      <c r="M371" s="120" ph="1"/>
      <c r="O371" s="8" ph="1"/>
    </row>
    <row r="372" spans="8:15" ht="13.5" customHeight="1">
      <c r="H372" s="12" ph="1"/>
      <c r="I372" s="120"/>
      <c r="K372" s="8" ph="1"/>
      <c r="L372" s="14" ph="1"/>
      <c r="M372" s="120" ph="1"/>
      <c r="O372" s="8" ph="1"/>
    </row>
    <row r="373" spans="8:15" ht="13.5" customHeight="1">
      <c r="H373" s="12" ph="1"/>
      <c r="I373" s="120"/>
      <c r="K373" s="8" ph="1"/>
      <c r="L373" s="14" ph="1"/>
      <c r="M373" s="120" ph="1"/>
      <c r="O373" s="8" ph="1"/>
    </row>
    <row r="374" spans="8:15" ht="13.5" customHeight="1">
      <c r="H374" s="12" ph="1"/>
      <c r="I374" s="120"/>
      <c r="K374" s="8" ph="1"/>
      <c r="L374" s="14" ph="1"/>
      <c r="M374" s="120" ph="1"/>
      <c r="O374" s="8" ph="1"/>
    </row>
    <row r="375" spans="8:15" ht="13.5" customHeight="1">
      <c r="H375" s="12" ph="1"/>
      <c r="I375" s="120"/>
      <c r="K375" s="8" ph="1"/>
      <c r="L375" s="14" ph="1"/>
      <c r="M375" s="120" ph="1"/>
      <c r="O375" s="8" ph="1"/>
    </row>
    <row r="376" spans="8:15" ht="13.5" customHeight="1">
      <c r="H376" s="12" ph="1"/>
      <c r="I376" s="120"/>
      <c r="K376" s="8" ph="1"/>
      <c r="L376" s="14" ph="1"/>
      <c r="M376" s="120" ph="1"/>
      <c r="O376" s="8" ph="1"/>
    </row>
    <row r="377" spans="8:15" ht="13.5" customHeight="1">
      <c r="H377" s="12" ph="1"/>
      <c r="I377" s="120"/>
      <c r="K377" s="8" ph="1"/>
      <c r="L377" s="14" ph="1"/>
      <c r="M377" s="120" ph="1"/>
      <c r="O377" s="8" ph="1"/>
    </row>
    <row r="378" spans="8:15" ht="13.5" customHeight="1">
      <c r="H378" s="12" ph="1"/>
      <c r="I378" s="120"/>
      <c r="K378" s="8" ph="1"/>
      <c r="L378" s="14" ph="1"/>
      <c r="M378" s="120" ph="1"/>
      <c r="O378" s="8" ph="1"/>
    </row>
    <row r="379" spans="8:15" ht="13.5" customHeight="1">
      <c r="H379" s="12" ph="1"/>
      <c r="I379" s="120"/>
      <c r="K379" s="8" ph="1"/>
      <c r="L379" s="14" ph="1"/>
      <c r="M379" s="120" ph="1"/>
      <c r="O379" s="8" ph="1"/>
    </row>
    <row r="380" spans="8:15" ht="13.5" customHeight="1">
      <c r="H380" s="12" ph="1"/>
      <c r="I380" s="120"/>
      <c r="K380" s="8" ph="1"/>
      <c r="L380" s="14" ph="1"/>
      <c r="M380" s="120" ph="1"/>
      <c r="O380" s="8" ph="1"/>
    </row>
    <row r="381" spans="8:15" ht="13.5" customHeight="1">
      <c r="H381" s="12" ph="1"/>
      <c r="I381" s="120"/>
      <c r="K381" s="8" ph="1"/>
      <c r="L381" s="14" ph="1"/>
      <c r="M381" s="120" ph="1"/>
      <c r="O381" s="8" ph="1"/>
    </row>
    <row r="382" spans="8:15" ht="13.5" customHeight="1">
      <c r="H382" s="12" ph="1"/>
      <c r="I382" s="120"/>
      <c r="K382" s="8" ph="1"/>
      <c r="L382" s="14" ph="1"/>
      <c r="M382" s="120" ph="1"/>
      <c r="O382" s="8" ph="1"/>
    </row>
    <row r="383" spans="8:15" ht="13.5" customHeight="1">
      <c r="H383" s="12" ph="1"/>
      <c r="I383" s="120"/>
      <c r="K383" s="8" ph="1"/>
      <c r="L383" s="14" ph="1"/>
      <c r="M383" s="120" ph="1"/>
      <c r="O383" s="8" ph="1"/>
    </row>
    <row r="384" spans="8:15" ht="13.5" customHeight="1">
      <c r="H384" s="12" ph="1"/>
      <c r="I384" s="120"/>
      <c r="K384" s="8" ph="1"/>
      <c r="L384" s="14" ph="1"/>
      <c r="M384" s="120" ph="1"/>
      <c r="O384" s="8" ph="1"/>
    </row>
    <row r="385" spans="8:15" ht="13.5" customHeight="1">
      <c r="H385" s="12" ph="1"/>
      <c r="I385" s="120"/>
      <c r="K385" s="8" ph="1"/>
      <c r="L385" s="14" ph="1"/>
      <c r="M385" s="120" ph="1"/>
      <c r="O385" s="8" ph="1"/>
    </row>
    <row r="386" spans="8:15" ht="13.5" customHeight="1">
      <c r="H386" s="12" ph="1"/>
      <c r="I386" s="120"/>
      <c r="K386" s="8" ph="1"/>
      <c r="L386" s="14" ph="1"/>
      <c r="M386" s="120" ph="1"/>
      <c r="O386" s="8" ph="1"/>
    </row>
    <row r="387" spans="8:15" ht="13.5" customHeight="1">
      <c r="H387" s="12" ph="1"/>
      <c r="I387" s="120"/>
      <c r="K387" s="8" ph="1"/>
      <c r="L387" s="14" ph="1"/>
      <c r="M387" s="120" ph="1"/>
      <c r="O387" s="8" ph="1"/>
    </row>
    <row r="388" spans="8:15" ht="13.5" customHeight="1">
      <c r="H388" s="12" ph="1"/>
      <c r="I388" s="120"/>
      <c r="K388" s="8" ph="1"/>
      <c r="L388" s="14" ph="1"/>
      <c r="M388" s="120" ph="1"/>
      <c r="O388" s="8" ph="1"/>
    </row>
    <row r="389" spans="8:15" ht="13.5" customHeight="1">
      <c r="H389" s="12" ph="1"/>
      <c r="I389" s="120"/>
      <c r="K389" s="8" ph="1"/>
      <c r="L389" s="14" ph="1"/>
      <c r="M389" s="120" ph="1"/>
      <c r="O389" s="8" ph="1"/>
    </row>
    <row r="390" spans="8:15" ht="13.5" customHeight="1">
      <c r="H390" s="12" ph="1"/>
      <c r="I390" s="120"/>
      <c r="K390" s="8" ph="1"/>
      <c r="L390" s="14" ph="1"/>
      <c r="M390" s="120" ph="1"/>
      <c r="O390" s="8" ph="1"/>
    </row>
    <row r="391" spans="8:15" ht="13.5" customHeight="1">
      <c r="H391" s="12" ph="1"/>
      <c r="I391" s="120"/>
      <c r="K391" s="8" ph="1"/>
      <c r="L391" s="14" ph="1"/>
      <c r="M391" s="120" ph="1"/>
      <c r="O391" s="8" ph="1"/>
    </row>
    <row r="392" spans="8:15" ht="13.5" customHeight="1">
      <c r="H392" s="12" ph="1"/>
      <c r="I392" s="120"/>
      <c r="K392" s="8" ph="1"/>
      <c r="L392" s="14" ph="1"/>
      <c r="M392" s="120" ph="1"/>
      <c r="O392" s="8" ph="1"/>
    </row>
    <row r="393" spans="8:15" ht="13.5" customHeight="1">
      <c r="H393" s="12" ph="1"/>
      <c r="I393" s="120"/>
      <c r="K393" s="8" ph="1"/>
      <c r="L393" s="14" ph="1"/>
      <c r="M393" s="120" ph="1"/>
      <c r="O393" s="8" ph="1"/>
    </row>
    <row r="394" spans="8:15" ht="13.5" customHeight="1">
      <c r="H394" s="12" ph="1"/>
      <c r="I394" s="120"/>
      <c r="K394" s="8" ph="1"/>
      <c r="L394" s="14" ph="1"/>
      <c r="M394" s="120" ph="1"/>
      <c r="O394" s="8" ph="1"/>
    </row>
    <row r="395" spans="8:15" ht="13.5" customHeight="1">
      <c r="H395" s="12" ph="1"/>
      <c r="I395" s="120"/>
      <c r="K395" s="8" ph="1"/>
      <c r="L395" s="14" ph="1"/>
      <c r="M395" s="120" ph="1"/>
      <c r="O395" s="8" ph="1"/>
    </row>
    <row r="396" spans="8:15" ht="13.5" customHeight="1">
      <c r="H396" s="12" ph="1"/>
      <c r="I396" s="120"/>
      <c r="K396" s="8" ph="1"/>
      <c r="L396" s="14" ph="1"/>
      <c r="M396" s="120" ph="1"/>
      <c r="O396" s="8" ph="1"/>
    </row>
    <row r="397" spans="8:15" ht="13.5" customHeight="1">
      <c r="H397" s="12" ph="1"/>
      <c r="I397" s="120"/>
      <c r="K397" s="8" ph="1"/>
      <c r="L397" s="14" ph="1"/>
      <c r="M397" s="120" ph="1"/>
      <c r="O397" s="8" ph="1"/>
    </row>
    <row r="398" spans="8:15" ht="13.5" customHeight="1">
      <c r="H398" s="12" ph="1"/>
      <c r="I398" s="120"/>
      <c r="K398" s="8" ph="1"/>
      <c r="L398" s="14" ph="1"/>
      <c r="M398" s="120" ph="1"/>
      <c r="O398" s="8" ph="1"/>
    </row>
    <row r="399" spans="8:15" ht="13.5" customHeight="1">
      <c r="H399" s="12" ph="1"/>
      <c r="I399" s="120"/>
      <c r="K399" s="8" ph="1"/>
      <c r="L399" s="14" ph="1"/>
      <c r="M399" s="120" ph="1"/>
      <c r="O399" s="8" ph="1"/>
    </row>
    <row r="400" spans="8:15" ht="13.5" customHeight="1">
      <c r="H400" s="12" ph="1"/>
      <c r="I400" s="120"/>
      <c r="K400" s="8" ph="1"/>
      <c r="L400" s="14" ph="1"/>
      <c r="M400" s="120" ph="1"/>
      <c r="O400" s="8" ph="1"/>
    </row>
    <row r="401" spans="8:15" ht="13.5" customHeight="1">
      <c r="H401" s="12" ph="1"/>
      <c r="I401" s="120"/>
      <c r="K401" s="8" ph="1"/>
      <c r="L401" s="14" ph="1"/>
      <c r="M401" s="120" ph="1"/>
      <c r="O401" s="8" ph="1"/>
    </row>
    <row r="402" spans="8:15" ht="13.5" customHeight="1">
      <c r="H402" s="12" ph="1"/>
      <c r="I402" s="120"/>
      <c r="K402" s="8" ph="1"/>
      <c r="L402" s="14" ph="1"/>
      <c r="M402" s="120" ph="1"/>
      <c r="O402" s="8" ph="1"/>
    </row>
    <row r="403" spans="8:15" ht="13.5" customHeight="1">
      <c r="H403" s="12" ph="1"/>
      <c r="I403" s="120"/>
      <c r="K403" s="8" ph="1"/>
      <c r="L403" s="14" ph="1"/>
      <c r="M403" s="120" ph="1"/>
      <c r="O403" s="8" ph="1"/>
    </row>
    <row r="404" spans="8:15" ht="13.5" customHeight="1">
      <c r="H404" s="12" ph="1"/>
      <c r="I404" s="120"/>
      <c r="K404" s="8" ph="1"/>
      <c r="L404" s="14" ph="1"/>
      <c r="M404" s="120" ph="1"/>
      <c r="O404" s="8" ph="1"/>
    </row>
    <row r="405" spans="8:15" ht="13.5" customHeight="1">
      <c r="H405" s="12" ph="1"/>
      <c r="I405" s="120"/>
      <c r="K405" s="8" ph="1"/>
      <c r="L405" s="14" ph="1"/>
      <c r="M405" s="120" ph="1"/>
      <c r="O405" s="8" ph="1"/>
    </row>
    <row r="406" spans="8:15" ht="13.5" customHeight="1">
      <c r="H406" s="12" ph="1"/>
      <c r="I406" s="120"/>
      <c r="K406" s="8" ph="1"/>
      <c r="L406" s="14" ph="1"/>
      <c r="M406" s="120" ph="1"/>
      <c r="O406" s="8" ph="1"/>
    </row>
    <row r="407" spans="8:15" ht="13.5" customHeight="1">
      <c r="H407" s="12" ph="1"/>
      <c r="I407" s="120"/>
      <c r="K407" s="8" ph="1"/>
      <c r="L407" s="14" ph="1"/>
      <c r="M407" s="120" ph="1"/>
      <c r="O407" s="8" ph="1"/>
    </row>
    <row r="408" spans="8:15" ht="13.5" customHeight="1">
      <c r="H408" s="12" ph="1"/>
      <c r="I408" s="120"/>
      <c r="K408" s="8" ph="1"/>
      <c r="L408" s="14" ph="1"/>
      <c r="M408" s="120" ph="1"/>
      <c r="O408" s="8" ph="1"/>
    </row>
    <row r="409" spans="8:15" ht="13.5" customHeight="1">
      <c r="H409" s="12" ph="1"/>
      <c r="I409" s="120"/>
      <c r="K409" s="8" ph="1"/>
      <c r="L409" s="14" ph="1"/>
      <c r="M409" s="120" ph="1"/>
      <c r="O409" s="8" ph="1"/>
    </row>
    <row r="410" spans="8:15" ht="13.5" customHeight="1">
      <c r="H410" s="12" ph="1"/>
      <c r="I410" s="120"/>
      <c r="K410" s="8" ph="1"/>
      <c r="L410" s="14" ph="1"/>
      <c r="M410" s="120" ph="1"/>
      <c r="O410" s="8" ph="1"/>
    </row>
    <row r="411" spans="8:15" ht="13.5" customHeight="1">
      <c r="H411" s="12" ph="1"/>
      <c r="I411" s="120"/>
      <c r="K411" s="8" ph="1"/>
      <c r="L411" s="14" ph="1"/>
      <c r="M411" s="120" ph="1"/>
      <c r="O411" s="8" ph="1"/>
    </row>
    <row r="412" spans="8:15" ht="13.5" customHeight="1">
      <c r="H412" s="12" ph="1"/>
      <c r="I412" s="120"/>
      <c r="K412" s="8" ph="1"/>
      <c r="L412" s="14" ph="1"/>
      <c r="M412" s="120" ph="1"/>
      <c r="O412" s="8" ph="1"/>
    </row>
    <row r="413" spans="8:15" ht="13.5" customHeight="1">
      <c r="H413" s="12" ph="1"/>
      <c r="I413" s="120"/>
      <c r="K413" s="8" ph="1"/>
      <c r="L413" s="14" ph="1"/>
      <c r="M413" s="120" ph="1"/>
      <c r="O413" s="8" ph="1"/>
    </row>
    <row r="414" spans="8:15" ht="13.5" customHeight="1">
      <c r="H414" s="12" ph="1"/>
      <c r="I414" s="120"/>
      <c r="K414" s="8" ph="1"/>
      <c r="L414" s="14" ph="1"/>
      <c r="M414" s="120" ph="1"/>
      <c r="O414" s="8" ph="1"/>
    </row>
    <row r="415" spans="8:15" ht="13.5" customHeight="1">
      <c r="H415" s="12" ph="1"/>
      <c r="I415" s="120"/>
      <c r="K415" s="8" ph="1"/>
      <c r="L415" s="14" ph="1"/>
      <c r="M415" s="120" ph="1"/>
      <c r="O415" s="8" ph="1"/>
    </row>
    <row r="416" spans="8:15" ht="13.5" customHeight="1">
      <c r="H416" s="12" ph="1"/>
      <c r="I416" s="120"/>
      <c r="K416" s="8" ph="1"/>
      <c r="L416" s="14" ph="1"/>
      <c r="M416" s="120" ph="1"/>
      <c r="O416" s="8" ph="1"/>
    </row>
    <row r="417" spans="8:15" ht="13.5" customHeight="1">
      <c r="H417" s="12" ph="1"/>
      <c r="I417" s="120"/>
      <c r="K417" s="8" ph="1"/>
      <c r="L417" s="14" ph="1"/>
      <c r="M417" s="120" ph="1"/>
      <c r="O417" s="8" ph="1"/>
    </row>
    <row r="418" spans="8:15" ht="13.5" customHeight="1">
      <c r="H418" s="12" ph="1"/>
      <c r="I418" s="120"/>
      <c r="K418" s="8" ph="1"/>
      <c r="L418" s="14" ph="1"/>
      <c r="M418" s="120" ph="1"/>
      <c r="O418" s="8" ph="1"/>
    </row>
    <row r="419" spans="8:15" ht="13.5" customHeight="1">
      <c r="H419" s="12" ph="1"/>
      <c r="I419" s="120"/>
      <c r="K419" s="8" ph="1"/>
      <c r="L419" s="14" ph="1"/>
      <c r="M419" s="120" ph="1"/>
      <c r="O419" s="8" ph="1"/>
    </row>
    <row r="420" spans="8:15" ht="13.5" customHeight="1">
      <c r="H420" s="12" ph="1"/>
      <c r="I420" s="120"/>
      <c r="K420" s="8" ph="1"/>
      <c r="L420" s="14" ph="1"/>
      <c r="M420" s="120" ph="1"/>
      <c r="O420" s="8" ph="1"/>
    </row>
    <row r="421" spans="8:15" ht="13.5" customHeight="1">
      <c r="H421" s="12" ph="1"/>
      <c r="I421" s="120"/>
      <c r="K421" s="8" ph="1"/>
      <c r="L421" s="14" ph="1"/>
      <c r="M421" s="120" ph="1"/>
      <c r="O421" s="8" ph="1"/>
    </row>
    <row r="422" spans="8:15" ht="13.5" customHeight="1">
      <c r="H422" s="12" ph="1"/>
      <c r="I422" s="120"/>
      <c r="K422" s="8" ph="1"/>
      <c r="L422" s="14" ph="1"/>
      <c r="M422" s="120" ph="1"/>
      <c r="O422" s="8" ph="1"/>
    </row>
    <row r="423" spans="8:15" ht="13.5" customHeight="1">
      <c r="H423" s="12" ph="1"/>
      <c r="I423" s="120"/>
      <c r="K423" s="8" ph="1"/>
      <c r="L423" s="14" ph="1"/>
      <c r="M423" s="120" ph="1"/>
      <c r="O423" s="8" ph="1"/>
    </row>
    <row r="424" spans="8:15" ht="13.5" customHeight="1">
      <c r="H424" s="12" ph="1"/>
      <c r="I424" s="120"/>
      <c r="K424" s="8" ph="1"/>
      <c r="L424" s="14" ph="1"/>
      <c r="M424" s="120" ph="1"/>
      <c r="O424" s="8" ph="1"/>
    </row>
    <row r="425" spans="8:15" ht="13.5" customHeight="1">
      <c r="H425" s="12" ph="1"/>
      <c r="I425" s="120"/>
      <c r="K425" s="8" ph="1"/>
      <c r="L425" s="14" ph="1"/>
      <c r="M425" s="120" ph="1"/>
      <c r="O425" s="8" ph="1"/>
    </row>
    <row r="426" spans="8:15" ht="13.5" customHeight="1">
      <c r="H426" s="12" ph="1"/>
      <c r="I426" s="120"/>
      <c r="K426" s="8" ph="1"/>
      <c r="L426" s="14" ph="1"/>
      <c r="M426" s="120" ph="1"/>
      <c r="O426" s="8" ph="1"/>
    </row>
    <row r="427" spans="8:15" ht="13.5" customHeight="1">
      <c r="H427" s="12" ph="1"/>
      <c r="I427" s="120"/>
      <c r="K427" s="8" ph="1"/>
      <c r="L427" s="14" ph="1"/>
      <c r="M427" s="120" ph="1"/>
      <c r="O427" s="8" ph="1"/>
    </row>
    <row r="428" spans="8:15" ht="13.5" customHeight="1">
      <c r="H428" s="12" ph="1"/>
      <c r="I428" s="120"/>
      <c r="K428" s="8" ph="1"/>
      <c r="L428" s="14" ph="1"/>
      <c r="M428" s="120" ph="1"/>
      <c r="O428" s="8" ph="1"/>
    </row>
    <row r="429" spans="8:15" ht="13.5" customHeight="1">
      <c r="H429" s="12" ph="1"/>
      <c r="I429" s="120"/>
      <c r="K429" s="8" ph="1"/>
      <c r="L429" s="14" ph="1"/>
      <c r="M429" s="120" ph="1"/>
      <c r="O429" s="8" ph="1"/>
    </row>
    <row r="430" spans="8:15" ht="13.5" customHeight="1">
      <c r="H430" s="12" ph="1"/>
      <c r="I430" s="120"/>
      <c r="K430" s="8" ph="1"/>
      <c r="L430" s="14" ph="1"/>
      <c r="M430" s="120" ph="1"/>
      <c r="O430" s="8" ph="1"/>
    </row>
    <row r="431" spans="8:15" ht="13.5" customHeight="1">
      <c r="H431" s="12" ph="1"/>
      <c r="I431" s="120"/>
      <c r="K431" s="8" ph="1"/>
      <c r="L431" s="14" ph="1"/>
      <c r="M431" s="120" ph="1"/>
      <c r="O431" s="8" ph="1"/>
    </row>
    <row r="432" spans="8:15" ht="13.5" customHeight="1">
      <c r="H432" s="12" ph="1"/>
      <c r="I432" s="120"/>
      <c r="K432" s="8" ph="1"/>
      <c r="L432" s="14" ph="1"/>
      <c r="M432" s="120" ph="1"/>
      <c r="O432" s="8" ph="1"/>
    </row>
    <row r="433" spans="8:15" ht="13.5" customHeight="1">
      <c r="H433" s="12" ph="1"/>
      <c r="I433" s="120"/>
      <c r="K433" s="8" ph="1"/>
      <c r="L433" s="14" ph="1"/>
      <c r="M433" s="120" ph="1"/>
      <c r="O433" s="8" ph="1"/>
    </row>
    <row r="434" spans="8:15" ht="13.5" customHeight="1">
      <c r="H434" s="12" ph="1"/>
      <c r="I434" s="120"/>
      <c r="K434" s="8" ph="1"/>
      <c r="L434" s="14" ph="1"/>
      <c r="M434" s="120" ph="1"/>
      <c r="O434" s="8" ph="1"/>
    </row>
    <row r="435" spans="8:15" ht="13.5" customHeight="1">
      <c r="H435" s="12" ph="1"/>
      <c r="I435" s="120"/>
      <c r="K435" s="8" ph="1"/>
      <c r="L435" s="14" ph="1"/>
      <c r="M435" s="120" ph="1"/>
      <c r="O435" s="8" ph="1"/>
    </row>
    <row r="436" spans="8:15" ht="13.5" customHeight="1">
      <c r="H436" s="12" ph="1"/>
      <c r="I436" s="120"/>
      <c r="K436" s="8" ph="1"/>
      <c r="L436" s="14" ph="1"/>
      <c r="M436" s="120" ph="1"/>
      <c r="O436" s="8" ph="1"/>
    </row>
    <row r="437" spans="8:15" ht="13.5" customHeight="1">
      <c r="H437" s="12" ph="1"/>
      <c r="I437" s="120"/>
      <c r="K437" s="8" ph="1"/>
      <c r="L437" s="14" ph="1"/>
      <c r="M437" s="120" ph="1"/>
      <c r="O437" s="8" ph="1"/>
    </row>
    <row r="438" spans="8:15" ht="13.5" customHeight="1">
      <c r="H438" s="12" ph="1"/>
      <c r="I438" s="120"/>
      <c r="K438" s="8" ph="1"/>
      <c r="L438" s="14" ph="1"/>
      <c r="M438" s="120" ph="1"/>
      <c r="O438" s="8" ph="1"/>
    </row>
    <row r="439" spans="8:15" ht="13.5" customHeight="1">
      <c r="H439" s="12" ph="1"/>
      <c r="I439" s="120"/>
      <c r="K439" s="8" ph="1"/>
      <c r="L439" s="14" ph="1"/>
      <c r="M439" s="120" ph="1"/>
      <c r="O439" s="8" ph="1"/>
    </row>
    <row r="440" spans="8:15" ht="13.5" customHeight="1">
      <c r="H440" s="12" ph="1"/>
      <c r="I440" s="120"/>
      <c r="K440" s="8" ph="1"/>
      <c r="L440" s="14" ph="1"/>
      <c r="M440" s="120" ph="1"/>
      <c r="O440" s="8" ph="1"/>
    </row>
    <row r="441" spans="8:15" ht="13.5" customHeight="1">
      <c r="H441" s="12" ph="1"/>
      <c r="I441" s="120"/>
      <c r="K441" s="8" ph="1"/>
      <c r="L441" s="14" ph="1"/>
      <c r="M441" s="120" ph="1"/>
      <c r="O441" s="8" ph="1"/>
    </row>
    <row r="442" spans="8:15" ht="13.5" customHeight="1">
      <c r="H442" s="12" ph="1"/>
      <c r="I442" s="120"/>
      <c r="K442" s="8" ph="1"/>
      <c r="L442" s="14" ph="1"/>
      <c r="M442" s="120" ph="1"/>
      <c r="O442" s="8" ph="1"/>
    </row>
    <row r="443" spans="8:15" ht="13.5" customHeight="1">
      <c r="H443" s="12" ph="1"/>
      <c r="I443" s="120"/>
      <c r="K443" s="8" ph="1"/>
      <c r="L443" s="14" ph="1"/>
      <c r="M443" s="120" ph="1"/>
      <c r="O443" s="8" ph="1"/>
    </row>
    <row r="444" spans="8:15" ht="13.5" customHeight="1">
      <c r="H444" s="12" ph="1"/>
      <c r="I444" s="120"/>
      <c r="K444" s="8" ph="1"/>
      <c r="L444" s="14" ph="1"/>
      <c r="M444" s="120" ph="1"/>
      <c r="O444" s="8" ph="1"/>
    </row>
    <row r="445" spans="8:15" ht="13.5" customHeight="1">
      <c r="H445" s="12" ph="1"/>
      <c r="I445" s="120"/>
      <c r="K445" s="8" ph="1"/>
      <c r="L445" s="14" ph="1"/>
      <c r="M445" s="120" ph="1"/>
      <c r="O445" s="8" ph="1"/>
    </row>
    <row r="446" spans="8:15" ht="13.5" customHeight="1">
      <c r="H446" s="12" ph="1"/>
      <c r="I446" s="120"/>
      <c r="K446" s="8" ph="1"/>
      <c r="L446" s="14" ph="1"/>
      <c r="M446" s="120" ph="1"/>
      <c r="O446" s="8" ph="1"/>
    </row>
    <row r="447" spans="8:15" ht="13.5" customHeight="1">
      <c r="H447" s="12" ph="1"/>
      <c r="I447" s="120"/>
      <c r="K447" s="8" ph="1"/>
      <c r="L447" s="14" ph="1"/>
      <c r="M447" s="120" ph="1"/>
      <c r="O447" s="8" ph="1"/>
    </row>
    <row r="448" spans="8:15" ht="13.5" customHeight="1">
      <c r="H448" s="12" ph="1"/>
      <c r="I448" s="120"/>
      <c r="K448" s="8" ph="1"/>
      <c r="L448" s="14" ph="1"/>
      <c r="M448" s="120" ph="1"/>
      <c r="O448" s="8" ph="1"/>
    </row>
    <row r="449" spans="8:15" ht="13.5" customHeight="1">
      <c r="H449" s="12" ph="1"/>
      <c r="I449" s="120"/>
      <c r="K449" s="8" ph="1"/>
      <c r="L449" s="14" ph="1"/>
      <c r="M449" s="120" ph="1"/>
      <c r="O449" s="8" ph="1"/>
    </row>
    <row r="450" spans="8:15" ht="13.5" customHeight="1">
      <c r="H450" s="12" ph="1"/>
      <c r="I450" s="120"/>
      <c r="K450" s="8" ph="1"/>
      <c r="L450" s="14" ph="1"/>
      <c r="M450" s="120" ph="1"/>
      <c r="O450" s="8" ph="1"/>
    </row>
    <row r="451" spans="8:15" ht="13.5" customHeight="1">
      <c r="H451" s="12" ph="1"/>
      <c r="I451" s="120"/>
      <c r="K451" s="8" ph="1"/>
      <c r="L451" s="14" ph="1"/>
      <c r="M451" s="120" ph="1"/>
      <c r="O451" s="8" ph="1"/>
    </row>
    <row r="452" spans="8:15" ht="13.5" customHeight="1">
      <c r="H452" s="12" ph="1"/>
      <c r="I452" s="120"/>
      <c r="K452" s="8" ph="1"/>
      <c r="L452" s="14" ph="1"/>
      <c r="M452" s="120" ph="1"/>
      <c r="O452" s="8" ph="1"/>
    </row>
    <row r="453" spans="8:15" ht="13.5" customHeight="1">
      <c r="H453" s="12" ph="1"/>
      <c r="I453" s="120"/>
      <c r="K453" s="8" ph="1"/>
      <c r="L453" s="14" ph="1"/>
      <c r="M453" s="120" ph="1"/>
      <c r="O453" s="8" ph="1"/>
    </row>
    <row r="454" spans="8:15" ht="13.5" customHeight="1">
      <c r="H454" s="12" ph="1"/>
      <c r="I454" s="120"/>
      <c r="K454" s="8" ph="1"/>
      <c r="L454" s="14" ph="1"/>
      <c r="M454" s="120" ph="1"/>
      <c r="O454" s="8" ph="1"/>
    </row>
    <row r="455" spans="8:15" ht="13.5" customHeight="1">
      <c r="H455" s="12" ph="1"/>
      <c r="I455" s="120"/>
      <c r="K455" s="8" ph="1"/>
      <c r="L455" s="14" ph="1"/>
      <c r="M455" s="120" ph="1"/>
      <c r="O455" s="8" ph="1"/>
    </row>
    <row r="456" spans="8:15" ht="13.5" customHeight="1">
      <c r="H456" s="12" ph="1"/>
      <c r="I456" s="120"/>
      <c r="K456" s="8" ph="1"/>
      <c r="L456" s="14" ph="1"/>
      <c r="M456" s="120" ph="1"/>
      <c r="O456" s="8" ph="1"/>
    </row>
    <row r="457" spans="8:15" ht="13.5" customHeight="1">
      <c r="H457" s="12" ph="1"/>
      <c r="I457" s="120"/>
      <c r="K457" s="8" ph="1"/>
      <c r="L457" s="14" ph="1"/>
      <c r="M457" s="120" ph="1"/>
      <c r="O457" s="8" ph="1"/>
    </row>
    <row r="458" spans="8:15" ht="13.5" customHeight="1">
      <c r="H458" s="12" ph="1"/>
      <c r="I458" s="120"/>
      <c r="K458" s="8" ph="1"/>
      <c r="L458" s="14" ph="1"/>
      <c r="M458" s="120" ph="1"/>
      <c r="O458" s="8" ph="1"/>
    </row>
    <row r="459" spans="8:15" ht="13.5" customHeight="1">
      <c r="H459" s="12" ph="1"/>
      <c r="I459" s="120"/>
      <c r="K459" s="8" ph="1"/>
      <c r="L459" s="14" ph="1"/>
      <c r="M459" s="120" ph="1"/>
      <c r="O459" s="8" ph="1"/>
    </row>
    <row r="460" spans="8:15" ht="13.5" customHeight="1">
      <c r="H460" s="12" ph="1"/>
      <c r="I460" s="120"/>
      <c r="K460" s="8" ph="1"/>
      <c r="L460" s="14" ph="1"/>
      <c r="M460" s="120" ph="1"/>
      <c r="O460" s="8" ph="1"/>
    </row>
    <row r="461" spans="8:15" ht="13.5" customHeight="1">
      <c r="H461" s="12" ph="1"/>
      <c r="I461" s="120"/>
      <c r="K461" s="8" ph="1"/>
      <c r="L461" s="14" ph="1"/>
      <c r="M461" s="120" ph="1"/>
      <c r="O461" s="8" ph="1"/>
    </row>
    <row r="462" spans="8:15" ht="13.5" customHeight="1">
      <c r="H462" s="12" ph="1"/>
      <c r="I462" s="120"/>
      <c r="K462" s="8" ph="1"/>
      <c r="L462" s="14" ph="1"/>
      <c r="M462" s="120" ph="1"/>
      <c r="O462" s="8" ph="1"/>
    </row>
    <row r="463" spans="8:15" ht="13.5" customHeight="1">
      <c r="H463" s="12" ph="1"/>
      <c r="I463" s="120"/>
      <c r="K463" s="8" ph="1"/>
      <c r="L463" s="14" ph="1"/>
      <c r="M463" s="120" ph="1"/>
      <c r="O463" s="8" ph="1"/>
    </row>
    <row r="464" spans="8:15" ht="13.5" customHeight="1">
      <c r="H464" s="12" ph="1"/>
      <c r="I464" s="120"/>
      <c r="K464" s="8" ph="1"/>
      <c r="L464" s="14" ph="1"/>
      <c r="M464" s="120" ph="1"/>
      <c r="O464" s="8" ph="1"/>
    </row>
    <row r="465" spans="8:15" ht="13.5" customHeight="1">
      <c r="H465" s="12" ph="1"/>
      <c r="I465" s="120"/>
      <c r="K465" s="8" ph="1"/>
      <c r="L465" s="14" ph="1"/>
      <c r="M465" s="120" ph="1"/>
      <c r="O465" s="8" ph="1"/>
    </row>
    <row r="466" spans="8:15" ht="13.5" customHeight="1">
      <c r="H466" s="12" ph="1"/>
      <c r="I466" s="120"/>
      <c r="K466" s="8" ph="1"/>
      <c r="L466" s="14" ph="1"/>
      <c r="M466" s="120" ph="1"/>
      <c r="O466" s="8" ph="1"/>
    </row>
    <row r="467" spans="8:15" ht="13.5" customHeight="1">
      <c r="H467" s="12" ph="1"/>
      <c r="I467" s="120"/>
      <c r="K467" s="8" ph="1"/>
      <c r="L467" s="14" ph="1"/>
      <c r="M467" s="120" ph="1"/>
      <c r="O467" s="8" ph="1"/>
    </row>
    <row r="468" spans="8:15" ht="13.5" customHeight="1">
      <c r="H468" s="12" ph="1"/>
      <c r="I468" s="120"/>
      <c r="K468" s="8" ph="1"/>
      <c r="L468" s="14" ph="1"/>
      <c r="M468" s="120" ph="1"/>
      <c r="O468" s="8" ph="1"/>
    </row>
    <row r="469" spans="8:15" ht="13.5" customHeight="1">
      <c r="H469" s="12" ph="1"/>
      <c r="I469" s="120"/>
      <c r="K469" s="8" ph="1"/>
      <c r="L469" s="14" ph="1"/>
      <c r="M469" s="120" ph="1"/>
      <c r="O469" s="8" ph="1"/>
    </row>
    <row r="470" spans="8:15" ht="13.5" customHeight="1">
      <c r="H470" s="12" ph="1"/>
      <c r="I470" s="120"/>
      <c r="K470" s="8" ph="1"/>
      <c r="L470" s="14" ph="1"/>
      <c r="M470" s="120" ph="1"/>
      <c r="O470" s="8" ph="1"/>
    </row>
    <row r="471" spans="8:15" ht="13.5" customHeight="1">
      <c r="H471" s="12" ph="1"/>
      <c r="I471" s="120"/>
      <c r="K471" s="8" ph="1"/>
      <c r="L471" s="14" ph="1"/>
      <c r="M471" s="120" ph="1"/>
      <c r="O471" s="8" ph="1"/>
    </row>
    <row r="472" spans="8:15" ht="13.5" customHeight="1">
      <c r="H472" s="12" ph="1"/>
      <c r="I472" s="120"/>
      <c r="K472" s="8" ph="1"/>
      <c r="L472" s="14" ph="1"/>
      <c r="M472" s="120" ph="1"/>
      <c r="O472" s="8" ph="1"/>
    </row>
    <row r="473" spans="8:15" ht="13.5" customHeight="1">
      <c r="H473" s="12" ph="1"/>
      <c r="I473" s="120"/>
      <c r="K473" s="8" ph="1"/>
      <c r="L473" s="14" ph="1"/>
      <c r="M473" s="120" ph="1"/>
      <c r="O473" s="8" ph="1"/>
    </row>
    <row r="474" spans="8:15" ht="13.5" customHeight="1">
      <c r="H474" s="12" ph="1"/>
      <c r="I474" s="120"/>
      <c r="K474" s="8" ph="1"/>
      <c r="L474" s="14" ph="1"/>
      <c r="M474" s="120" ph="1"/>
      <c r="O474" s="8" ph="1"/>
    </row>
    <row r="475" spans="8:15" ht="13.5" customHeight="1">
      <c r="H475" s="12" ph="1"/>
      <c r="I475" s="120"/>
      <c r="K475" s="8" ph="1"/>
      <c r="L475" s="14" ph="1"/>
      <c r="M475" s="120" ph="1"/>
      <c r="O475" s="8" ph="1"/>
    </row>
    <row r="476" spans="8:15" ht="13.5" customHeight="1">
      <c r="H476" s="12" ph="1"/>
      <c r="I476" s="120"/>
      <c r="K476" s="8" ph="1"/>
      <c r="L476" s="14" ph="1"/>
      <c r="M476" s="120" ph="1"/>
      <c r="O476" s="8" ph="1"/>
    </row>
    <row r="477" spans="8:15" ht="13.5" customHeight="1">
      <c r="H477" s="12" ph="1"/>
      <c r="I477" s="120"/>
      <c r="K477" s="8" ph="1"/>
      <c r="L477" s="14" ph="1"/>
      <c r="M477" s="120" ph="1"/>
      <c r="O477" s="8" ph="1"/>
    </row>
    <row r="478" spans="8:15" ht="13.5" customHeight="1">
      <c r="H478" s="12" ph="1"/>
      <c r="I478" s="120"/>
      <c r="K478" s="8" ph="1"/>
      <c r="L478" s="14" ph="1"/>
      <c r="M478" s="120" ph="1"/>
      <c r="O478" s="8" ph="1"/>
    </row>
    <row r="479" spans="8:15" ht="13.5" customHeight="1">
      <c r="H479" s="12" ph="1"/>
      <c r="I479" s="120"/>
      <c r="K479" s="8" ph="1"/>
      <c r="L479" s="14" ph="1"/>
      <c r="M479" s="120" ph="1"/>
      <c r="O479" s="8" ph="1"/>
    </row>
    <row r="480" spans="8:15" ht="13.5" customHeight="1">
      <c r="H480" s="12" ph="1"/>
      <c r="I480" s="120"/>
      <c r="K480" s="8" ph="1"/>
      <c r="L480" s="14" ph="1"/>
      <c r="M480" s="120" ph="1"/>
      <c r="O480" s="8" ph="1"/>
    </row>
    <row r="481" spans="8:15" ht="13.5" customHeight="1">
      <c r="H481" s="12" ph="1"/>
      <c r="I481" s="120"/>
      <c r="K481" s="8" ph="1"/>
      <c r="L481" s="14" ph="1"/>
      <c r="M481" s="120" ph="1"/>
      <c r="O481" s="8" ph="1"/>
    </row>
    <row r="482" spans="8:15" ht="13.5" customHeight="1">
      <c r="H482" s="12" ph="1"/>
      <c r="I482" s="120"/>
      <c r="K482" s="8" ph="1"/>
      <c r="L482" s="14" ph="1"/>
      <c r="M482" s="120" ph="1"/>
      <c r="O482" s="8" ph="1"/>
    </row>
    <row r="483" spans="8:15" ht="13.5" customHeight="1">
      <c r="H483" s="12" ph="1"/>
      <c r="I483" s="120"/>
      <c r="K483" s="8" ph="1"/>
      <c r="L483" s="14" ph="1"/>
      <c r="M483" s="120" ph="1"/>
      <c r="O483" s="8" ph="1"/>
    </row>
    <row r="484" spans="8:15" ht="13.5" customHeight="1">
      <c r="H484" s="12" ph="1"/>
      <c r="I484" s="120"/>
      <c r="K484" s="8" ph="1"/>
      <c r="L484" s="14" ph="1"/>
      <c r="M484" s="120" ph="1"/>
      <c r="O484" s="8" ph="1"/>
    </row>
    <row r="485" spans="8:15" ht="13.5" customHeight="1">
      <c r="H485" s="12" ph="1"/>
      <c r="I485" s="120"/>
      <c r="K485" s="8" ph="1"/>
      <c r="L485" s="14" ph="1"/>
      <c r="M485" s="120" ph="1"/>
      <c r="O485" s="8" ph="1"/>
    </row>
    <row r="486" spans="8:15" ht="13.5" customHeight="1">
      <c r="H486" s="12" ph="1"/>
      <c r="I486" s="120"/>
      <c r="K486" s="8" ph="1"/>
      <c r="L486" s="14" ph="1"/>
      <c r="M486" s="120" ph="1"/>
      <c r="O486" s="8" ph="1"/>
    </row>
    <row r="487" spans="8:15" ht="13.5" customHeight="1">
      <c r="H487" s="12" ph="1"/>
      <c r="I487" s="120"/>
      <c r="K487" s="8" ph="1"/>
      <c r="L487" s="14" ph="1"/>
      <c r="M487" s="120" ph="1"/>
      <c r="O487" s="8" ph="1"/>
    </row>
    <row r="488" spans="8:15" ht="13.5" customHeight="1">
      <c r="H488" s="12" ph="1"/>
      <c r="I488" s="120"/>
      <c r="K488" s="8" ph="1"/>
      <c r="L488" s="14" ph="1"/>
      <c r="M488" s="120" ph="1"/>
      <c r="O488" s="8" ph="1"/>
    </row>
    <row r="489" spans="8:15" ht="13.5" customHeight="1">
      <c r="H489" s="12" ph="1"/>
      <c r="I489" s="120"/>
      <c r="K489" s="8" ph="1"/>
      <c r="L489" s="14" ph="1"/>
      <c r="M489" s="120" ph="1"/>
      <c r="O489" s="8" ph="1"/>
    </row>
    <row r="490" spans="8:15" ht="13.5" customHeight="1">
      <c r="H490" s="12" ph="1"/>
      <c r="I490" s="120"/>
      <c r="K490" s="8" ph="1"/>
      <c r="L490" s="14" ph="1"/>
      <c r="M490" s="120" ph="1"/>
      <c r="O490" s="8" ph="1"/>
    </row>
    <row r="491" spans="8:15" ht="13.5" customHeight="1">
      <c r="H491" s="12" ph="1"/>
      <c r="I491" s="120"/>
      <c r="K491" s="8" ph="1"/>
      <c r="L491" s="14" ph="1"/>
      <c r="M491" s="120" ph="1"/>
      <c r="O491" s="8" ph="1"/>
    </row>
    <row r="492" spans="8:15" ht="13.5" customHeight="1">
      <c r="H492" s="12" ph="1"/>
      <c r="I492" s="120"/>
      <c r="K492" s="8" ph="1"/>
      <c r="L492" s="14" ph="1"/>
      <c r="M492" s="120" ph="1"/>
      <c r="O492" s="8" ph="1"/>
    </row>
    <row r="493" spans="8:15" ht="13.5" customHeight="1">
      <c r="H493" s="12" ph="1"/>
      <c r="I493" s="120"/>
      <c r="K493" s="8" ph="1"/>
      <c r="L493" s="14" ph="1"/>
      <c r="M493" s="120" ph="1"/>
      <c r="O493" s="8" ph="1"/>
    </row>
    <row r="494" spans="8:15" ht="13.5" customHeight="1">
      <c r="H494" s="12" ph="1"/>
      <c r="I494" s="120"/>
      <c r="K494" s="8" ph="1"/>
      <c r="L494" s="14" ph="1"/>
      <c r="M494" s="120" ph="1"/>
      <c r="O494" s="8" ph="1"/>
    </row>
    <row r="495" spans="8:15" ht="13.5" customHeight="1">
      <c r="H495" s="12" ph="1"/>
      <c r="I495" s="120"/>
      <c r="K495" s="8" ph="1"/>
      <c r="L495" s="14" ph="1"/>
      <c r="M495" s="120" ph="1"/>
      <c r="O495" s="8" ph="1"/>
    </row>
    <row r="496" spans="8:15" ht="13.5" customHeight="1">
      <c r="H496" s="12" ph="1"/>
      <c r="I496" s="120"/>
      <c r="K496" s="8" ph="1"/>
      <c r="L496" s="14" ph="1"/>
      <c r="M496" s="120" ph="1"/>
      <c r="O496" s="8" ph="1"/>
    </row>
    <row r="497" spans="8:16" ht="13.5" customHeight="1">
      <c r="H497" s="12" ph="1"/>
      <c r="I497" s="120"/>
      <c r="K497" s="8" ph="1"/>
      <c r="L497" s="14" ph="1"/>
      <c r="M497" s="120" ph="1"/>
      <c r="O497" s="8" ph="1"/>
    </row>
    <row r="498" spans="8:16" ht="13.5" customHeight="1">
      <c r="H498" s="12" ph="1"/>
      <c r="I498" s="120"/>
      <c r="K498" s="8" ph="1"/>
      <c r="L498" s="14" ph="1"/>
      <c r="M498" s="120" ph="1"/>
      <c r="O498" s="8" ph="1"/>
      <c r="P498" s="34"/>
    </row>
    <row r="499" spans="8:16" ht="13.5" customHeight="1">
      <c r="H499" s="12" ph="1"/>
      <c r="I499" s="120"/>
      <c r="K499" s="8" ph="1"/>
      <c r="L499" s="14" ph="1"/>
      <c r="M499" s="120" ph="1"/>
      <c r="O499" s="8" ph="1"/>
    </row>
    <row r="500" spans="8:16" ht="13.5" customHeight="1">
      <c r="H500" s="12" ph="1"/>
      <c r="I500" s="120"/>
      <c r="K500" s="8" ph="1"/>
      <c r="L500" s="14" ph="1"/>
      <c r="M500" s="120" ph="1"/>
      <c r="O500" s="8" ph="1"/>
    </row>
    <row r="501" spans="8:16" ht="13.5" customHeight="1">
      <c r="H501" s="12" ph="1"/>
      <c r="I501" s="120"/>
      <c r="K501" s="8" ph="1"/>
      <c r="L501" s="14" ph="1"/>
      <c r="M501" s="120" ph="1"/>
      <c r="O501" s="8" ph="1"/>
    </row>
    <row r="502" spans="8:16" ht="13.5" customHeight="1">
      <c r="H502" s="12" ph="1"/>
      <c r="I502" s="120"/>
      <c r="K502" s="8" ph="1"/>
      <c r="L502" s="14" ph="1"/>
      <c r="M502" s="120" ph="1"/>
      <c r="O502" s="8" ph="1"/>
    </row>
    <row r="503" spans="8:16" ht="13.5" customHeight="1">
      <c r="H503" s="12" ph="1"/>
      <c r="I503" s="120"/>
      <c r="K503" s="8" ph="1"/>
      <c r="L503" s="14" ph="1"/>
      <c r="M503" s="120" ph="1"/>
      <c r="O503" s="8" ph="1"/>
    </row>
    <row r="504" spans="8:16" ht="13.5" customHeight="1">
      <c r="H504" s="12" ph="1"/>
      <c r="I504" s="120"/>
      <c r="K504" s="8" ph="1"/>
      <c r="L504" s="14" ph="1"/>
      <c r="M504" s="120" ph="1"/>
      <c r="O504" s="8" ph="1"/>
    </row>
    <row r="505" spans="8:16" ht="13.5" customHeight="1">
      <c r="H505" s="12" ph="1"/>
      <c r="I505" s="120"/>
      <c r="K505" s="8" ph="1"/>
      <c r="L505" s="14" ph="1"/>
      <c r="M505" s="120" ph="1"/>
      <c r="O505" s="8" ph="1"/>
    </row>
    <row r="506" spans="8:16" ht="13.5" customHeight="1">
      <c r="H506" s="12" ph="1"/>
      <c r="I506" s="120"/>
      <c r="K506" s="8" ph="1"/>
      <c r="L506" s="14" ph="1"/>
      <c r="M506" s="120" ph="1"/>
      <c r="O506" s="8" ph="1"/>
    </row>
    <row r="507" spans="8:16" ht="13.5" customHeight="1">
      <c r="H507" s="12" ph="1"/>
      <c r="I507" s="120"/>
      <c r="K507" s="8" ph="1"/>
      <c r="L507" s="14" ph="1"/>
      <c r="M507" s="120" ph="1"/>
      <c r="O507" s="8" ph="1"/>
    </row>
    <row r="508" spans="8:16" ht="13.5" customHeight="1">
      <c r="H508" s="12" ph="1"/>
      <c r="I508" s="120"/>
      <c r="K508" s="8" ph="1"/>
      <c r="L508" s="14" ph="1"/>
      <c r="M508" s="120" ph="1"/>
      <c r="O508" s="8" ph="1"/>
    </row>
    <row r="509" spans="8:16" ht="13.5" customHeight="1">
      <c r="H509" s="12" ph="1"/>
      <c r="I509" s="120"/>
      <c r="K509" s="8" ph="1"/>
      <c r="L509" s="14" ph="1"/>
      <c r="M509" s="120" ph="1"/>
      <c r="O509" s="8" ph="1"/>
    </row>
    <row r="510" spans="8:16" ht="13.5" customHeight="1">
      <c r="H510" s="12" ph="1"/>
      <c r="I510" s="120"/>
      <c r="K510" s="8" ph="1"/>
      <c r="L510" s="14" ph="1"/>
      <c r="M510" s="120" ph="1"/>
      <c r="O510" s="8" ph="1"/>
    </row>
    <row r="511" spans="8:16" ht="13.5" customHeight="1">
      <c r="H511" s="12" ph="1"/>
      <c r="I511" s="120"/>
      <c r="K511" s="8" ph="1"/>
      <c r="L511" s="14" ph="1"/>
      <c r="M511" s="120" ph="1"/>
      <c r="O511" s="8" ph="1"/>
    </row>
    <row r="512" spans="8:16" ht="13.5" customHeight="1">
      <c r="H512" s="12" ph="1"/>
      <c r="I512" s="120"/>
      <c r="K512" s="8" ph="1"/>
      <c r="L512" s="14" ph="1"/>
      <c r="M512" s="120" ph="1"/>
      <c r="O512" s="8" ph="1"/>
    </row>
    <row r="513" spans="8:15" ht="13.5" customHeight="1">
      <c r="H513" s="12" ph="1"/>
      <c r="I513" s="120"/>
      <c r="K513" s="8" ph="1"/>
      <c r="L513" s="14" ph="1"/>
      <c r="M513" s="120" ph="1"/>
      <c r="O513" s="8" ph="1"/>
    </row>
    <row r="514" spans="8:15" ht="13.5" customHeight="1">
      <c r="H514" s="12" ph="1"/>
      <c r="I514" s="120"/>
      <c r="K514" s="8" ph="1"/>
      <c r="L514" s="14" ph="1"/>
      <c r="M514" s="120" ph="1"/>
      <c r="O514" s="8" ph="1"/>
    </row>
    <row r="515" spans="8:15" ht="13.5" customHeight="1">
      <c r="H515" s="12" ph="1"/>
      <c r="I515" s="120"/>
      <c r="K515" s="8" ph="1"/>
      <c r="L515" s="14" ph="1"/>
      <c r="M515" s="120" ph="1"/>
      <c r="O515" s="8" ph="1"/>
    </row>
    <row r="516" spans="8:15" ht="13.5" customHeight="1">
      <c r="H516" s="12" ph="1"/>
      <c r="I516" s="120"/>
      <c r="K516" s="8" ph="1"/>
      <c r="L516" s="14" ph="1"/>
      <c r="M516" s="120" ph="1"/>
      <c r="O516" s="8" ph="1"/>
    </row>
    <row r="517" spans="8:15" ht="13.5" customHeight="1">
      <c r="H517" s="12" ph="1"/>
      <c r="I517" s="120"/>
      <c r="K517" s="8" ph="1"/>
      <c r="L517" s="14" ph="1"/>
      <c r="M517" s="120" ph="1"/>
      <c r="O517" s="8" ph="1"/>
    </row>
    <row r="518" spans="8:15" ht="13.5" customHeight="1">
      <c r="H518" s="12" ph="1"/>
      <c r="I518" s="120"/>
      <c r="K518" s="8" ph="1"/>
      <c r="L518" s="14" ph="1"/>
      <c r="M518" s="120" ph="1"/>
      <c r="O518" s="8" ph="1"/>
    </row>
    <row r="519" spans="8:15" ht="13.5" customHeight="1">
      <c r="H519" s="12" ph="1"/>
      <c r="I519" s="120"/>
      <c r="K519" s="8" ph="1"/>
      <c r="L519" s="14" ph="1"/>
      <c r="M519" s="120" ph="1"/>
      <c r="O519" s="8" ph="1"/>
    </row>
    <row r="520" spans="8:15" ht="13.5" customHeight="1">
      <c r="H520" s="12" ph="1"/>
      <c r="I520" s="120"/>
      <c r="K520" s="8" ph="1"/>
      <c r="L520" s="14" ph="1"/>
      <c r="M520" s="120" ph="1"/>
      <c r="O520" s="8" ph="1"/>
    </row>
    <row r="521" spans="8:15" ht="13.5" customHeight="1">
      <c r="H521" s="12" ph="1"/>
      <c r="I521" s="120"/>
      <c r="K521" s="8" ph="1"/>
      <c r="L521" s="14" ph="1"/>
      <c r="M521" s="120" ph="1"/>
      <c r="O521" s="8" ph="1"/>
    </row>
    <row r="522" spans="8:15" ht="13.5" customHeight="1">
      <c r="H522" s="12" ph="1"/>
      <c r="I522" s="120"/>
      <c r="K522" s="8" ph="1"/>
      <c r="L522" s="14" ph="1"/>
      <c r="M522" s="120" ph="1"/>
      <c r="O522" s="8" ph="1"/>
    </row>
    <row r="523" spans="8:15" ht="13.5" customHeight="1">
      <c r="H523" s="12" ph="1"/>
      <c r="I523" s="120"/>
      <c r="K523" s="8" ph="1"/>
      <c r="L523" s="14" ph="1"/>
      <c r="M523" s="120" ph="1"/>
      <c r="O523" s="8" ph="1"/>
    </row>
    <row r="524" spans="8:15" ht="13.5" customHeight="1">
      <c r="H524" s="12" ph="1"/>
      <c r="I524" s="120"/>
      <c r="K524" s="8" ph="1"/>
      <c r="L524" s="14" ph="1"/>
      <c r="M524" s="120" ph="1"/>
      <c r="O524" s="8" ph="1"/>
    </row>
    <row r="525" spans="8:15" ht="13.5" customHeight="1">
      <c r="H525" s="12" ph="1"/>
      <c r="I525" s="120"/>
      <c r="K525" s="8" ph="1"/>
      <c r="L525" s="14" ph="1"/>
      <c r="M525" s="120" ph="1"/>
      <c r="O525" s="8" ph="1"/>
    </row>
    <row r="526" spans="8:15" ht="13.5" customHeight="1">
      <c r="H526" s="12" ph="1"/>
      <c r="I526" s="120"/>
      <c r="K526" s="8" ph="1"/>
      <c r="L526" s="14" ph="1"/>
      <c r="M526" s="120" ph="1"/>
      <c r="O526" s="8" ph="1"/>
    </row>
    <row r="527" spans="8:15" ht="13.5" customHeight="1">
      <c r="H527" s="12" ph="1"/>
      <c r="I527" s="120"/>
      <c r="K527" s="8" ph="1"/>
      <c r="L527" s="14" ph="1"/>
      <c r="M527" s="120" ph="1"/>
      <c r="O527" s="8" ph="1"/>
    </row>
    <row r="528" spans="8:15" ht="13.5" customHeight="1">
      <c r="H528" s="12" ph="1"/>
      <c r="I528" s="120"/>
      <c r="K528" s="8" ph="1"/>
      <c r="L528" s="14" ph="1"/>
      <c r="M528" s="120" ph="1"/>
      <c r="O528" s="8" ph="1"/>
    </row>
    <row r="529" spans="8:15" ht="13.5" customHeight="1">
      <c r="H529" s="12" ph="1"/>
      <c r="I529" s="120"/>
      <c r="K529" s="8" ph="1"/>
      <c r="L529" s="14" ph="1"/>
      <c r="M529" s="120" ph="1"/>
      <c r="O529" s="8" ph="1"/>
    </row>
    <row r="530" spans="8:15" ht="13.5" customHeight="1">
      <c r="H530" s="12" ph="1"/>
      <c r="I530" s="120"/>
      <c r="K530" s="8" ph="1"/>
      <c r="L530" s="14" ph="1"/>
      <c r="M530" s="120" ph="1"/>
      <c r="O530" s="8" ph="1"/>
    </row>
    <row r="531" spans="8:15" ht="13.5" customHeight="1">
      <c r="H531" s="12" ph="1"/>
      <c r="I531" s="120"/>
      <c r="K531" s="8" ph="1"/>
      <c r="L531" s="14" ph="1"/>
      <c r="M531" s="120" ph="1"/>
      <c r="O531" s="8" ph="1"/>
    </row>
    <row r="532" spans="8:15" ht="13.5" customHeight="1">
      <c r="H532" s="12" ph="1"/>
      <c r="I532" s="120"/>
      <c r="K532" s="8" ph="1"/>
      <c r="L532" s="14" ph="1"/>
      <c r="M532" s="120" ph="1"/>
      <c r="O532" s="8" ph="1"/>
    </row>
    <row r="533" spans="8:15" ht="13.5" customHeight="1">
      <c r="H533" s="12" ph="1"/>
      <c r="I533" s="120"/>
      <c r="K533" s="8" ph="1"/>
      <c r="L533" s="14" ph="1"/>
      <c r="M533" s="120" ph="1"/>
      <c r="O533" s="8" ph="1"/>
    </row>
    <row r="534" spans="8:15" ht="13.5" customHeight="1">
      <c r="H534" s="12" ph="1"/>
      <c r="I534" s="120"/>
      <c r="K534" s="8" ph="1"/>
      <c r="L534" s="14" ph="1"/>
      <c r="M534" s="120" ph="1"/>
      <c r="O534" s="8" ph="1"/>
    </row>
    <row r="535" spans="8:15" ht="13.5" customHeight="1">
      <c r="H535" s="12" ph="1"/>
      <c r="I535" s="120"/>
      <c r="K535" s="8" ph="1"/>
      <c r="L535" s="14" ph="1"/>
      <c r="M535" s="120" ph="1"/>
      <c r="O535" s="8" ph="1"/>
    </row>
    <row r="536" spans="8:15" ht="13.5" customHeight="1">
      <c r="H536" s="12" ph="1"/>
      <c r="I536" s="120"/>
      <c r="K536" s="8" ph="1"/>
      <c r="L536" s="14" ph="1"/>
      <c r="M536" s="120" ph="1"/>
      <c r="O536" s="8" ph="1"/>
    </row>
    <row r="537" spans="8:15" ht="13.5" customHeight="1">
      <c r="H537" s="12" ph="1"/>
      <c r="I537" s="120"/>
      <c r="K537" s="8" ph="1"/>
      <c r="L537" s="14" ph="1"/>
      <c r="M537" s="120" ph="1"/>
      <c r="O537" s="8" ph="1"/>
    </row>
    <row r="538" spans="8:15" ht="13.5" customHeight="1">
      <c r="H538" s="12" ph="1"/>
      <c r="I538" s="120"/>
      <c r="K538" s="8" ph="1"/>
      <c r="L538" s="14" ph="1"/>
      <c r="M538" s="120" ph="1"/>
      <c r="O538" s="8" ph="1"/>
    </row>
    <row r="539" spans="8:15" ht="13.5" customHeight="1">
      <c r="H539" s="12" ph="1"/>
      <c r="I539" s="120"/>
      <c r="K539" s="8" ph="1"/>
      <c r="L539" s="14" ph="1"/>
      <c r="M539" s="120" ph="1"/>
      <c r="O539" s="8" ph="1"/>
    </row>
    <row r="540" spans="8:15" ht="13.5" customHeight="1">
      <c r="H540" s="12" ph="1"/>
      <c r="I540" s="120"/>
      <c r="K540" s="8" ph="1"/>
      <c r="L540" s="14" ph="1"/>
      <c r="M540" s="120" ph="1"/>
      <c r="O540" s="8" ph="1"/>
    </row>
    <row r="541" spans="8:15" ht="13.5" customHeight="1">
      <c r="H541" s="12" ph="1"/>
      <c r="I541" s="120"/>
      <c r="K541" s="8" ph="1"/>
      <c r="L541" s="14" ph="1"/>
      <c r="M541" s="120" ph="1"/>
      <c r="O541" s="8" ph="1"/>
    </row>
    <row r="542" spans="8:15" ht="13.5" customHeight="1">
      <c r="H542" s="12" ph="1"/>
      <c r="I542" s="120"/>
      <c r="K542" s="8" ph="1"/>
      <c r="L542" s="14" ph="1"/>
      <c r="M542" s="120" ph="1"/>
      <c r="O542" s="8" ph="1"/>
    </row>
    <row r="543" spans="8:15" ht="13.5" customHeight="1">
      <c r="H543" s="12" ph="1"/>
      <c r="I543" s="120"/>
      <c r="K543" s="8" ph="1"/>
      <c r="L543" s="14" ph="1"/>
      <c r="M543" s="120" ph="1"/>
      <c r="O543" s="8" ph="1"/>
    </row>
    <row r="544" spans="8:15" ht="13.5" customHeight="1">
      <c r="H544" s="12" ph="1"/>
      <c r="I544" s="120"/>
      <c r="K544" s="8" ph="1"/>
      <c r="L544" s="14" ph="1"/>
      <c r="M544" s="120" ph="1"/>
      <c r="O544" s="8" ph="1"/>
    </row>
    <row r="545" spans="8:15" ht="13.5" customHeight="1">
      <c r="H545" s="12" ph="1"/>
      <c r="I545" s="120"/>
      <c r="K545" s="8" ph="1"/>
      <c r="L545" s="14" ph="1"/>
      <c r="M545" s="120" ph="1"/>
      <c r="O545" s="8" ph="1"/>
    </row>
    <row r="546" spans="8:15" ht="13.5" customHeight="1">
      <c r="H546" s="12" ph="1"/>
      <c r="I546" s="120"/>
      <c r="K546" s="8" ph="1"/>
      <c r="L546" s="14" ph="1"/>
      <c r="M546" s="120" ph="1"/>
      <c r="O546" s="8" ph="1"/>
    </row>
    <row r="547" spans="8:15" ht="13.5" customHeight="1">
      <c r="H547" s="12" ph="1"/>
      <c r="I547" s="120"/>
      <c r="K547" s="8" ph="1"/>
      <c r="L547" s="14" ph="1"/>
      <c r="M547" s="120" ph="1"/>
      <c r="O547" s="8" ph="1"/>
    </row>
    <row r="548" spans="8:15" ht="13.5" customHeight="1">
      <c r="H548" s="12" ph="1"/>
      <c r="I548" s="120"/>
      <c r="K548" s="8" ph="1"/>
      <c r="L548" s="14" ph="1"/>
      <c r="M548" s="120" ph="1"/>
      <c r="O548" s="8" ph="1"/>
    </row>
    <row r="549" spans="8:15" ht="13.5" customHeight="1">
      <c r="H549" s="12" ph="1"/>
      <c r="I549" s="120"/>
      <c r="K549" s="8" ph="1"/>
      <c r="L549" s="14" ph="1"/>
      <c r="M549" s="120" ph="1"/>
      <c r="O549" s="8" ph="1"/>
    </row>
    <row r="550" spans="8:15" ht="13.5" customHeight="1">
      <c r="H550" s="12" ph="1"/>
      <c r="I550" s="120"/>
      <c r="K550" s="8" ph="1"/>
      <c r="L550" s="14" ph="1"/>
      <c r="M550" s="120" ph="1"/>
      <c r="O550" s="8" ph="1"/>
    </row>
    <row r="551" spans="8:15" ht="13.5" customHeight="1">
      <c r="H551" s="12" ph="1"/>
      <c r="I551" s="120"/>
      <c r="K551" s="8" ph="1"/>
      <c r="L551" s="14" ph="1"/>
      <c r="M551" s="120" ph="1"/>
      <c r="O551" s="8" ph="1"/>
    </row>
    <row r="552" spans="8:15" ht="13.5" customHeight="1">
      <c r="H552" s="12" ph="1"/>
      <c r="I552" s="120"/>
      <c r="K552" s="8" ph="1"/>
      <c r="L552" s="14" ph="1"/>
      <c r="M552" s="120" ph="1"/>
      <c r="O552" s="8" ph="1"/>
    </row>
    <row r="553" spans="8:15" ht="13.5" customHeight="1">
      <c r="H553" s="12" ph="1"/>
      <c r="I553" s="120"/>
      <c r="K553" s="8" ph="1"/>
      <c r="L553" s="14" ph="1"/>
      <c r="M553" s="120" ph="1"/>
      <c r="O553" s="8" ph="1"/>
    </row>
    <row r="554" spans="8:15" ht="13.5" customHeight="1">
      <c r="H554" s="12" ph="1"/>
      <c r="I554" s="120"/>
      <c r="K554" s="8" ph="1"/>
      <c r="L554" s="14" ph="1"/>
      <c r="M554" s="120" ph="1"/>
      <c r="O554" s="8" ph="1"/>
    </row>
    <row r="555" spans="8:15" ht="13.5" customHeight="1">
      <c r="H555" s="12" ph="1"/>
      <c r="I555" s="120"/>
      <c r="K555" s="8" ph="1"/>
      <c r="L555" s="14" ph="1"/>
      <c r="M555" s="120" ph="1"/>
      <c r="O555" s="8" ph="1"/>
    </row>
    <row r="556" spans="8:15" ht="13.5" customHeight="1">
      <c r="H556" s="12" ph="1"/>
      <c r="I556" s="120"/>
      <c r="K556" s="8" ph="1"/>
      <c r="L556" s="14" ph="1"/>
      <c r="M556" s="120" ph="1"/>
      <c r="O556" s="8" ph="1"/>
    </row>
    <row r="557" spans="8:15" ht="13.5" customHeight="1">
      <c r="H557" s="12" ph="1"/>
      <c r="I557" s="120"/>
      <c r="K557" s="8" ph="1"/>
      <c r="L557" s="14" ph="1"/>
      <c r="M557" s="120" ph="1"/>
      <c r="O557" s="8" ph="1"/>
    </row>
    <row r="558" spans="8:15" ht="13.5" customHeight="1">
      <c r="H558" s="12" ph="1"/>
      <c r="I558" s="120"/>
      <c r="K558" s="8" ph="1"/>
      <c r="L558" s="14" ph="1"/>
      <c r="M558" s="120" ph="1"/>
      <c r="O558" s="8" ph="1"/>
    </row>
    <row r="559" spans="8:15" ht="13.5" customHeight="1">
      <c r="H559" s="12" ph="1"/>
      <c r="I559" s="120"/>
      <c r="K559" s="8" ph="1"/>
      <c r="L559" s="14" ph="1"/>
      <c r="M559" s="120" ph="1"/>
      <c r="O559" s="8" ph="1"/>
    </row>
    <row r="560" spans="8:15" ht="13.5" customHeight="1">
      <c r="H560" s="12" ph="1"/>
      <c r="I560" s="120"/>
      <c r="K560" s="8" ph="1"/>
      <c r="L560" s="14" ph="1"/>
      <c r="M560" s="120" ph="1"/>
      <c r="O560" s="8" ph="1"/>
    </row>
    <row r="561" spans="8:15" ht="13.5" customHeight="1">
      <c r="H561" s="12" ph="1"/>
      <c r="I561" s="120"/>
      <c r="K561" s="8" ph="1"/>
      <c r="L561" s="14" ph="1"/>
      <c r="M561" s="120" ph="1"/>
      <c r="O561" s="8" ph="1"/>
    </row>
    <row r="562" spans="8:15" ht="13.5" customHeight="1">
      <c r="H562" s="12" ph="1"/>
      <c r="I562" s="120"/>
      <c r="K562" s="8" ph="1"/>
      <c r="L562" s="14" ph="1"/>
      <c r="M562" s="120" ph="1"/>
      <c r="O562" s="8" ph="1"/>
    </row>
    <row r="563" spans="8:15" ht="13.5" customHeight="1">
      <c r="H563" s="12" ph="1"/>
      <c r="I563" s="120"/>
      <c r="K563" s="8" ph="1"/>
      <c r="L563" s="14" ph="1"/>
      <c r="M563" s="120" ph="1"/>
      <c r="O563" s="8" ph="1"/>
    </row>
    <row r="564" spans="8:15" ht="13.5" customHeight="1">
      <c r="H564" s="12" ph="1"/>
      <c r="I564" s="120"/>
      <c r="K564" s="8" ph="1"/>
      <c r="L564" s="14" ph="1"/>
      <c r="M564" s="120" ph="1"/>
      <c r="O564" s="8" ph="1"/>
    </row>
    <row r="565" spans="8:15" ht="13.5" customHeight="1">
      <c r="H565" s="12" ph="1"/>
      <c r="I565" s="120"/>
      <c r="K565" s="8" ph="1"/>
      <c r="L565" s="14" ph="1"/>
      <c r="M565" s="120" ph="1"/>
      <c r="O565" s="8" ph="1"/>
    </row>
    <row r="566" spans="8:15" ht="13.5" customHeight="1">
      <c r="H566" s="12" ph="1"/>
      <c r="I566" s="120"/>
      <c r="K566" s="8" ph="1"/>
      <c r="L566" s="14" ph="1"/>
      <c r="M566" s="120" ph="1"/>
      <c r="O566" s="8" ph="1"/>
    </row>
    <row r="567" spans="8:15" ht="13.5" customHeight="1">
      <c r="H567" s="12" ph="1"/>
      <c r="I567" s="120"/>
      <c r="K567" s="8" ph="1"/>
      <c r="L567" s="14" ph="1"/>
      <c r="M567" s="120" ph="1"/>
      <c r="O567" s="8" ph="1"/>
    </row>
    <row r="568" spans="8:15" ht="13.5" customHeight="1">
      <c r="H568" s="12" ph="1"/>
      <c r="I568" s="120"/>
      <c r="K568" s="8" ph="1"/>
      <c r="L568" s="14" ph="1"/>
      <c r="M568" s="120" ph="1"/>
      <c r="O568" s="8" ph="1"/>
    </row>
    <row r="569" spans="8:15" ht="13.5" customHeight="1">
      <c r="H569" s="12" ph="1"/>
      <c r="I569" s="120"/>
      <c r="K569" s="8" ph="1"/>
      <c r="L569" s="14" ph="1"/>
      <c r="M569" s="120" ph="1"/>
      <c r="O569" s="8" ph="1"/>
    </row>
    <row r="570" spans="8:15" ht="13.5" customHeight="1">
      <c r="H570" s="12" ph="1"/>
      <c r="I570" s="120"/>
      <c r="K570" s="8" ph="1"/>
      <c r="L570" s="14" ph="1"/>
      <c r="M570" s="120" ph="1"/>
      <c r="O570" s="8" ph="1"/>
    </row>
    <row r="571" spans="8:15" ht="13.5" customHeight="1">
      <c r="H571" s="12" ph="1"/>
      <c r="I571" s="120"/>
      <c r="K571" s="8" ph="1"/>
      <c r="L571" s="14" ph="1"/>
      <c r="M571" s="120" ph="1"/>
      <c r="O571" s="8" ph="1"/>
    </row>
    <row r="572" spans="8:15" ht="13.5" customHeight="1">
      <c r="H572" s="12" ph="1"/>
      <c r="I572" s="120"/>
      <c r="K572" s="8" ph="1"/>
      <c r="L572" s="14" ph="1"/>
      <c r="M572" s="120" ph="1"/>
      <c r="O572" s="8" ph="1"/>
    </row>
    <row r="573" spans="8:15" ht="13.5" customHeight="1">
      <c r="H573" s="12" ph="1"/>
      <c r="I573" s="120"/>
      <c r="K573" s="8" ph="1"/>
      <c r="L573" s="14" ph="1"/>
      <c r="M573" s="120" ph="1"/>
      <c r="O573" s="8" ph="1"/>
    </row>
    <row r="574" spans="8:15" ht="13.5" customHeight="1">
      <c r="H574" s="12" ph="1"/>
      <c r="I574" s="120"/>
      <c r="K574" s="8" ph="1"/>
      <c r="L574" s="14" ph="1"/>
      <c r="M574" s="120" ph="1"/>
      <c r="O574" s="8" ph="1"/>
    </row>
    <row r="575" spans="8:15" ht="13.5" customHeight="1">
      <c r="H575" s="12" ph="1"/>
      <c r="I575" s="120"/>
      <c r="K575" s="8" ph="1"/>
      <c r="L575" s="14" ph="1"/>
      <c r="M575" s="120" ph="1"/>
      <c r="O575" s="8" ph="1"/>
    </row>
    <row r="576" spans="8:15" ht="13.5" customHeight="1">
      <c r="H576" s="12" ph="1"/>
      <c r="I576" s="120"/>
      <c r="K576" s="8" ph="1"/>
      <c r="L576" s="14" ph="1"/>
      <c r="M576" s="120" ph="1"/>
      <c r="O576" s="8" ph="1"/>
    </row>
    <row r="577" spans="8:15" ht="13.5" customHeight="1">
      <c r="H577" s="12" ph="1"/>
      <c r="I577" s="120"/>
      <c r="K577" s="8" ph="1"/>
      <c r="L577" s="14" ph="1"/>
      <c r="M577" s="120" ph="1"/>
      <c r="O577" s="8" ph="1"/>
    </row>
    <row r="578" spans="8:15" ht="13.5" customHeight="1">
      <c r="H578" s="12" ph="1"/>
      <c r="I578" s="120"/>
      <c r="K578" s="8" ph="1"/>
      <c r="L578" s="14" ph="1"/>
      <c r="M578" s="120" ph="1"/>
      <c r="O578" s="8" ph="1"/>
    </row>
    <row r="579" spans="8:15" ht="13.5" customHeight="1">
      <c r="H579" s="12" ph="1"/>
      <c r="I579" s="120"/>
      <c r="K579" s="8" ph="1"/>
      <c r="L579" s="14" ph="1"/>
      <c r="M579" s="120" ph="1"/>
      <c r="O579" s="8" ph="1"/>
    </row>
    <row r="580" spans="8:15" ht="13.5" customHeight="1">
      <c r="H580" s="12" ph="1"/>
      <c r="I580" s="120"/>
      <c r="K580" s="8" ph="1"/>
      <c r="L580" s="14" ph="1"/>
      <c r="M580" s="120" ph="1"/>
      <c r="O580" s="8" ph="1"/>
    </row>
    <row r="581" spans="8:15" ht="13.5" customHeight="1">
      <c r="H581" s="12" ph="1"/>
      <c r="I581" s="120"/>
      <c r="K581" s="8" ph="1"/>
      <c r="L581" s="14" ph="1"/>
      <c r="M581" s="120" ph="1"/>
      <c r="O581" s="8" ph="1"/>
    </row>
    <row r="582" spans="8:15" ht="13.5" customHeight="1">
      <c r="H582" s="12" ph="1"/>
      <c r="I582" s="120"/>
      <c r="K582" s="8" ph="1"/>
      <c r="L582" s="14" ph="1"/>
      <c r="M582" s="120" ph="1"/>
      <c r="O582" s="8" ph="1"/>
    </row>
    <row r="583" spans="8:15" ht="13.5" customHeight="1">
      <c r="H583" s="12" ph="1"/>
      <c r="I583" s="120"/>
      <c r="K583" s="8" ph="1"/>
      <c r="L583" s="14" ph="1"/>
      <c r="M583" s="120" ph="1"/>
      <c r="O583" s="8" ph="1"/>
    </row>
    <row r="584" spans="8:15" ht="13.5" customHeight="1">
      <c r="H584" s="12" ph="1"/>
      <c r="I584" s="120"/>
      <c r="K584" s="8" ph="1"/>
      <c r="L584" s="14" ph="1"/>
      <c r="M584" s="120" ph="1"/>
      <c r="O584" s="8" ph="1"/>
    </row>
    <row r="585" spans="8:15" ht="13.5" customHeight="1">
      <c r="H585" s="12" ph="1"/>
      <c r="I585" s="120"/>
      <c r="K585" s="8" ph="1"/>
      <c r="L585" s="14" ph="1"/>
      <c r="M585" s="120" ph="1"/>
      <c r="O585" s="8" ph="1"/>
    </row>
    <row r="586" spans="8:15" ht="13.5" customHeight="1">
      <c r="H586" s="12" ph="1"/>
      <c r="I586" s="120"/>
      <c r="K586" s="8" ph="1"/>
      <c r="L586" s="14" ph="1"/>
      <c r="M586" s="120" ph="1"/>
      <c r="O586" s="8" ph="1"/>
    </row>
    <row r="587" spans="8:15" ht="13.5" customHeight="1">
      <c r="H587" s="12" ph="1"/>
      <c r="I587" s="120"/>
      <c r="K587" s="8" ph="1"/>
      <c r="L587" s="14" ph="1"/>
      <c r="M587" s="120" ph="1"/>
      <c r="O587" s="8" ph="1"/>
    </row>
    <row r="588" spans="8:15" ht="13.5" customHeight="1">
      <c r="H588" s="12" ph="1"/>
      <c r="I588" s="120"/>
      <c r="K588" s="8" ph="1"/>
      <c r="L588" s="14" ph="1"/>
      <c r="M588" s="120" ph="1"/>
      <c r="O588" s="8" ph="1"/>
    </row>
    <row r="589" spans="8:15" ht="13.5" customHeight="1">
      <c r="H589" s="12" ph="1"/>
      <c r="I589" s="120"/>
      <c r="K589" s="8" ph="1"/>
      <c r="L589" s="14" ph="1"/>
      <c r="M589" s="120" ph="1"/>
      <c r="O589" s="8" ph="1"/>
    </row>
    <row r="590" spans="8:15" ht="13.5" customHeight="1">
      <c r="H590" s="12" ph="1"/>
      <c r="I590" s="120"/>
      <c r="K590" s="8" ph="1"/>
      <c r="L590" s="14" ph="1"/>
      <c r="M590" s="120" ph="1"/>
      <c r="O590" s="8" ph="1"/>
    </row>
    <row r="591" spans="8:15" ht="13.5" customHeight="1">
      <c r="H591" s="12" ph="1"/>
      <c r="I591" s="120"/>
      <c r="K591" s="8" ph="1"/>
      <c r="L591" s="14" ph="1"/>
      <c r="M591" s="120" ph="1"/>
      <c r="O591" s="8" ph="1"/>
    </row>
    <row r="592" spans="8:15" ht="13.5" customHeight="1">
      <c r="H592" s="12" ph="1"/>
      <c r="I592" s="120"/>
      <c r="K592" s="8" ph="1"/>
      <c r="L592" s="14" ph="1"/>
      <c r="M592" s="120" ph="1"/>
      <c r="O592" s="8" ph="1"/>
    </row>
    <row r="593" spans="8:16" ht="13.5" customHeight="1">
      <c r="H593" s="12" ph="1"/>
      <c r="I593" s="120"/>
      <c r="K593" s="8" ph="1"/>
      <c r="L593" s="14" ph="1"/>
      <c r="M593" s="120" ph="1"/>
      <c r="O593" s="8" ph="1"/>
    </row>
    <row r="594" spans="8:16" ht="13.5" customHeight="1">
      <c r="H594" s="12" ph="1"/>
      <c r="I594" s="120"/>
      <c r="K594" s="8" ph="1"/>
      <c r="L594" s="14" ph="1"/>
      <c r="M594" s="120" ph="1"/>
      <c r="O594" s="8" ph="1"/>
    </row>
    <row r="595" spans="8:16" ht="13.5" customHeight="1">
      <c r="H595" s="12" ph="1"/>
      <c r="I595" s="120"/>
      <c r="K595" s="8" ph="1"/>
      <c r="L595" s="14" ph="1"/>
      <c r="M595" s="120" ph="1"/>
      <c r="O595" s="8" ph="1"/>
    </row>
    <row r="596" spans="8:16" ht="13.5" customHeight="1">
      <c r="H596" s="12" ph="1"/>
      <c r="I596" s="120"/>
      <c r="K596" s="8" ph="1"/>
      <c r="L596" s="14" ph="1"/>
      <c r="M596" s="120" ph="1"/>
      <c r="O596" s="8" ph="1"/>
    </row>
    <row r="597" spans="8:16" ht="13.5" customHeight="1">
      <c r="H597" s="12" ph="1"/>
      <c r="I597" s="120"/>
      <c r="K597" s="8" ph="1"/>
      <c r="L597" s="14" ph="1"/>
      <c r="M597" s="120" ph="1"/>
      <c r="O597" s="8" ph="1"/>
    </row>
    <row r="598" spans="8:16" ht="13.5" customHeight="1">
      <c r="H598" s="12" ph="1"/>
      <c r="I598" s="120"/>
      <c r="K598" s="8" ph="1"/>
      <c r="L598" s="14" ph="1"/>
      <c r="M598" s="120" ph="1"/>
      <c r="O598" s="8" ph="1"/>
    </row>
    <row r="599" spans="8:16" ht="13.5" customHeight="1">
      <c r="H599" s="12" ph="1"/>
      <c r="I599" s="120"/>
      <c r="K599" s="8" ph="1"/>
      <c r="L599" s="14" ph="1"/>
      <c r="M599" s="120" ph="1"/>
      <c r="O599" s="8" ph="1"/>
    </row>
    <row r="600" spans="8:16" ht="13.5" customHeight="1">
      <c r="H600" s="12" ph="1"/>
      <c r="I600" s="120"/>
      <c r="K600" s="8" ph="1"/>
      <c r="L600" s="14" ph="1"/>
      <c r="M600" s="120" ph="1"/>
      <c r="O600" s="8" ph="1"/>
    </row>
    <row r="601" spans="8:16" ht="13.5" customHeight="1">
      <c r="H601" s="12" ph="1"/>
      <c r="I601" s="120"/>
      <c r="K601" s="8" ph="1"/>
      <c r="L601" s="14" ph="1"/>
      <c r="M601" s="120" ph="1"/>
      <c r="O601" s="8" ph="1"/>
    </row>
    <row r="602" spans="8:16" ht="13.5" customHeight="1">
      <c r="H602" s="12" ph="1"/>
      <c r="I602" s="120"/>
      <c r="K602" s="8" ph="1"/>
      <c r="L602" s="14" ph="1"/>
      <c r="M602" s="120" ph="1"/>
      <c r="O602" s="8" ph="1"/>
      <c r="P602" s="34"/>
    </row>
    <row r="603" spans="8:16" ht="13.5" customHeight="1">
      <c r="H603" s="12" ph="1"/>
      <c r="I603" s="120"/>
      <c r="K603" s="8" ph="1"/>
      <c r="L603" s="14" ph="1"/>
      <c r="M603" s="120" ph="1"/>
      <c r="O603" s="8" ph="1"/>
    </row>
    <row r="604" spans="8:16" ht="13.5" customHeight="1">
      <c r="H604" s="12" ph="1"/>
      <c r="I604" s="120"/>
      <c r="K604" s="8" ph="1"/>
      <c r="L604" s="14" ph="1"/>
      <c r="M604" s="120" ph="1"/>
      <c r="O604" s="8" ph="1"/>
    </row>
    <row r="605" spans="8:16" ht="13.5" customHeight="1">
      <c r="H605" s="12" ph="1"/>
      <c r="I605" s="120"/>
      <c r="K605" s="8" ph="1"/>
      <c r="L605" s="14" ph="1"/>
      <c r="M605" s="120" ph="1"/>
      <c r="O605" s="8" ph="1"/>
    </row>
    <row r="606" spans="8:16" ht="13.5" customHeight="1">
      <c r="H606" s="12" ph="1"/>
      <c r="I606" s="120"/>
      <c r="K606" s="8" ph="1"/>
      <c r="L606" s="14" ph="1"/>
      <c r="M606" s="120" ph="1"/>
      <c r="O606" s="8" ph="1"/>
    </row>
    <row r="607" spans="8:16" ht="13.5" customHeight="1">
      <c r="H607" s="12" ph="1"/>
      <c r="I607" s="120"/>
      <c r="K607" s="8" ph="1"/>
      <c r="L607" s="14" ph="1"/>
      <c r="M607" s="120" ph="1"/>
      <c r="O607" s="8" ph="1"/>
    </row>
    <row r="608" spans="8:16" ht="13.5" customHeight="1">
      <c r="H608" s="12" ph="1"/>
      <c r="I608" s="120"/>
      <c r="K608" s="8" ph="1"/>
      <c r="L608" s="14" ph="1"/>
      <c r="M608" s="120" ph="1"/>
      <c r="O608" s="8" ph="1"/>
    </row>
    <row r="609" spans="8:15" ht="13.5" customHeight="1">
      <c r="H609" s="12" ph="1"/>
      <c r="I609" s="120"/>
      <c r="K609" s="8" ph="1"/>
      <c r="L609" s="14" ph="1"/>
      <c r="M609" s="120" ph="1"/>
      <c r="O609" s="8" ph="1"/>
    </row>
    <row r="610" spans="8:15" ht="13.5" customHeight="1">
      <c r="H610" s="12" ph="1"/>
      <c r="I610" s="120"/>
      <c r="K610" s="8" ph="1"/>
      <c r="L610" s="14" ph="1"/>
      <c r="M610" s="120" ph="1"/>
      <c r="O610" s="8" ph="1"/>
    </row>
    <row r="611" spans="8:15" ht="13.5" customHeight="1">
      <c r="H611" s="12" ph="1"/>
      <c r="I611" s="120"/>
      <c r="K611" s="8" ph="1"/>
      <c r="L611" s="14" ph="1"/>
      <c r="M611" s="120" ph="1"/>
      <c r="O611" s="8" ph="1"/>
    </row>
    <row r="612" spans="8:15" ht="13.5" customHeight="1">
      <c r="H612" s="12" ph="1"/>
      <c r="I612" s="120"/>
      <c r="K612" s="8" ph="1"/>
      <c r="L612" s="14" ph="1"/>
      <c r="M612" s="120" ph="1"/>
      <c r="O612" s="8" ph="1"/>
    </row>
    <row r="613" spans="8:15" ht="13.5" customHeight="1">
      <c r="H613" s="12" ph="1"/>
      <c r="I613" s="120"/>
      <c r="K613" s="8" ph="1"/>
      <c r="L613" s="14" ph="1"/>
      <c r="M613" s="120" ph="1"/>
      <c r="O613" s="8" ph="1"/>
    </row>
    <row r="614" spans="8:15" ht="13.5" customHeight="1">
      <c r="H614" s="12" ph="1"/>
      <c r="I614" s="120"/>
      <c r="K614" s="8" ph="1"/>
      <c r="L614" s="14" ph="1"/>
      <c r="M614" s="120" ph="1"/>
      <c r="O614" s="8" ph="1"/>
    </row>
    <row r="615" spans="8:15" ht="13.5" customHeight="1">
      <c r="H615" s="12" ph="1"/>
      <c r="I615" s="120"/>
      <c r="K615" s="8" ph="1"/>
      <c r="L615" s="14" ph="1"/>
      <c r="M615" s="120" ph="1"/>
      <c r="O615" s="8" ph="1"/>
    </row>
    <row r="616" spans="8:15" ht="13.5" customHeight="1">
      <c r="H616" s="12" ph="1"/>
      <c r="I616" s="120"/>
      <c r="K616" s="8" ph="1"/>
      <c r="L616" s="14" ph="1"/>
      <c r="M616" s="120" ph="1"/>
      <c r="O616" s="8" ph="1"/>
    </row>
    <row r="617" spans="8:15" ht="13.5" customHeight="1">
      <c r="H617" s="12" ph="1"/>
      <c r="I617" s="120"/>
      <c r="K617" s="8" ph="1"/>
      <c r="L617" s="14" ph="1"/>
      <c r="M617" s="120" ph="1"/>
      <c r="O617" s="8" ph="1"/>
    </row>
    <row r="618" spans="8:15" ht="13.5" customHeight="1">
      <c r="H618" s="12" ph="1"/>
      <c r="I618" s="120"/>
      <c r="K618" s="8" ph="1"/>
      <c r="L618" s="14" ph="1"/>
      <c r="M618" s="120" ph="1"/>
      <c r="O618" s="8" ph="1"/>
    </row>
    <row r="619" spans="8:15" ht="13.5" customHeight="1">
      <c r="H619" s="12" ph="1"/>
      <c r="I619" s="120"/>
      <c r="K619" s="8" ph="1"/>
      <c r="L619" s="14" ph="1"/>
      <c r="M619" s="120" ph="1"/>
      <c r="O619" s="8" ph="1"/>
    </row>
    <row r="620" spans="8:15" ht="13.5" customHeight="1">
      <c r="H620" s="12" ph="1"/>
      <c r="I620" s="120"/>
      <c r="K620" s="8" ph="1"/>
      <c r="L620" s="14" ph="1"/>
      <c r="M620" s="120" ph="1"/>
      <c r="O620" s="8" ph="1"/>
    </row>
    <row r="621" spans="8:15" ht="13.5" customHeight="1">
      <c r="H621" s="12" ph="1"/>
      <c r="I621" s="120"/>
      <c r="K621" s="8" ph="1"/>
      <c r="L621" s="14" ph="1"/>
      <c r="M621" s="120" ph="1"/>
      <c r="O621" s="8" ph="1"/>
    </row>
    <row r="622" spans="8:15" ht="13.5" customHeight="1">
      <c r="H622" s="12" ph="1"/>
      <c r="I622" s="120"/>
      <c r="K622" s="8" ph="1"/>
      <c r="L622" s="14" ph="1"/>
      <c r="M622" s="120" ph="1"/>
      <c r="O622" s="8" ph="1"/>
    </row>
    <row r="623" spans="8:15" ht="13.5" customHeight="1">
      <c r="H623" s="12" ph="1"/>
      <c r="I623" s="120"/>
      <c r="K623" s="8" ph="1"/>
      <c r="L623" s="14" ph="1"/>
      <c r="M623" s="120" ph="1"/>
      <c r="O623" s="8" ph="1"/>
    </row>
    <row r="624" spans="8:15" ht="13.5" customHeight="1">
      <c r="H624" s="12" ph="1"/>
      <c r="I624" s="120"/>
      <c r="K624" s="8" ph="1"/>
      <c r="L624" s="14" ph="1"/>
      <c r="M624" s="120" ph="1"/>
      <c r="O624" s="8" ph="1"/>
    </row>
    <row r="625" spans="8:15" ht="13.5" customHeight="1">
      <c r="H625" s="12" ph="1"/>
      <c r="I625" s="120"/>
      <c r="K625" s="8" ph="1"/>
      <c r="L625" s="14" ph="1"/>
      <c r="M625" s="120" ph="1"/>
      <c r="O625" s="8" ph="1"/>
    </row>
    <row r="626" spans="8:15" ht="13.5" customHeight="1">
      <c r="H626" s="12" ph="1"/>
      <c r="I626" s="120"/>
      <c r="K626" s="8" ph="1"/>
      <c r="L626" s="14" ph="1"/>
      <c r="M626" s="120" ph="1"/>
      <c r="O626" s="8" ph="1"/>
    </row>
    <row r="627" spans="8:15" ht="13.5" customHeight="1">
      <c r="H627" s="12" ph="1"/>
      <c r="I627" s="120"/>
      <c r="K627" s="8" ph="1"/>
      <c r="L627" s="14" ph="1"/>
      <c r="M627" s="120" ph="1"/>
      <c r="O627" s="8" ph="1"/>
    </row>
    <row r="628" spans="8:15" ht="13.5" customHeight="1">
      <c r="H628" s="12" ph="1"/>
      <c r="I628" s="120"/>
      <c r="K628" s="8" ph="1"/>
      <c r="L628" s="14" ph="1"/>
      <c r="M628" s="120" ph="1"/>
      <c r="O628" s="8" ph="1"/>
    </row>
    <row r="629" spans="8:15" ht="13.5" customHeight="1">
      <c r="H629" s="12" ph="1"/>
      <c r="I629" s="120"/>
      <c r="K629" s="8" ph="1"/>
      <c r="L629" s="14" ph="1"/>
      <c r="M629" s="120" ph="1"/>
      <c r="O629" s="8" ph="1"/>
    </row>
    <row r="630" spans="8:15" ht="13.5" customHeight="1">
      <c r="H630" s="12" ph="1"/>
      <c r="I630" s="120"/>
      <c r="K630" s="8" ph="1"/>
      <c r="L630" s="14" ph="1"/>
      <c r="M630" s="120" ph="1"/>
      <c r="O630" s="8" ph="1"/>
    </row>
    <row r="631" spans="8:15" ht="13.5" customHeight="1">
      <c r="H631" s="12" ph="1"/>
      <c r="I631" s="120"/>
      <c r="K631" s="8" ph="1"/>
      <c r="L631" s="14" ph="1"/>
      <c r="M631" s="120" ph="1"/>
      <c r="O631" s="8" ph="1"/>
    </row>
    <row r="632" spans="8:15" ht="13.5" customHeight="1">
      <c r="H632" s="12" ph="1"/>
      <c r="I632" s="120"/>
      <c r="K632" s="8" ph="1"/>
      <c r="L632" s="14" ph="1"/>
      <c r="M632" s="120" ph="1"/>
      <c r="O632" s="8" ph="1"/>
    </row>
    <row r="633" spans="8:15" ht="13.5" customHeight="1">
      <c r="H633" s="12" ph="1"/>
      <c r="I633" s="120"/>
      <c r="K633" s="8" ph="1"/>
      <c r="L633" s="14" ph="1"/>
      <c r="M633" s="120" ph="1"/>
      <c r="O633" s="8" ph="1"/>
    </row>
    <row r="634" spans="8:15" ht="13.5" customHeight="1">
      <c r="H634" s="12" ph="1"/>
      <c r="I634" s="120"/>
      <c r="K634" s="8" ph="1"/>
      <c r="L634" s="14" ph="1"/>
      <c r="M634" s="120" ph="1"/>
      <c r="O634" s="8" ph="1"/>
    </row>
    <row r="635" spans="8:15" ht="13.5" customHeight="1">
      <c r="H635" s="12" ph="1"/>
      <c r="I635" s="120"/>
      <c r="K635" s="8" ph="1"/>
      <c r="L635" s="14" ph="1"/>
      <c r="M635" s="120" ph="1"/>
      <c r="O635" s="8" ph="1"/>
    </row>
    <row r="636" spans="8:15" ht="13.5" customHeight="1">
      <c r="H636" s="12" ph="1"/>
      <c r="I636" s="120"/>
      <c r="K636" s="8" ph="1"/>
      <c r="L636" s="14" ph="1"/>
      <c r="M636" s="120" ph="1"/>
      <c r="O636" s="8" ph="1"/>
    </row>
    <row r="637" spans="8:15" ht="13.5" customHeight="1">
      <c r="H637" s="12" ph="1"/>
      <c r="I637" s="120"/>
      <c r="K637" s="8" ph="1"/>
      <c r="L637" s="14" ph="1"/>
      <c r="M637" s="120" ph="1"/>
      <c r="O637" s="8" ph="1"/>
    </row>
    <row r="638" spans="8:15" ht="13.5" customHeight="1">
      <c r="H638" s="12" ph="1"/>
      <c r="I638" s="120"/>
      <c r="K638" s="8" ph="1"/>
      <c r="L638" s="14" ph="1"/>
      <c r="M638" s="120" ph="1"/>
      <c r="O638" s="8" ph="1"/>
    </row>
    <row r="639" spans="8:15" ht="13.5" customHeight="1">
      <c r="H639" s="12" ph="1"/>
      <c r="I639" s="120"/>
      <c r="K639" s="8" ph="1"/>
      <c r="L639" s="14" ph="1"/>
      <c r="M639" s="120" ph="1"/>
      <c r="O639" s="8" ph="1"/>
    </row>
    <row r="640" spans="8:15" ht="13.5" customHeight="1">
      <c r="H640" s="12" ph="1"/>
      <c r="I640" s="120"/>
      <c r="K640" s="8" ph="1"/>
      <c r="L640" s="14" ph="1"/>
      <c r="M640" s="120" ph="1"/>
      <c r="O640" s="8" ph="1"/>
    </row>
    <row r="641" spans="8:15" ht="13.5" customHeight="1">
      <c r="H641" s="12" ph="1"/>
      <c r="I641" s="120"/>
      <c r="K641" s="8" ph="1"/>
      <c r="L641" s="14" ph="1"/>
      <c r="M641" s="120" ph="1"/>
      <c r="O641" s="8" ph="1"/>
    </row>
    <row r="642" spans="8:15" ht="13.5" customHeight="1">
      <c r="H642" s="12" ph="1"/>
      <c r="I642" s="120"/>
      <c r="K642" s="8" ph="1"/>
      <c r="L642" s="14" ph="1"/>
      <c r="M642" s="120" ph="1"/>
      <c r="O642" s="8" ph="1"/>
    </row>
    <row r="643" spans="8:15" ht="13.5" customHeight="1">
      <c r="H643" s="12" ph="1"/>
      <c r="I643" s="120"/>
      <c r="K643" s="8" ph="1"/>
      <c r="L643" s="14" ph="1"/>
      <c r="M643" s="120" ph="1"/>
      <c r="O643" s="8" ph="1"/>
    </row>
    <row r="644" spans="8:15" ht="13.5" customHeight="1">
      <c r="H644" s="12" ph="1"/>
      <c r="I644" s="120"/>
      <c r="K644" s="8" ph="1"/>
      <c r="L644" s="14" ph="1"/>
      <c r="M644" s="120" ph="1"/>
      <c r="O644" s="8" ph="1"/>
    </row>
    <row r="645" spans="8:15" ht="13.5" customHeight="1">
      <c r="H645" s="12" ph="1"/>
      <c r="I645" s="120"/>
      <c r="K645" s="8" ph="1"/>
      <c r="L645" s="14" ph="1"/>
      <c r="M645" s="120" ph="1"/>
      <c r="O645" s="8" ph="1"/>
    </row>
    <row r="646" spans="8:15" ht="13.5" customHeight="1">
      <c r="H646" s="12" ph="1"/>
      <c r="I646" s="120"/>
      <c r="K646" s="8" ph="1"/>
      <c r="L646" s="14" ph="1"/>
      <c r="M646" s="120" ph="1"/>
      <c r="O646" s="8" ph="1"/>
    </row>
    <row r="647" spans="8:15" ht="13.5" customHeight="1">
      <c r="H647" s="12" ph="1"/>
      <c r="I647" s="120"/>
      <c r="K647" s="8" ph="1"/>
      <c r="L647" s="14" ph="1"/>
      <c r="M647" s="120" ph="1"/>
      <c r="O647" s="8" ph="1"/>
    </row>
    <row r="648" spans="8:15" ht="13.5" customHeight="1">
      <c r="H648" s="12" ph="1"/>
      <c r="I648" s="120"/>
      <c r="K648" s="8" ph="1"/>
      <c r="L648" s="14" ph="1"/>
      <c r="M648" s="120" ph="1"/>
      <c r="O648" s="8" ph="1"/>
    </row>
    <row r="649" spans="8:15" ht="13.5" customHeight="1">
      <c r="H649" s="12" ph="1"/>
      <c r="I649" s="120"/>
      <c r="K649" s="8" ph="1"/>
      <c r="L649" s="14" ph="1"/>
      <c r="M649" s="120" ph="1"/>
      <c r="O649" s="8" ph="1"/>
    </row>
    <row r="650" spans="8:15" ht="13.5" customHeight="1">
      <c r="H650" s="12" ph="1"/>
      <c r="I650" s="120"/>
      <c r="K650" s="8" ph="1"/>
      <c r="L650" s="14" ph="1"/>
      <c r="M650" s="120" ph="1"/>
      <c r="O650" s="8" ph="1"/>
    </row>
    <row r="651" spans="8:15" ht="13.5" customHeight="1">
      <c r="H651" s="12" ph="1"/>
      <c r="I651" s="120"/>
      <c r="K651" s="8" ph="1"/>
      <c r="L651" s="14" ph="1"/>
      <c r="M651" s="120" ph="1"/>
      <c r="O651" s="8" ph="1"/>
    </row>
    <row r="652" spans="8:15" ht="13.5" customHeight="1">
      <c r="H652" s="12" ph="1"/>
      <c r="I652" s="120"/>
      <c r="K652" s="8" ph="1"/>
      <c r="L652" s="14" ph="1"/>
      <c r="M652" s="120" ph="1"/>
      <c r="O652" s="8" ph="1"/>
    </row>
    <row r="653" spans="8:15" ht="13.5" customHeight="1">
      <c r="H653" s="12" ph="1"/>
      <c r="I653" s="120"/>
      <c r="K653" s="8" ph="1"/>
      <c r="L653" s="14" ph="1"/>
      <c r="M653" s="120" ph="1"/>
      <c r="O653" s="8" ph="1"/>
    </row>
    <row r="654" spans="8:15" ht="13.5" customHeight="1">
      <c r="H654" s="12" ph="1"/>
      <c r="I654" s="120"/>
      <c r="K654" s="8" ph="1"/>
      <c r="L654" s="14" ph="1"/>
      <c r="M654" s="120" ph="1"/>
      <c r="O654" s="8" ph="1"/>
    </row>
    <row r="655" spans="8:15" ht="13.5" customHeight="1">
      <c r="H655" s="12" ph="1"/>
      <c r="I655" s="120"/>
      <c r="K655" s="8" ph="1"/>
      <c r="L655" s="14" ph="1"/>
      <c r="M655" s="120" ph="1"/>
      <c r="O655" s="8" ph="1"/>
    </row>
    <row r="656" spans="8:15" ht="13.5" customHeight="1">
      <c r="H656" s="12" ph="1"/>
      <c r="I656" s="120"/>
      <c r="K656" s="8" ph="1"/>
      <c r="L656" s="14" ph="1"/>
      <c r="M656" s="120" ph="1"/>
      <c r="O656" s="8" ph="1"/>
    </row>
    <row r="657" spans="8:15" ht="13.5" customHeight="1">
      <c r="H657" s="12" ph="1"/>
      <c r="I657" s="120"/>
      <c r="K657" s="8" ph="1"/>
      <c r="L657" s="14" ph="1"/>
      <c r="M657" s="120" ph="1"/>
      <c r="O657" s="8" ph="1"/>
    </row>
    <row r="658" spans="8:15" ht="13.5" customHeight="1">
      <c r="H658" s="12" ph="1"/>
      <c r="I658" s="120"/>
      <c r="K658" s="8" ph="1"/>
      <c r="L658" s="14" ph="1"/>
      <c r="M658" s="120" ph="1"/>
      <c r="O658" s="8" ph="1"/>
    </row>
    <row r="659" spans="8:15" ht="13.5" customHeight="1">
      <c r="H659" s="12" ph="1"/>
      <c r="I659" s="120"/>
      <c r="K659" s="8" ph="1"/>
      <c r="L659" s="14" ph="1"/>
      <c r="M659" s="120" ph="1"/>
      <c r="O659" s="8" ph="1"/>
    </row>
    <row r="660" spans="8:15" ht="13.5" customHeight="1">
      <c r="H660" s="12" ph="1"/>
      <c r="I660" s="120"/>
      <c r="K660" s="8" ph="1"/>
      <c r="L660" s="14" ph="1"/>
      <c r="M660" s="120" ph="1"/>
      <c r="O660" s="8" ph="1"/>
    </row>
    <row r="661" spans="8:15" ht="13.5" customHeight="1">
      <c r="H661" s="12" ph="1"/>
      <c r="I661" s="120"/>
      <c r="K661" s="8" ph="1"/>
      <c r="L661" s="14" ph="1"/>
      <c r="M661" s="120" ph="1"/>
      <c r="O661" s="8" ph="1"/>
    </row>
    <row r="662" spans="8:15" ht="13.5" customHeight="1">
      <c r="H662" s="12" ph="1"/>
      <c r="I662" s="120"/>
      <c r="K662" s="8" ph="1"/>
      <c r="L662" s="14" ph="1"/>
      <c r="M662" s="120" ph="1"/>
      <c r="O662" s="8" ph="1"/>
    </row>
    <row r="663" spans="8:15" ht="13.5" customHeight="1">
      <c r="H663" s="12" ph="1"/>
      <c r="I663" s="120"/>
      <c r="K663" s="8" ph="1"/>
      <c r="L663" s="14" ph="1"/>
      <c r="M663" s="120" ph="1"/>
      <c r="O663" s="8" ph="1"/>
    </row>
    <row r="664" spans="8:15" ht="13.5" customHeight="1">
      <c r="H664" s="12" ph="1"/>
      <c r="I664" s="120"/>
      <c r="K664" s="8" ph="1"/>
      <c r="L664" s="14" ph="1"/>
      <c r="M664" s="120" ph="1"/>
      <c r="O664" s="8" ph="1"/>
    </row>
    <row r="665" spans="8:15" ht="13.5" customHeight="1">
      <c r="H665" s="12" ph="1"/>
      <c r="I665" s="120"/>
      <c r="K665" s="8" ph="1"/>
      <c r="L665" s="14" ph="1"/>
      <c r="M665" s="120" ph="1"/>
      <c r="O665" s="8" ph="1"/>
    </row>
    <row r="666" spans="8:15" ht="13.5" customHeight="1">
      <c r="H666" s="12" ph="1"/>
      <c r="I666" s="120"/>
      <c r="K666" s="8" ph="1"/>
      <c r="L666" s="14" ph="1"/>
      <c r="M666" s="120" ph="1"/>
      <c r="O666" s="8" ph="1"/>
    </row>
    <row r="667" spans="8:15" ht="13.5" customHeight="1">
      <c r="H667" s="12" ph="1"/>
      <c r="I667" s="120"/>
      <c r="K667" s="8" ph="1"/>
      <c r="L667" s="14" ph="1"/>
      <c r="M667" s="120" ph="1"/>
      <c r="O667" s="8" ph="1"/>
    </row>
    <row r="668" spans="8:15" ht="13.5" customHeight="1">
      <c r="H668" s="12" ph="1"/>
      <c r="I668" s="120"/>
      <c r="K668" s="8" ph="1"/>
      <c r="L668" s="14" ph="1"/>
      <c r="M668" s="120" ph="1"/>
      <c r="O668" s="8" ph="1"/>
    </row>
    <row r="669" spans="8:15" ht="13.5" customHeight="1">
      <c r="H669" s="12" ph="1"/>
      <c r="I669" s="120"/>
      <c r="K669" s="8" ph="1"/>
      <c r="L669" s="14" ph="1"/>
      <c r="M669" s="120" ph="1"/>
      <c r="O669" s="8" ph="1"/>
    </row>
    <row r="670" spans="8:15" ht="13.5" customHeight="1">
      <c r="H670" s="12" ph="1"/>
      <c r="I670" s="120"/>
      <c r="K670" s="8" ph="1"/>
      <c r="L670" s="14" ph="1"/>
      <c r="M670" s="120" ph="1"/>
      <c r="O670" s="8" ph="1"/>
    </row>
    <row r="671" spans="8:15" ht="13.5" customHeight="1">
      <c r="H671" s="12" ph="1"/>
      <c r="I671" s="120"/>
      <c r="K671" s="8" ph="1"/>
      <c r="L671" s="14" ph="1"/>
      <c r="M671" s="120" ph="1"/>
      <c r="O671" s="8" ph="1"/>
    </row>
    <row r="672" spans="8:15" ht="13.5" customHeight="1">
      <c r="H672" s="12" ph="1"/>
      <c r="I672" s="120"/>
      <c r="K672" s="8" ph="1"/>
      <c r="L672" s="14" ph="1"/>
      <c r="M672" s="120" ph="1"/>
      <c r="O672" s="8" ph="1"/>
    </row>
    <row r="673" spans="8:15" ht="13.5" customHeight="1">
      <c r="H673" s="12" ph="1"/>
      <c r="I673" s="120"/>
      <c r="K673" s="8" ph="1"/>
      <c r="L673" s="14" ph="1"/>
      <c r="M673" s="120" ph="1"/>
      <c r="O673" s="8" ph="1"/>
    </row>
    <row r="674" spans="8:15" ht="13.5" customHeight="1">
      <c r="H674" s="12" ph="1"/>
      <c r="I674" s="120"/>
      <c r="K674" s="8" ph="1"/>
      <c r="L674" s="14" ph="1"/>
      <c r="M674" s="120" ph="1"/>
      <c r="O674" s="8" ph="1"/>
    </row>
    <row r="675" spans="8:15" ht="13.5" customHeight="1">
      <c r="H675" s="12" ph="1"/>
      <c r="I675" s="120"/>
      <c r="K675" s="8" ph="1"/>
      <c r="L675" s="14" ph="1"/>
      <c r="M675" s="120" ph="1"/>
      <c r="O675" s="8" ph="1"/>
    </row>
    <row r="676" spans="8:15" ht="13.5" customHeight="1">
      <c r="H676" s="12" ph="1"/>
      <c r="I676" s="120"/>
      <c r="K676" s="8" ph="1"/>
      <c r="L676" s="14" ph="1"/>
      <c r="M676" s="120" ph="1"/>
      <c r="O676" s="8" ph="1"/>
    </row>
    <row r="677" spans="8:15" ht="13.5" customHeight="1">
      <c r="H677" s="12" ph="1"/>
      <c r="I677" s="120"/>
      <c r="K677" s="8" ph="1"/>
      <c r="L677" s="14" ph="1"/>
      <c r="M677" s="120" ph="1"/>
      <c r="O677" s="8" ph="1"/>
    </row>
    <row r="678" spans="8:15" ht="13.5" customHeight="1">
      <c r="H678" s="12" ph="1"/>
      <c r="I678" s="120"/>
      <c r="K678" s="8" ph="1"/>
      <c r="L678" s="14" ph="1"/>
      <c r="M678" s="120" ph="1"/>
      <c r="O678" s="8" ph="1"/>
    </row>
    <row r="679" spans="8:15" ht="13.5" customHeight="1">
      <c r="H679" s="12" ph="1"/>
      <c r="I679" s="120"/>
      <c r="K679" s="8" ph="1"/>
      <c r="L679" s="14" ph="1"/>
      <c r="M679" s="120" ph="1"/>
      <c r="O679" s="8" ph="1"/>
    </row>
    <row r="680" spans="8:15" ht="13.5" customHeight="1">
      <c r="H680" s="12" ph="1"/>
      <c r="I680" s="120"/>
      <c r="K680" s="8" ph="1"/>
      <c r="L680" s="14" ph="1"/>
      <c r="M680" s="120" ph="1"/>
      <c r="O680" s="8" ph="1"/>
    </row>
    <row r="681" spans="8:15" ht="13.5" customHeight="1">
      <c r="H681" s="12" ph="1"/>
      <c r="I681" s="120"/>
      <c r="K681" s="8" ph="1"/>
      <c r="L681" s="14" ph="1"/>
      <c r="M681" s="120" ph="1"/>
      <c r="O681" s="8" ph="1"/>
    </row>
    <row r="682" spans="8:15" ht="13.5" customHeight="1">
      <c r="H682" s="12" ph="1"/>
      <c r="I682" s="120"/>
      <c r="K682" s="8" ph="1"/>
      <c r="L682" s="14" ph="1"/>
      <c r="M682" s="120" ph="1"/>
      <c r="O682" s="8" ph="1"/>
    </row>
    <row r="683" spans="8:15" ht="13.5" customHeight="1">
      <c r="H683" s="12" ph="1"/>
      <c r="I683" s="120"/>
      <c r="K683" s="8" ph="1"/>
      <c r="L683" s="14" ph="1"/>
      <c r="M683" s="120" ph="1"/>
      <c r="O683" s="8" ph="1"/>
    </row>
    <row r="684" spans="8:15" ht="13.5" customHeight="1">
      <c r="H684" s="12" ph="1"/>
      <c r="I684" s="120"/>
      <c r="K684" s="8" ph="1"/>
      <c r="L684" s="14" ph="1"/>
      <c r="M684" s="120" ph="1"/>
      <c r="O684" s="8" ph="1"/>
    </row>
    <row r="685" spans="8:15" ht="13.5" customHeight="1">
      <c r="H685" s="12" ph="1"/>
      <c r="I685" s="120"/>
      <c r="K685" s="8" ph="1"/>
      <c r="L685" s="14" ph="1"/>
      <c r="M685" s="120" ph="1"/>
      <c r="O685" s="8" ph="1"/>
    </row>
    <row r="686" spans="8:15" ht="13.5" customHeight="1">
      <c r="H686" s="12" ph="1"/>
      <c r="I686" s="120"/>
      <c r="K686" s="8" ph="1"/>
      <c r="L686" s="14" ph="1"/>
      <c r="M686" s="120" ph="1"/>
      <c r="O686" s="8" ph="1"/>
    </row>
    <row r="687" spans="8:15" ht="13.5" customHeight="1">
      <c r="H687" s="12" ph="1"/>
      <c r="I687" s="120"/>
      <c r="K687" s="8" ph="1"/>
      <c r="L687" s="14" ph="1"/>
      <c r="M687" s="120" ph="1"/>
      <c r="O687" s="8" ph="1"/>
    </row>
    <row r="688" spans="8:15" ht="13.5" customHeight="1">
      <c r="H688" s="12" ph="1"/>
      <c r="I688" s="120"/>
      <c r="K688" s="8" ph="1"/>
      <c r="L688" s="14" ph="1"/>
      <c r="M688" s="120" ph="1"/>
      <c r="O688" s="8" ph="1"/>
    </row>
    <row r="689" spans="8:15" ht="13.5" customHeight="1">
      <c r="H689" s="12" ph="1"/>
      <c r="I689" s="120"/>
      <c r="K689" s="8" ph="1"/>
      <c r="L689" s="14" ph="1"/>
      <c r="M689" s="120" ph="1"/>
      <c r="O689" s="8" ph="1"/>
    </row>
    <row r="690" spans="8:15" ht="13.5" customHeight="1">
      <c r="H690" s="12" ph="1"/>
      <c r="I690" s="120"/>
      <c r="K690" s="8" ph="1"/>
      <c r="L690" s="14" ph="1"/>
      <c r="M690" s="120" ph="1"/>
      <c r="O690" s="8" ph="1"/>
    </row>
    <row r="691" spans="8:15" ht="13.5" customHeight="1">
      <c r="H691" s="12" ph="1"/>
      <c r="I691" s="120"/>
      <c r="K691" s="8" ph="1"/>
      <c r="L691" s="14" ph="1"/>
      <c r="M691" s="120" ph="1"/>
      <c r="O691" s="8" ph="1"/>
    </row>
    <row r="692" spans="8:15" ht="13.5" customHeight="1">
      <c r="H692" s="12" ph="1"/>
      <c r="I692" s="120"/>
      <c r="K692" s="8" ph="1"/>
      <c r="L692" s="14" ph="1"/>
      <c r="M692" s="120" ph="1"/>
      <c r="O692" s="8" ph="1"/>
    </row>
    <row r="693" spans="8:15" ht="13.5" customHeight="1">
      <c r="H693" s="12" ph="1"/>
      <c r="I693" s="120"/>
      <c r="K693" s="8" ph="1"/>
      <c r="L693" s="14" ph="1"/>
      <c r="M693" s="120" ph="1"/>
      <c r="O693" s="8" ph="1"/>
    </row>
    <row r="694" spans="8:15" ht="13.5" customHeight="1">
      <c r="H694" s="12" ph="1"/>
      <c r="I694" s="120"/>
      <c r="K694" s="8" ph="1"/>
      <c r="L694" s="14" ph="1"/>
      <c r="M694" s="120" ph="1"/>
      <c r="O694" s="8" ph="1"/>
    </row>
    <row r="695" spans="8:15" ht="13.5" customHeight="1">
      <c r="H695" s="12" ph="1"/>
      <c r="I695" s="120"/>
      <c r="K695" s="8" ph="1"/>
      <c r="L695" s="14" ph="1"/>
      <c r="M695" s="120" ph="1"/>
      <c r="O695" s="8" ph="1"/>
    </row>
    <row r="696" spans="8:15" ht="13.5" customHeight="1">
      <c r="H696" s="12" ph="1"/>
      <c r="I696" s="120"/>
      <c r="K696" s="8" ph="1"/>
      <c r="L696" s="14" ph="1"/>
      <c r="M696" s="120" ph="1"/>
      <c r="O696" s="8" ph="1"/>
    </row>
    <row r="697" spans="8:15" ht="13.5" customHeight="1">
      <c r="H697" s="12" ph="1"/>
      <c r="I697" s="120"/>
      <c r="K697" s="8" ph="1"/>
      <c r="L697" s="14" ph="1"/>
      <c r="M697" s="120" ph="1"/>
      <c r="O697" s="8" ph="1"/>
    </row>
    <row r="698" spans="8:15" ht="13.5" customHeight="1">
      <c r="H698" s="12" ph="1"/>
      <c r="I698" s="120"/>
      <c r="K698" s="8" ph="1"/>
      <c r="L698" s="14" ph="1"/>
      <c r="M698" s="120" ph="1"/>
      <c r="O698" s="8" ph="1"/>
    </row>
    <row r="699" spans="8:15" ht="13.5" customHeight="1">
      <c r="H699" s="12" ph="1"/>
      <c r="I699" s="120"/>
      <c r="K699" s="8" ph="1"/>
      <c r="L699" s="14" ph="1"/>
      <c r="M699" s="120" ph="1"/>
      <c r="O699" s="8" ph="1"/>
    </row>
    <row r="700" spans="8:15" ht="13.5" customHeight="1">
      <c r="H700" s="12" ph="1"/>
      <c r="I700" s="120"/>
      <c r="K700" s="8" ph="1"/>
      <c r="L700" s="14" ph="1"/>
      <c r="M700" s="120" ph="1"/>
      <c r="O700" s="8" ph="1"/>
    </row>
    <row r="701" spans="8:15" ht="13.5" customHeight="1">
      <c r="H701" s="12" ph="1"/>
      <c r="I701" s="120"/>
      <c r="K701" s="8" ph="1"/>
      <c r="L701" s="14" ph="1"/>
      <c r="M701" s="120" ph="1"/>
      <c r="O701" s="8" ph="1"/>
    </row>
    <row r="702" spans="8:15" ht="13.5" customHeight="1">
      <c r="H702" s="12" ph="1"/>
      <c r="I702" s="120"/>
      <c r="K702" s="8" ph="1"/>
      <c r="L702" s="14" ph="1"/>
      <c r="M702" s="120" ph="1"/>
      <c r="O702" s="8" ph="1"/>
    </row>
    <row r="703" spans="8:15" ht="13.5" customHeight="1">
      <c r="H703" s="12" ph="1"/>
      <c r="I703" s="120"/>
      <c r="K703" s="8" ph="1"/>
      <c r="L703" s="14" ph="1"/>
      <c r="M703" s="120" ph="1"/>
      <c r="O703" s="8" ph="1"/>
    </row>
    <row r="704" spans="8:15" ht="13.5" customHeight="1">
      <c r="H704" s="12" ph="1"/>
      <c r="I704" s="120"/>
      <c r="K704" s="8" ph="1"/>
      <c r="L704" s="14" ph="1"/>
      <c r="M704" s="120" ph="1"/>
      <c r="O704" s="8" ph="1"/>
    </row>
    <row r="705" spans="8:15" ht="13.5" customHeight="1">
      <c r="H705" s="12" ph="1"/>
      <c r="I705" s="120"/>
      <c r="K705" s="8" ph="1"/>
      <c r="L705" s="14" ph="1"/>
      <c r="M705" s="120" ph="1"/>
      <c r="O705" s="8" ph="1"/>
    </row>
    <row r="706" spans="8:15" ht="13.5" customHeight="1">
      <c r="H706" s="12" ph="1"/>
      <c r="I706" s="120"/>
      <c r="K706" s="8" ph="1"/>
      <c r="L706" s="14" ph="1"/>
      <c r="M706" s="120" ph="1"/>
      <c r="O706" s="8" ph="1"/>
    </row>
    <row r="707" spans="8:15" ht="13.5" customHeight="1">
      <c r="H707" s="12" ph="1"/>
      <c r="I707" s="120"/>
      <c r="K707" s="8" ph="1"/>
      <c r="L707" s="14" ph="1"/>
      <c r="M707" s="120" ph="1"/>
      <c r="O707" s="8" ph="1"/>
    </row>
    <row r="708" spans="8:15" ht="13.5" customHeight="1">
      <c r="H708" s="12" ph="1"/>
      <c r="I708" s="120"/>
      <c r="K708" s="8" ph="1"/>
      <c r="L708" s="14" ph="1"/>
      <c r="M708" s="120" ph="1"/>
      <c r="O708" s="8" ph="1"/>
    </row>
    <row r="709" spans="8:15" ht="13.5" customHeight="1">
      <c r="H709" s="12" ph="1"/>
      <c r="I709" s="120"/>
      <c r="K709" s="8" ph="1"/>
      <c r="L709" s="14" ph="1"/>
      <c r="M709" s="120" ph="1"/>
      <c r="O709" s="8" ph="1"/>
    </row>
    <row r="710" spans="8:15" ht="13.5" customHeight="1">
      <c r="H710" s="12" ph="1"/>
      <c r="I710" s="120"/>
      <c r="K710" s="8" ph="1"/>
      <c r="L710" s="14" ph="1"/>
      <c r="M710" s="120" ph="1"/>
      <c r="O710" s="8" ph="1"/>
    </row>
    <row r="711" spans="8:15" ht="13.5" customHeight="1">
      <c r="H711" s="12" ph="1"/>
      <c r="I711" s="120"/>
      <c r="K711" s="8" ph="1"/>
      <c r="L711" s="14" ph="1"/>
      <c r="M711" s="120" ph="1"/>
      <c r="O711" s="8" ph="1"/>
    </row>
    <row r="712" spans="8:15" ht="13.5" customHeight="1">
      <c r="H712" s="12" ph="1"/>
      <c r="I712" s="120"/>
      <c r="K712" s="8" ph="1"/>
      <c r="L712" s="14" ph="1"/>
      <c r="M712" s="120" ph="1"/>
      <c r="O712" s="8" ph="1"/>
    </row>
    <row r="713" spans="8:15" ht="13.5" customHeight="1">
      <c r="H713" s="12" ph="1"/>
      <c r="I713" s="120"/>
      <c r="K713" s="8" ph="1"/>
      <c r="L713" s="14" ph="1"/>
      <c r="M713" s="120" ph="1"/>
      <c r="O713" s="8" ph="1"/>
    </row>
    <row r="714" spans="8:15" ht="13.5" customHeight="1">
      <c r="H714" s="12" ph="1"/>
      <c r="I714" s="120"/>
      <c r="K714" s="8" ph="1"/>
      <c r="L714" s="14" ph="1"/>
      <c r="M714" s="120" ph="1"/>
      <c r="O714" s="8" ph="1"/>
    </row>
    <row r="715" spans="8:15" ht="13.5" customHeight="1">
      <c r="H715" s="12" ph="1"/>
      <c r="I715" s="120"/>
      <c r="K715" s="8" ph="1"/>
      <c r="L715" s="14" ph="1"/>
      <c r="M715" s="120" ph="1"/>
      <c r="O715" s="8" ph="1"/>
    </row>
    <row r="716" spans="8:15" ht="13.5" customHeight="1">
      <c r="H716" s="12" ph="1"/>
      <c r="I716" s="120"/>
      <c r="K716" s="8" ph="1"/>
      <c r="L716" s="14" ph="1"/>
      <c r="M716" s="120" ph="1"/>
      <c r="O716" s="8" ph="1"/>
    </row>
    <row r="717" spans="8:15" ht="13.5" customHeight="1">
      <c r="H717" s="12" ph="1"/>
      <c r="I717" s="120"/>
      <c r="K717" s="8" ph="1"/>
      <c r="L717" s="14" ph="1"/>
      <c r="M717" s="120" ph="1"/>
      <c r="O717" s="8" ph="1"/>
    </row>
    <row r="718" spans="8:15" ht="13.5" customHeight="1">
      <c r="H718" s="12" ph="1"/>
      <c r="I718" s="120"/>
      <c r="K718" s="8" ph="1"/>
      <c r="L718" s="14" ph="1"/>
      <c r="M718" s="120" ph="1"/>
      <c r="O718" s="8" ph="1"/>
    </row>
    <row r="719" spans="8:15" ht="13.5" customHeight="1">
      <c r="H719" s="12" ph="1"/>
      <c r="I719" s="120"/>
      <c r="K719" s="8" ph="1"/>
      <c r="L719" s="14" ph="1"/>
      <c r="M719" s="120" ph="1"/>
      <c r="O719" s="8" ph="1"/>
    </row>
    <row r="720" spans="8:15" ht="13.5" customHeight="1">
      <c r="H720" s="12" ph="1"/>
      <c r="I720" s="120"/>
      <c r="K720" s="8" ph="1"/>
      <c r="L720" s="14" ph="1"/>
      <c r="M720" s="120" ph="1"/>
      <c r="O720" s="8" ph="1"/>
    </row>
    <row r="721" spans="8:16" ht="13.5" customHeight="1">
      <c r="H721" s="12" ph="1"/>
      <c r="I721" s="120"/>
      <c r="K721" s="8" ph="1"/>
      <c r="L721" s="14" ph="1"/>
      <c r="M721" s="120" ph="1"/>
      <c r="O721" s="8" ph="1"/>
    </row>
    <row r="722" spans="8:16" ht="13.5" customHeight="1">
      <c r="H722" s="12" ph="1"/>
      <c r="I722" s="120"/>
      <c r="K722" s="8" ph="1"/>
      <c r="L722" s="14" ph="1"/>
      <c r="M722" s="120" ph="1"/>
      <c r="O722" s="8" ph="1"/>
      <c r="P722" s="34"/>
    </row>
    <row r="723" spans="8:16" ht="13.5" customHeight="1">
      <c r="H723" s="12" ph="1"/>
      <c r="I723" s="120"/>
      <c r="K723" s="8" ph="1"/>
      <c r="L723" s="14" ph="1"/>
      <c r="M723" s="120" ph="1"/>
      <c r="O723" s="8" ph="1"/>
    </row>
    <row r="724" spans="8:16" ht="13.5" customHeight="1">
      <c r="H724" s="12" ph="1"/>
      <c r="I724" s="120"/>
      <c r="K724" s="8" ph="1"/>
      <c r="L724" s="14" ph="1"/>
      <c r="M724" s="120" ph="1"/>
      <c r="O724" s="8" ph="1"/>
    </row>
    <row r="725" spans="8:16" ht="13.5" customHeight="1">
      <c r="H725" s="12" ph="1"/>
      <c r="I725" s="120"/>
      <c r="K725" s="8" ph="1"/>
      <c r="L725" s="14" ph="1"/>
      <c r="M725" s="120" ph="1"/>
      <c r="O725" s="8" ph="1"/>
    </row>
    <row r="726" spans="8:16" ht="13.5" customHeight="1">
      <c r="H726" s="12" ph="1"/>
      <c r="I726" s="120"/>
      <c r="K726" s="8" ph="1"/>
      <c r="L726" s="14" ph="1"/>
      <c r="M726" s="120" ph="1"/>
      <c r="O726" s="8" ph="1"/>
    </row>
    <row r="727" spans="8:16" ht="13.5" customHeight="1">
      <c r="H727" s="12" ph="1"/>
      <c r="I727" s="120"/>
      <c r="K727" s="8" ph="1"/>
      <c r="L727" s="14" ph="1"/>
      <c r="M727" s="120" ph="1"/>
      <c r="O727" s="8" ph="1"/>
    </row>
    <row r="728" spans="8:16" ht="13.5" customHeight="1">
      <c r="H728" s="12" ph="1"/>
      <c r="I728" s="120"/>
      <c r="K728" s="8" ph="1"/>
      <c r="L728" s="14" ph="1"/>
      <c r="M728" s="120" ph="1"/>
      <c r="O728" s="8" ph="1"/>
    </row>
    <row r="729" spans="8:16" ht="13.5" customHeight="1">
      <c r="H729" s="12" ph="1"/>
      <c r="I729" s="120"/>
      <c r="K729" s="8" ph="1"/>
      <c r="L729" s="14" ph="1"/>
      <c r="M729" s="120" ph="1"/>
      <c r="O729" s="8" ph="1"/>
    </row>
    <row r="730" spans="8:16" ht="13.5" customHeight="1">
      <c r="H730" s="12" ph="1"/>
      <c r="I730" s="120"/>
      <c r="K730" s="8" ph="1"/>
      <c r="L730" s="14" ph="1"/>
      <c r="M730" s="120" ph="1"/>
      <c r="O730" s="8" ph="1"/>
    </row>
    <row r="731" spans="8:16" ht="13.5" customHeight="1">
      <c r="H731" s="12" ph="1"/>
      <c r="I731" s="120"/>
      <c r="K731" s="8" ph="1"/>
      <c r="L731" s="14" ph="1"/>
      <c r="M731" s="120" ph="1"/>
      <c r="O731" s="8" ph="1"/>
    </row>
    <row r="732" spans="8:16" ht="13.5" customHeight="1">
      <c r="H732" s="12" ph="1"/>
      <c r="I732" s="120"/>
      <c r="K732" s="8" ph="1"/>
      <c r="L732" s="14" ph="1"/>
      <c r="M732" s="120" ph="1"/>
      <c r="O732" s="8" ph="1"/>
    </row>
    <row r="733" spans="8:16" ht="13.5" customHeight="1">
      <c r="H733" s="12" ph="1"/>
      <c r="I733" s="120"/>
      <c r="K733" s="8" ph="1"/>
      <c r="L733" s="14" ph="1"/>
      <c r="M733" s="120" ph="1"/>
      <c r="O733" s="8" ph="1"/>
    </row>
    <row r="734" spans="8:16" ht="13.5" customHeight="1">
      <c r="H734" s="12" ph="1"/>
      <c r="I734" s="120"/>
      <c r="K734" s="8" ph="1"/>
      <c r="L734" s="14" ph="1"/>
      <c r="M734" s="120" ph="1"/>
      <c r="O734" s="8" ph="1"/>
    </row>
    <row r="735" spans="8:16" ht="13.5" customHeight="1">
      <c r="H735" s="12" ph="1"/>
      <c r="I735" s="120"/>
      <c r="K735" s="8" ph="1"/>
      <c r="L735" s="14" ph="1"/>
      <c r="M735" s="120" ph="1"/>
      <c r="O735" s="8" ph="1"/>
    </row>
    <row r="736" spans="8:16" ht="13.5" customHeight="1">
      <c r="H736" s="12" ph="1"/>
      <c r="I736" s="120"/>
      <c r="K736" s="8" ph="1"/>
      <c r="L736" s="14" ph="1"/>
      <c r="M736" s="120" ph="1"/>
      <c r="O736" s="8" ph="1"/>
    </row>
    <row r="737" spans="8:15" ht="13.5" customHeight="1">
      <c r="H737" s="12" ph="1"/>
      <c r="I737" s="120"/>
      <c r="K737" s="8" ph="1"/>
      <c r="L737" s="14" ph="1"/>
      <c r="M737" s="120" ph="1"/>
      <c r="O737" s="8" ph="1"/>
    </row>
    <row r="738" spans="8:15" ht="13.5" customHeight="1">
      <c r="H738" s="12" ph="1"/>
      <c r="I738" s="120"/>
      <c r="K738" s="8" ph="1"/>
      <c r="L738" s="14" ph="1"/>
      <c r="M738" s="120" ph="1"/>
      <c r="O738" s="8" ph="1"/>
    </row>
    <row r="739" spans="8:15" ht="13.5" customHeight="1">
      <c r="H739" s="12" ph="1"/>
      <c r="I739" s="120"/>
      <c r="K739" s="8" ph="1"/>
      <c r="L739" s="14" ph="1"/>
      <c r="M739" s="120" ph="1"/>
      <c r="O739" s="8" ph="1"/>
    </row>
    <row r="740" spans="8:15" ht="13.5" customHeight="1">
      <c r="H740" s="12" ph="1"/>
      <c r="I740" s="120"/>
      <c r="K740" s="8" ph="1"/>
      <c r="L740" s="14" ph="1"/>
      <c r="M740" s="120" ph="1"/>
      <c r="O740" s="8" ph="1"/>
    </row>
    <row r="741" spans="8:15" ht="13.5" customHeight="1">
      <c r="H741" s="12" ph="1"/>
      <c r="I741" s="120"/>
      <c r="K741" s="8" ph="1"/>
      <c r="L741" s="14" ph="1"/>
      <c r="M741" s="120" ph="1"/>
      <c r="O741" s="8" ph="1"/>
    </row>
    <row r="742" spans="8:15" ht="13.5" customHeight="1">
      <c r="H742" s="12" ph="1"/>
      <c r="I742" s="120"/>
      <c r="K742" s="8" ph="1"/>
      <c r="L742" s="14" ph="1"/>
      <c r="M742" s="120" ph="1"/>
      <c r="O742" s="8" ph="1"/>
    </row>
    <row r="743" spans="8:15" ht="13.5" customHeight="1">
      <c r="H743" s="12" ph="1"/>
      <c r="I743" s="120"/>
      <c r="K743" s="8" ph="1"/>
      <c r="L743" s="14" ph="1"/>
      <c r="M743" s="120" ph="1"/>
      <c r="O743" s="8" ph="1"/>
    </row>
    <row r="744" spans="8:15" ht="13.5" customHeight="1">
      <c r="H744" s="12" ph="1"/>
      <c r="I744" s="120"/>
      <c r="K744" s="8" ph="1"/>
      <c r="L744" s="14" ph="1"/>
      <c r="M744" s="120" ph="1"/>
      <c r="O744" s="8" ph="1"/>
    </row>
    <row r="745" spans="8:15" ht="13.5" customHeight="1">
      <c r="H745" s="12" ph="1"/>
      <c r="I745" s="120"/>
      <c r="K745" s="8" ph="1"/>
      <c r="L745" s="14" ph="1"/>
      <c r="M745" s="120" ph="1"/>
      <c r="O745" s="8" ph="1"/>
    </row>
    <row r="746" spans="8:15" ht="13.5" customHeight="1">
      <c r="H746" s="12" ph="1"/>
      <c r="I746" s="120"/>
      <c r="K746" s="8" ph="1"/>
      <c r="L746" s="14" ph="1"/>
      <c r="M746" s="120" ph="1"/>
      <c r="O746" s="8" ph="1"/>
    </row>
    <row r="747" spans="8:15" ht="13.5" customHeight="1">
      <c r="H747" s="12" ph="1"/>
      <c r="I747" s="120"/>
      <c r="K747" s="8" ph="1"/>
      <c r="L747" s="14" ph="1"/>
      <c r="M747" s="120" ph="1"/>
      <c r="O747" s="8" ph="1"/>
    </row>
    <row r="748" spans="8:15" ht="13.5" customHeight="1">
      <c r="H748" s="12" ph="1"/>
      <c r="I748" s="120"/>
      <c r="K748" s="8" ph="1"/>
      <c r="L748" s="14" ph="1"/>
      <c r="M748" s="120" ph="1"/>
      <c r="O748" s="8" ph="1"/>
    </row>
    <row r="749" spans="8:15" ht="13.5" customHeight="1">
      <c r="H749" s="12" ph="1"/>
      <c r="I749" s="120"/>
      <c r="K749" s="8" ph="1"/>
      <c r="L749" s="14" ph="1"/>
      <c r="M749" s="120" ph="1"/>
      <c r="O749" s="8" ph="1"/>
    </row>
    <row r="750" spans="8:15" ht="13.5" customHeight="1">
      <c r="H750" s="12" ph="1"/>
      <c r="I750" s="120"/>
      <c r="K750" s="8" ph="1"/>
      <c r="L750" s="14" ph="1"/>
      <c r="M750" s="120" ph="1"/>
      <c r="O750" s="8" ph="1"/>
    </row>
    <row r="751" spans="8:15" ht="13.5" customHeight="1">
      <c r="H751" s="12" ph="1"/>
      <c r="I751" s="120"/>
      <c r="K751" s="8" ph="1"/>
      <c r="L751" s="14" ph="1"/>
      <c r="M751" s="120" ph="1"/>
      <c r="O751" s="8" ph="1"/>
    </row>
    <row r="752" spans="8:15" ht="13.5" customHeight="1">
      <c r="H752" s="12" ph="1"/>
      <c r="I752" s="120"/>
      <c r="K752" s="8" ph="1"/>
      <c r="L752" s="14" ph="1"/>
      <c r="M752" s="120" ph="1"/>
      <c r="O752" s="8" ph="1"/>
    </row>
    <row r="753" spans="8:15" ht="13.5" customHeight="1">
      <c r="H753" s="12" ph="1"/>
      <c r="I753" s="120"/>
      <c r="K753" s="8" ph="1"/>
      <c r="L753" s="14" ph="1"/>
      <c r="M753" s="120" ph="1"/>
      <c r="O753" s="8" ph="1"/>
    </row>
    <row r="754" spans="8:15" ht="13.5" customHeight="1">
      <c r="H754" s="12" ph="1"/>
      <c r="I754" s="120"/>
      <c r="K754" s="8" ph="1"/>
      <c r="L754" s="14" ph="1"/>
      <c r="M754" s="120" ph="1"/>
      <c r="O754" s="8" ph="1"/>
    </row>
    <row r="755" spans="8:15" ht="13.5" customHeight="1">
      <c r="H755" s="12" ph="1"/>
      <c r="I755" s="120"/>
      <c r="K755" s="8" ph="1"/>
      <c r="L755" s="14" ph="1"/>
      <c r="M755" s="120" ph="1"/>
      <c r="O755" s="8" ph="1"/>
    </row>
    <row r="756" spans="8:15" ht="13.5" customHeight="1">
      <c r="H756" s="12" ph="1"/>
      <c r="I756" s="120"/>
      <c r="K756" s="8" ph="1"/>
      <c r="L756" s="14" ph="1"/>
      <c r="M756" s="120" ph="1"/>
      <c r="O756" s="8" ph="1"/>
    </row>
    <row r="757" spans="8:15" ht="13.5" customHeight="1">
      <c r="H757" s="12" ph="1"/>
      <c r="I757" s="120"/>
      <c r="K757" s="8" ph="1"/>
      <c r="L757" s="14" ph="1"/>
      <c r="M757" s="120" ph="1"/>
      <c r="O757" s="8" ph="1"/>
    </row>
    <row r="758" spans="8:15" ht="13.5" customHeight="1">
      <c r="H758" s="12" ph="1"/>
      <c r="I758" s="120"/>
      <c r="K758" s="8" ph="1"/>
      <c r="L758" s="14" ph="1"/>
      <c r="M758" s="120" ph="1"/>
      <c r="O758" s="8" ph="1"/>
    </row>
    <row r="759" spans="8:15" ht="13.5" customHeight="1">
      <c r="H759" s="12" ph="1"/>
      <c r="I759" s="120"/>
      <c r="K759" s="8" ph="1"/>
      <c r="L759" s="14" ph="1"/>
      <c r="M759" s="120" ph="1"/>
      <c r="O759" s="8" ph="1"/>
    </row>
    <row r="760" spans="8:15" ht="13.5" customHeight="1">
      <c r="H760" s="12" ph="1"/>
      <c r="I760" s="120"/>
      <c r="K760" s="8" ph="1"/>
      <c r="L760" s="14" ph="1"/>
      <c r="M760" s="120" ph="1"/>
      <c r="O760" s="8" ph="1"/>
    </row>
    <row r="761" spans="8:15" ht="13.5" customHeight="1">
      <c r="H761" s="12" ph="1"/>
      <c r="I761" s="120"/>
      <c r="K761" s="8" ph="1"/>
      <c r="L761" s="14" ph="1"/>
      <c r="M761" s="120" ph="1"/>
      <c r="O761" s="8" ph="1"/>
    </row>
    <row r="762" spans="8:15" ht="13.5" customHeight="1">
      <c r="H762" s="12" ph="1"/>
      <c r="I762" s="120"/>
      <c r="K762" s="8" ph="1"/>
      <c r="L762" s="14" ph="1"/>
      <c r="M762" s="120" ph="1"/>
      <c r="O762" s="8" ph="1"/>
    </row>
    <row r="763" spans="8:15" ht="13.5" customHeight="1">
      <c r="H763" s="12" ph="1"/>
      <c r="I763" s="120"/>
      <c r="K763" s="8" ph="1"/>
      <c r="L763" s="14" ph="1"/>
      <c r="M763" s="120" ph="1"/>
      <c r="O763" s="8" ph="1"/>
    </row>
    <row r="764" spans="8:15" ht="13.5" customHeight="1">
      <c r="H764" s="12" ph="1"/>
      <c r="I764" s="120"/>
      <c r="K764" s="8" ph="1"/>
      <c r="L764" s="14" ph="1"/>
      <c r="M764" s="120" ph="1"/>
      <c r="O764" s="8" ph="1"/>
    </row>
    <row r="765" spans="8:15" ht="13.5" customHeight="1">
      <c r="H765" s="12" ph="1"/>
      <c r="I765" s="120"/>
      <c r="K765" s="8" ph="1"/>
      <c r="L765" s="14" ph="1"/>
      <c r="M765" s="120" ph="1"/>
      <c r="O765" s="8" ph="1"/>
    </row>
    <row r="766" spans="8:15" ht="13.5" customHeight="1">
      <c r="H766" s="12" ph="1"/>
      <c r="I766" s="120"/>
      <c r="K766" s="8" ph="1"/>
      <c r="L766" s="14" ph="1"/>
      <c r="M766" s="120" ph="1"/>
      <c r="O766" s="8" ph="1"/>
    </row>
    <row r="767" spans="8:15" ht="13.5" customHeight="1">
      <c r="H767" s="12" ph="1"/>
      <c r="I767" s="120"/>
      <c r="K767" s="8" ph="1"/>
      <c r="L767" s="14" ph="1"/>
      <c r="M767" s="120" ph="1"/>
      <c r="O767" s="8" ph="1"/>
    </row>
    <row r="768" spans="8:15" ht="13.5" customHeight="1">
      <c r="H768" s="12" ph="1"/>
      <c r="I768" s="120"/>
      <c r="K768" s="8" ph="1"/>
      <c r="L768" s="14" ph="1"/>
      <c r="M768" s="120" ph="1"/>
      <c r="O768" s="8" ph="1"/>
    </row>
    <row r="769" spans="8:15" ht="13.5" customHeight="1">
      <c r="H769" s="12" ph="1"/>
      <c r="I769" s="120"/>
      <c r="K769" s="8" ph="1"/>
      <c r="L769" s="14" ph="1"/>
      <c r="M769" s="120" ph="1"/>
      <c r="O769" s="8" ph="1"/>
    </row>
    <row r="770" spans="8:15" ht="13.5" customHeight="1">
      <c r="H770" s="12" ph="1"/>
      <c r="I770" s="120"/>
      <c r="K770" s="8" ph="1"/>
      <c r="L770" s="14" ph="1"/>
      <c r="M770" s="120" ph="1"/>
      <c r="O770" s="8" ph="1"/>
    </row>
    <row r="771" spans="8:15" ht="13.5" customHeight="1">
      <c r="H771" s="12" ph="1"/>
      <c r="I771" s="120"/>
      <c r="K771" s="8" ph="1"/>
      <c r="L771" s="14" ph="1"/>
      <c r="M771" s="120" ph="1"/>
      <c r="O771" s="8" ph="1"/>
    </row>
    <row r="772" spans="8:15" ht="13.5" customHeight="1">
      <c r="H772" s="12" ph="1"/>
      <c r="I772" s="120"/>
      <c r="K772" s="8" ph="1"/>
      <c r="L772" s="14" ph="1"/>
      <c r="M772" s="120" ph="1"/>
      <c r="O772" s="8" ph="1"/>
    </row>
    <row r="773" spans="8:15" ht="13.5" customHeight="1">
      <c r="H773" s="12" ph="1"/>
      <c r="I773" s="120"/>
      <c r="K773" s="8" ph="1"/>
      <c r="L773" s="14" ph="1"/>
      <c r="M773" s="120" ph="1"/>
      <c r="O773" s="8" ph="1"/>
    </row>
    <row r="774" spans="8:15" ht="13.5" customHeight="1">
      <c r="H774" s="12" ph="1"/>
      <c r="I774" s="120"/>
      <c r="K774" s="8" ph="1"/>
      <c r="L774" s="14" ph="1"/>
      <c r="M774" s="120" ph="1"/>
      <c r="O774" s="8" ph="1"/>
    </row>
    <row r="775" spans="8:15" ht="13.5" customHeight="1">
      <c r="H775" s="12" ph="1"/>
      <c r="I775" s="120"/>
      <c r="K775" s="8" ph="1"/>
      <c r="L775" s="14" ph="1"/>
      <c r="M775" s="120" ph="1"/>
      <c r="O775" s="8" ph="1"/>
    </row>
    <row r="776" spans="8:15" ht="13.5" customHeight="1">
      <c r="H776" s="12" ph="1"/>
      <c r="I776" s="120"/>
      <c r="K776" s="8" ph="1"/>
      <c r="L776" s="14" ph="1"/>
      <c r="M776" s="120" ph="1"/>
      <c r="O776" s="8" ph="1"/>
    </row>
    <row r="777" spans="8:15" ht="13.5" customHeight="1">
      <c r="H777" s="12" ph="1"/>
      <c r="I777" s="120"/>
      <c r="K777" s="8" ph="1"/>
      <c r="L777" s="14" ph="1"/>
      <c r="M777" s="120" ph="1"/>
      <c r="O777" s="8" ph="1"/>
    </row>
    <row r="778" spans="8:15" ht="13.5" customHeight="1">
      <c r="H778" s="12" ph="1"/>
      <c r="I778" s="120"/>
      <c r="K778" s="8" ph="1"/>
      <c r="L778" s="14" ph="1"/>
      <c r="M778" s="120" ph="1"/>
      <c r="O778" s="8" ph="1"/>
    </row>
    <row r="779" spans="8:15" ht="13.5" customHeight="1">
      <c r="H779" s="12" ph="1"/>
      <c r="I779" s="120"/>
      <c r="K779" s="8" ph="1"/>
      <c r="L779" s="14" ph="1"/>
      <c r="M779" s="120" ph="1"/>
      <c r="O779" s="8" ph="1"/>
    </row>
    <row r="780" spans="8:15" ht="13.5" customHeight="1">
      <c r="H780" s="12" ph="1"/>
      <c r="I780" s="120"/>
      <c r="K780" s="8" ph="1"/>
      <c r="L780" s="14" ph="1"/>
      <c r="M780" s="120" ph="1"/>
      <c r="O780" s="8" ph="1"/>
    </row>
    <row r="781" spans="8:15" ht="13.5" customHeight="1">
      <c r="H781" s="12" ph="1"/>
      <c r="I781" s="120"/>
      <c r="K781" s="8" ph="1"/>
      <c r="L781" s="14" ph="1"/>
      <c r="M781" s="120" ph="1"/>
      <c r="O781" s="8" ph="1"/>
    </row>
    <row r="782" spans="8:15" ht="13.5" customHeight="1">
      <c r="H782" s="12" ph="1"/>
      <c r="I782" s="120"/>
      <c r="K782" s="8" ph="1"/>
      <c r="L782" s="14" ph="1"/>
      <c r="M782" s="120" ph="1"/>
      <c r="O782" s="8" ph="1"/>
    </row>
    <row r="783" spans="8:15" ht="13.5" customHeight="1">
      <c r="H783" s="12" ph="1"/>
      <c r="I783" s="120"/>
      <c r="K783" s="8" ph="1"/>
      <c r="L783" s="14" ph="1"/>
      <c r="M783" s="120" ph="1"/>
      <c r="O783" s="8" ph="1"/>
    </row>
    <row r="784" spans="8:15" ht="13.5" customHeight="1">
      <c r="H784" s="12" ph="1"/>
      <c r="I784" s="120"/>
      <c r="K784" s="8" ph="1"/>
      <c r="L784" s="14" ph="1"/>
      <c r="M784" s="120" ph="1"/>
      <c r="O784" s="8" ph="1"/>
    </row>
    <row r="785" spans="8:15" ht="13.5" customHeight="1">
      <c r="H785" s="12" ph="1"/>
      <c r="I785" s="120"/>
      <c r="K785" s="8" ph="1"/>
      <c r="L785" s="14" ph="1"/>
      <c r="M785" s="120" ph="1"/>
      <c r="O785" s="8" ph="1"/>
    </row>
    <row r="786" spans="8:15" ht="13.5" customHeight="1">
      <c r="H786" s="12" ph="1"/>
      <c r="I786" s="120"/>
      <c r="K786" s="8" ph="1"/>
      <c r="L786" s="14" ph="1"/>
      <c r="M786" s="120" ph="1"/>
      <c r="O786" s="8" ph="1"/>
    </row>
    <row r="787" spans="8:15" ht="13.5" customHeight="1">
      <c r="H787" s="12" ph="1"/>
      <c r="I787" s="120"/>
      <c r="K787" s="8" ph="1"/>
      <c r="L787" s="14" ph="1"/>
      <c r="M787" s="120" ph="1"/>
      <c r="O787" s="8" ph="1"/>
    </row>
    <row r="788" spans="8:15" ht="13.5" customHeight="1">
      <c r="H788" s="12" ph="1"/>
      <c r="I788" s="120"/>
      <c r="K788" s="8" ph="1"/>
      <c r="L788" s="14" ph="1"/>
      <c r="M788" s="120" ph="1"/>
      <c r="O788" s="8" ph="1"/>
    </row>
    <row r="789" spans="8:15" ht="13.5" customHeight="1">
      <c r="H789" s="12" ph="1"/>
      <c r="I789" s="120"/>
      <c r="K789" s="8" ph="1"/>
      <c r="L789" s="14" ph="1"/>
      <c r="M789" s="120" ph="1"/>
      <c r="O789" s="8" ph="1"/>
    </row>
    <row r="790" spans="8:15" ht="13.5" customHeight="1">
      <c r="H790" s="12" ph="1"/>
      <c r="I790" s="120"/>
      <c r="K790" s="8" ph="1"/>
      <c r="L790" s="14" ph="1"/>
      <c r="M790" s="120" ph="1"/>
      <c r="O790" s="8" ph="1"/>
    </row>
    <row r="791" spans="8:15" ht="13.5" customHeight="1">
      <c r="H791" s="12" ph="1"/>
      <c r="I791" s="120"/>
      <c r="K791" s="8" ph="1"/>
      <c r="L791" s="14" ph="1"/>
      <c r="M791" s="120" ph="1"/>
      <c r="O791" s="8" ph="1"/>
    </row>
    <row r="792" spans="8:15" ht="13.5" customHeight="1">
      <c r="H792" s="12" ph="1"/>
      <c r="I792" s="120"/>
      <c r="K792" s="8" ph="1"/>
      <c r="L792" s="14" ph="1"/>
      <c r="M792" s="120" ph="1"/>
      <c r="O792" s="8" ph="1"/>
    </row>
    <row r="793" spans="8:15" ht="13.5" customHeight="1">
      <c r="H793" s="12" ph="1"/>
      <c r="I793" s="120"/>
      <c r="K793" s="8" ph="1"/>
      <c r="L793" s="14" ph="1"/>
      <c r="M793" s="120" ph="1"/>
      <c r="O793" s="8" ph="1"/>
    </row>
    <row r="794" spans="8:15" ht="13.5" customHeight="1">
      <c r="H794" s="12" ph="1"/>
      <c r="I794" s="120"/>
      <c r="K794" s="8" ph="1"/>
      <c r="L794" s="14" ph="1"/>
      <c r="M794" s="120" ph="1"/>
      <c r="O794" s="8" ph="1"/>
    </row>
    <row r="795" spans="8:15" ht="13.5" customHeight="1">
      <c r="H795" s="12" ph="1"/>
      <c r="I795" s="120"/>
      <c r="K795" s="8" ph="1"/>
      <c r="L795" s="14" ph="1"/>
      <c r="M795" s="120" ph="1"/>
      <c r="O795" s="8" ph="1"/>
    </row>
    <row r="796" spans="8:15" ht="13.5" customHeight="1">
      <c r="H796" s="12" ph="1"/>
      <c r="I796" s="120"/>
      <c r="K796" s="8" ph="1"/>
      <c r="L796" s="14" ph="1"/>
      <c r="M796" s="120" ph="1"/>
      <c r="O796" s="8" ph="1"/>
    </row>
    <row r="797" spans="8:15" ht="13.5" customHeight="1">
      <c r="H797" s="12" ph="1"/>
      <c r="I797" s="120"/>
      <c r="K797" s="8" ph="1"/>
      <c r="L797" s="14" ph="1"/>
      <c r="M797" s="120" ph="1"/>
      <c r="O797" s="8" ph="1"/>
    </row>
    <row r="798" spans="8:15" ht="13.5" customHeight="1">
      <c r="H798" s="12" ph="1"/>
      <c r="I798" s="120"/>
      <c r="K798" s="8" ph="1"/>
      <c r="L798" s="14" ph="1"/>
      <c r="M798" s="120" ph="1"/>
      <c r="O798" s="8" ph="1"/>
    </row>
    <row r="799" spans="8:15" ht="13.5" customHeight="1">
      <c r="H799" s="12" ph="1"/>
      <c r="I799" s="120"/>
      <c r="K799" s="8" ph="1"/>
      <c r="L799" s="14" ph="1"/>
      <c r="M799" s="120" ph="1"/>
      <c r="O799" s="8" ph="1"/>
    </row>
    <row r="800" spans="8:15" ht="13.5" customHeight="1">
      <c r="H800" s="12" ph="1"/>
      <c r="I800" s="120"/>
      <c r="K800" s="8" ph="1"/>
      <c r="L800" s="14" ph="1"/>
      <c r="M800" s="120" ph="1"/>
      <c r="O800" s="8" ph="1"/>
    </row>
    <row r="801" spans="8:15" ht="13.5" customHeight="1">
      <c r="H801" s="12" ph="1"/>
      <c r="I801" s="120"/>
      <c r="K801" s="8" ph="1"/>
      <c r="L801" s="14" ph="1"/>
      <c r="M801" s="120" ph="1"/>
      <c r="O801" s="8" ph="1"/>
    </row>
    <row r="802" spans="8:15" ht="13.5" customHeight="1">
      <c r="H802" s="12" ph="1"/>
      <c r="I802" s="120"/>
      <c r="K802" s="8" ph="1"/>
      <c r="L802" s="14" ph="1"/>
      <c r="M802" s="120" ph="1"/>
      <c r="O802" s="8" ph="1"/>
    </row>
    <row r="803" spans="8:15" ht="13.5" customHeight="1">
      <c r="H803" s="12" ph="1"/>
      <c r="I803" s="120"/>
      <c r="K803" s="8" ph="1"/>
      <c r="L803" s="14" ph="1"/>
      <c r="M803" s="120" ph="1"/>
      <c r="O803" s="8" ph="1"/>
    </row>
    <row r="804" spans="8:15" ht="13.5" customHeight="1">
      <c r="H804" s="12" ph="1"/>
      <c r="I804" s="120"/>
      <c r="K804" s="8" ph="1"/>
      <c r="L804" s="14" ph="1"/>
      <c r="M804" s="120" ph="1"/>
      <c r="O804" s="8" ph="1"/>
    </row>
    <row r="805" spans="8:15" ht="13.5" customHeight="1">
      <c r="H805" s="12" ph="1"/>
      <c r="I805" s="120"/>
      <c r="K805" s="8" ph="1"/>
      <c r="L805" s="14" ph="1"/>
      <c r="M805" s="120" ph="1"/>
      <c r="O805" s="8" ph="1"/>
    </row>
    <row r="806" spans="8:15" ht="13.5" customHeight="1">
      <c r="H806" s="12" ph="1"/>
      <c r="I806" s="120"/>
      <c r="K806" s="8" ph="1"/>
      <c r="L806" s="14" ph="1"/>
      <c r="M806" s="120" ph="1"/>
      <c r="O806" s="8" ph="1"/>
    </row>
    <row r="807" spans="8:15" ht="13.5" customHeight="1">
      <c r="H807" s="12" ph="1"/>
      <c r="I807" s="120"/>
      <c r="K807" s="8" ph="1"/>
      <c r="L807" s="14" ph="1"/>
      <c r="M807" s="120" ph="1"/>
      <c r="O807" s="8" ph="1"/>
    </row>
    <row r="808" spans="8:15" ht="13.5" customHeight="1">
      <c r="H808" s="12" ph="1"/>
      <c r="I808" s="120"/>
      <c r="K808" s="8" ph="1"/>
      <c r="L808" s="14" ph="1"/>
      <c r="M808" s="120" ph="1"/>
      <c r="O808" s="8" ph="1"/>
    </row>
    <row r="809" spans="8:15" ht="13.5" customHeight="1">
      <c r="H809" s="12" ph="1"/>
      <c r="I809" s="120"/>
      <c r="K809" s="8" ph="1"/>
      <c r="L809" s="14" ph="1"/>
      <c r="M809" s="120" ph="1"/>
      <c r="O809" s="8" ph="1"/>
    </row>
    <row r="810" spans="8:15" ht="13.5" customHeight="1">
      <c r="H810" s="12" ph="1"/>
      <c r="I810" s="120"/>
      <c r="K810" s="8" ph="1"/>
      <c r="L810" s="14" ph="1"/>
      <c r="M810" s="120" ph="1"/>
      <c r="O810" s="8" ph="1"/>
    </row>
    <row r="811" spans="8:15" ht="13.5" customHeight="1">
      <c r="H811" s="12" ph="1"/>
      <c r="I811" s="120"/>
      <c r="K811" s="8" ph="1"/>
      <c r="L811" s="14" ph="1"/>
      <c r="M811" s="120" ph="1"/>
      <c r="O811" s="8" ph="1"/>
    </row>
    <row r="812" spans="8:15" ht="13.5" customHeight="1">
      <c r="H812" s="12" ph="1"/>
      <c r="I812" s="120"/>
      <c r="K812" s="8" ph="1"/>
      <c r="L812" s="14" ph="1"/>
      <c r="M812" s="120" ph="1"/>
      <c r="O812" s="8" ph="1"/>
    </row>
    <row r="813" spans="8:15" ht="13.5" customHeight="1">
      <c r="H813" s="12" ph="1"/>
      <c r="I813" s="120"/>
      <c r="K813" s="8" ph="1"/>
      <c r="L813" s="14" ph="1"/>
      <c r="M813" s="120" ph="1"/>
      <c r="O813" s="8" ph="1"/>
    </row>
    <row r="814" spans="8:15" ht="13.5" customHeight="1">
      <c r="H814" s="12" ph="1"/>
      <c r="I814" s="120"/>
      <c r="K814" s="8" ph="1"/>
      <c r="L814" s="14" ph="1"/>
      <c r="M814" s="120" ph="1"/>
      <c r="O814" s="8" ph="1"/>
    </row>
    <row r="815" spans="8:15" ht="13.5" customHeight="1">
      <c r="H815" s="12" ph="1"/>
      <c r="I815" s="120"/>
      <c r="K815" s="8" ph="1"/>
      <c r="L815" s="14" ph="1"/>
      <c r="M815" s="120" ph="1"/>
      <c r="O815" s="8" ph="1"/>
    </row>
    <row r="816" spans="8:15" ht="13.5" customHeight="1">
      <c r="H816" s="12" ph="1"/>
      <c r="I816" s="120"/>
      <c r="K816" s="8" ph="1"/>
      <c r="L816" s="14" ph="1"/>
      <c r="M816" s="120" ph="1"/>
      <c r="O816" s="8" ph="1"/>
    </row>
    <row r="817" spans="8:15" ht="13.5" customHeight="1">
      <c r="H817" s="12" ph="1"/>
      <c r="I817" s="120"/>
      <c r="K817" s="8" ph="1"/>
      <c r="L817" s="14" ph="1"/>
      <c r="M817" s="120" ph="1"/>
      <c r="O817" s="8" ph="1"/>
    </row>
    <row r="818" spans="8:15" ht="13.5" customHeight="1">
      <c r="H818" s="12" ph="1"/>
      <c r="I818" s="120"/>
      <c r="K818" s="8" ph="1"/>
      <c r="L818" s="14" ph="1"/>
      <c r="M818" s="120" ph="1"/>
      <c r="O818" s="8" ph="1"/>
    </row>
    <row r="819" spans="8:15" ht="13.5" customHeight="1">
      <c r="H819" s="12" ph="1"/>
      <c r="I819" s="120"/>
      <c r="K819" s="8" ph="1"/>
      <c r="L819" s="14" ph="1"/>
      <c r="M819" s="120" ph="1"/>
      <c r="O819" s="8" ph="1"/>
    </row>
    <row r="820" spans="8:15" ht="13.5" customHeight="1">
      <c r="H820" s="12" ph="1"/>
      <c r="I820" s="120"/>
      <c r="K820" s="8" ph="1"/>
      <c r="L820" s="14" ph="1"/>
      <c r="M820" s="120" ph="1"/>
      <c r="O820" s="8" ph="1"/>
    </row>
    <row r="821" spans="8:15" ht="13.5" customHeight="1">
      <c r="H821" s="12" ph="1"/>
      <c r="I821" s="120"/>
      <c r="K821" s="8" ph="1"/>
      <c r="L821" s="14" ph="1"/>
      <c r="M821" s="120" ph="1"/>
      <c r="O821" s="8" ph="1"/>
    </row>
    <row r="822" spans="8:15" ht="13.5" customHeight="1">
      <c r="H822" s="12" ph="1"/>
      <c r="I822" s="120"/>
      <c r="K822" s="8" ph="1"/>
      <c r="L822" s="14" ph="1"/>
      <c r="M822" s="120" ph="1"/>
      <c r="O822" s="8" ph="1"/>
    </row>
    <row r="823" spans="8:15" ht="13.5" customHeight="1">
      <c r="H823" s="12" ph="1"/>
      <c r="I823" s="120"/>
      <c r="K823" s="8" ph="1"/>
      <c r="L823" s="14" ph="1"/>
      <c r="M823" s="120" ph="1"/>
      <c r="O823" s="8" ph="1"/>
    </row>
    <row r="824" spans="8:15" ht="13.5" customHeight="1">
      <c r="H824" s="12" ph="1"/>
      <c r="I824" s="120"/>
      <c r="K824" s="8" ph="1"/>
      <c r="L824" s="14" ph="1"/>
      <c r="M824" s="120" ph="1"/>
      <c r="O824" s="8" ph="1"/>
    </row>
    <row r="825" spans="8:15" ht="13.5" customHeight="1">
      <c r="H825" s="12" ph="1"/>
      <c r="I825" s="120"/>
      <c r="K825" s="8" ph="1"/>
      <c r="L825" s="14" ph="1"/>
      <c r="M825" s="120" ph="1"/>
      <c r="O825" s="8" ph="1"/>
    </row>
    <row r="826" spans="8:15" ht="13.5" customHeight="1">
      <c r="H826" s="12" ph="1"/>
      <c r="I826" s="120"/>
      <c r="K826" s="8" ph="1"/>
      <c r="L826" s="14" ph="1"/>
      <c r="M826" s="120" ph="1"/>
      <c r="O826" s="8" ph="1"/>
    </row>
    <row r="827" spans="8:15" ht="13.5" customHeight="1">
      <c r="H827" s="12" ph="1"/>
      <c r="I827" s="120"/>
      <c r="K827" s="8" ph="1"/>
      <c r="L827" s="14" ph="1"/>
      <c r="M827" s="120" ph="1"/>
      <c r="O827" s="8" ph="1"/>
    </row>
    <row r="828" spans="8:15" ht="13.5" customHeight="1">
      <c r="H828" s="12" ph="1"/>
      <c r="I828" s="120"/>
      <c r="K828" s="8" ph="1"/>
      <c r="L828" s="14" ph="1"/>
      <c r="M828" s="120" ph="1"/>
      <c r="O828" s="8" ph="1"/>
    </row>
    <row r="829" spans="8:15" ht="13.5" customHeight="1">
      <c r="H829" s="12" ph="1"/>
      <c r="I829" s="120"/>
      <c r="K829" s="8" ph="1"/>
      <c r="L829" s="14" ph="1"/>
      <c r="M829" s="120" ph="1"/>
      <c r="O829" s="8" ph="1"/>
    </row>
    <row r="830" spans="8:15" ht="13.5" customHeight="1">
      <c r="H830" s="12" ph="1"/>
      <c r="I830" s="120"/>
      <c r="K830" s="8" ph="1"/>
      <c r="L830" s="14" ph="1"/>
      <c r="M830" s="120" ph="1"/>
      <c r="O830" s="8" ph="1"/>
    </row>
    <row r="831" spans="8:15" ht="13.5" customHeight="1">
      <c r="H831" s="12" ph="1"/>
      <c r="I831" s="120"/>
      <c r="K831" s="8" ph="1"/>
      <c r="L831" s="14" ph="1"/>
      <c r="M831" s="120" ph="1"/>
      <c r="O831" s="8" ph="1"/>
    </row>
    <row r="832" spans="8:15" ht="13.5" customHeight="1">
      <c r="H832" s="12" ph="1"/>
      <c r="I832" s="120"/>
      <c r="K832" s="8" ph="1"/>
      <c r="L832" s="14" ph="1"/>
      <c r="M832" s="120" ph="1"/>
      <c r="O832" s="8" ph="1"/>
    </row>
    <row r="833" spans="8:15" ht="13.5" customHeight="1">
      <c r="H833" s="12" ph="1"/>
      <c r="I833" s="120"/>
      <c r="K833" s="8" ph="1"/>
      <c r="L833" s="14" ph="1"/>
      <c r="M833" s="120" ph="1"/>
      <c r="O833" s="8" ph="1"/>
    </row>
    <row r="834" spans="8:15" ht="13.5" customHeight="1">
      <c r="H834" s="12" ph="1"/>
      <c r="I834" s="120"/>
      <c r="K834" s="8" ph="1"/>
      <c r="L834" s="14" ph="1"/>
      <c r="M834" s="120" ph="1"/>
      <c r="O834" s="8" ph="1"/>
    </row>
    <row r="835" spans="8:15" ht="13.5" customHeight="1">
      <c r="H835" s="12" ph="1"/>
      <c r="I835" s="120"/>
      <c r="K835" s="8" ph="1"/>
      <c r="L835" s="14" ph="1"/>
      <c r="M835" s="120" ph="1"/>
      <c r="O835" s="8" ph="1"/>
    </row>
    <row r="836" spans="8:15" ht="13.5" customHeight="1">
      <c r="H836" s="12" ph="1"/>
      <c r="I836" s="120"/>
      <c r="K836" s="8" ph="1"/>
      <c r="L836" s="14" ph="1"/>
      <c r="M836" s="120" ph="1"/>
      <c r="O836" s="8" ph="1"/>
    </row>
    <row r="837" spans="8:15" ht="13.5" customHeight="1">
      <c r="H837" s="12" ph="1"/>
      <c r="I837" s="120"/>
      <c r="K837" s="8" ph="1"/>
      <c r="L837" s="14" ph="1"/>
      <c r="M837" s="120" ph="1"/>
      <c r="O837" s="8" ph="1"/>
    </row>
    <row r="838" spans="8:15" ht="13.5" customHeight="1">
      <c r="H838" s="12" ph="1"/>
      <c r="I838" s="120"/>
      <c r="K838" s="8" ph="1"/>
      <c r="L838" s="14" ph="1"/>
      <c r="M838" s="120" ph="1"/>
      <c r="O838" s="8" ph="1"/>
    </row>
    <row r="839" spans="8:15" ht="13.5" customHeight="1">
      <c r="H839" s="12" ph="1"/>
      <c r="I839" s="120"/>
      <c r="K839" s="8" ph="1"/>
      <c r="L839" s="14" ph="1"/>
      <c r="M839" s="120" ph="1"/>
      <c r="O839" s="8" ph="1"/>
    </row>
    <row r="840" spans="8:15" ht="13.5" customHeight="1">
      <c r="H840" s="12" ph="1"/>
      <c r="I840" s="120"/>
      <c r="K840" s="8" ph="1"/>
      <c r="L840" s="14" ph="1"/>
      <c r="M840" s="120" ph="1"/>
      <c r="O840" s="8" ph="1"/>
    </row>
    <row r="841" spans="8:15" ht="13.5" customHeight="1">
      <c r="H841" s="12" ph="1"/>
      <c r="I841" s="120"/>
      <c r="K841" s="8" ph="1"/>
      <c r="L841" s="14" ph="1"/>
      <c r="M841" s="120" ph="1"/>
      <c r="O841" s="8" ph="1"/>
    </row>
    <row r="842" spans="8:15" ht="13.5" customHeight="1">
      <c r="H842" s="12" ph="1"/>
      <c r="I842" s="120"/>
      <c r="K842" s="8" ph="1"/>
      <c r="L842" s="14" ph="1"/>
      <c r="M842" s="120" ph="1"/>
      <c r="O842" s="8" ph="1"/>
    </row>
    <row r="843" spans="8:15" ht="13.5" customHeight="1">
      <c r="H843" s="12" ph="1"/>
      <c r="I843" s="120"/>
      <c r="K843" s="8" ph="1"/>
      <c r="L843" s="14" ph="1"/>
      <c r="M843" s="120" ph="1"/>
      <c r="O843" s="8" ph="1"/>
    </row>
    <row r="844" spans="8:15" ht="13.5" customHeight="1">
      <c r="H844" s="12" ph="1"/>
      <c r="I844" s="120"/>
      <c r="K844" s="8" ph="1"/>
      <c r="L844" s="14" ph="1"/>
      <c r="M844" s="120" ph="1"/>
      <c r="O844" s="8" ph="1"/>
    </row>
    <row r="845" spans="8:15" ht="13.5" customHeight="1">
      <c r="H845" s="12" ph="1"/>
      <c r="I845" s="120"/>
      <c r="K845" s="8" ph="1"/>
      <c r="L845" s="14" ph="1"/>
      <c r="M845" s="120" ph="1"/>
      <c r="O845" s="8" ph="1"/>
    </row>
    <row r="846" spans="8:15" ht="13.5" customHeight="1">
      <c r="H846" s="12" ph="1"/>
      <c r="I846" s="120"/>
      <c r="K846" s="8" ph="1"/>
      <c r="L846" s="14" ph="1"/>
      <c r="M846" s="120" ph="1"/>
      <c r="O846" s="8" ph="1"/>
    </row>
    <row r="847" spans="8:15" ht="13.5" customHeight="1">
      <c r="H847" s="12" ph="1"/>
      <c r="I847" s="120"/>
      <c r="K847" s="8" ph="1"/>
      <c r="L847" s="14" ph="1"/>
      <c r="M847" s="120" ph="1"/>
      <c r="O847" s="8" ph="1"/>
    </row>
    <row r="848" spans="8:15" ht="13.5" customHeight="1">
      <c r="H848" s="12" ph="1"/>
      <c r="I848" s="120"/>
      <c r="K848" s="8" ph="1"/>
      <c r="L848" s="14" ph="1"/>
      <c r="M848" s="120" ph="1"/>
      <c r="O848" s="8" ph="1"/>
    </row>
    <row r="849" spans="8:16" ht="13.5" customHeight="1">
      <c r="H849" s="12" ph="1"/>
      <c r="I849" s="120"/>
      <c r="K849" s="8" ph="1"/>
      <c r="L849" s="14" ph="1"/>
      <c r="M849" s="120" ph="1"/>
      <c r="O849" s="8" ph="1"/>
    </row>
    <row r="850" spans="8:16" ht="13.5" customHeight="1">
      <c r="H850" s="12" ph="1"/>
      <c r="I850" s="120"/>
      <c r="K850" s="8" ph="1"/>
      <c r="L850" s="14" ph="1"/>
      <c r="M850" s="120" ph="1"/>
      <c r="O850" s="8" ph="1"/>
    </row>
    <row r="851" spans="8:16" ht="13.5" customHeight="1">
      <c r="H851" s="12" ph="1"/>
      <c r="I851" s="120"/>
      <c r="K851" s="8" ph="1"/>
      <c r="L851" s="14" ph="1"/>
      <c r="M851" s="120" ph="1"/>
      <c r="O851" s="8" ph="1"/>
    </row>
    <row r="852" spans="8:16" ht="13.5" customHeight="1">
      <c r="H852" s="12" ph="1"/>
      <c r="I852" s="120"/>
      <c r="K852" s="8" ph="1"/>
      <c r="L852" s="14" ph="1"/>
      <c r="M852" s="120" ph="1"/>
      <c r="O852" s="8" ph="1"/>
    </row>
    <row r="853" spans="8:16" ht="13.5" customHeight="1">
      <c r="H853" s="12" ph="1"/>
      <c r="I853" s="120"/>
      <c r="K853" s="8" ph="1"/>
      <c r="L853" s="14" ph="1"/>
      <c r="M853" s="120" ph="1"/>
      <c r="O853" s="8" ph="1"/>
    </row>
    <row r="854" spans="8:16" ht="13.5" customHeight="1">
      <c r="H854" s="12" ph="1"/>
      <c r="I854" s="120"/>
      <c r="K854" s="8" ph="1"/>
      <c r="L854" s="14" ph="1"/>
      <c r="M854" s="120" ph="1"/>
      <c r="O854" s="8" ph="1"/>
    </row>
    <row r="855" spans="8:16" ht="13.5" customHeight="1">
      <c r="H855" s="12" ph="1"/>
      <c r="I855" s="120"/>
      <c r="K855" s="8" ph="1"/>
      <c r="L855" s="14" ph="1"/>
      <c r="M855" s="120" ph="1"/>
      <c r="O855" s="8" ph="1"/>
    </row>
    <row r="856" spans="8:16" ht="13.5" customHeight="1">
      <c r="H856" s="12" ph="1"/>
      <c r="I856" s="120"/>
      <c r="K856" s="8" ph="1"/>
      <c r="L856" s="14" ph="1"/>
      <c r="M856" s="120" ph="1"/>
      <c r="O856" s="8" ph="1"/>
    </row>
    <row r="857" spans="8:16" ht="13.5" customHeight="1">
      <c r="H857" s="12" ph="1"/>
      <c r="I857" s="120"/>
      <c r="K857" s="8" ph="1"/>
      <c r="L857" s="14" ph="1"/>
      <c r="M857" s="120" ph="1"/>
      <c r="O857" s="8" ph="1"/>
    </row>
    <row r="858" spans="8:16" ht="13.5" customHeight="1">
      <c r="H858" s="12" ph="1"/>
      <c r="I858" s="120"/>
      <c r="K858" s="8" ph="1"/>
      <c r="L858" s="14" ph="1"/>
      <c r="M858" s="120" ph="1"/>
      <c r="O858" s="8" ph="1"/>
      <c r="P858" s="34"/>
    </row>
    <row r="859" spans="8:16" ht="13.5" customHeight="1">
      <c r="H859" s="12" ph="1"/>
      <c r="I859" s="120"/>
      <c r="K859" s="8" ph="1"/>
      <c r="L859" s="14" ph="1"/>
      <c r="M859" s="120" ph="1"/>
      <c r="O859" s="8" ph="1"/>
    </row>
    <row r="860" spans="8:16" ht="13.5" customHeight="1">
      <c r="H860" s="12" ph="1"/>
      <c r="I860" s="120"/>
      <c r="K860" s="8" ph="1"/>
      <c r="L860" s="14" ph="1"/>
      <c r="M860" s="120" ph="1"/>
      <c r="O860" s="8" ph="1"/>
    </row>
    <row r="861" spans="8:16" ht="13.5" customHeight="1">
      <c r="H861" s="12" ph="1"/>
      <c r="I861" s="120"/>
      <c r="K861" s="8" ph="1"/>
      <c r="L861" s="14" ph="1"/>
      <c r="M861" s="120" ph="1"/>
      <c r="O861" s="8" ph="1"/>
    </row>
    <row r="862" spans="8:16" ht="13.5" customHeight="1">
      <c r="H862" s="12" ph="1"/>
      <c r="I862" s="120"/>
      <c r="K862" s="8" ph="1"/>
      <c r="L862" s="14" ph="1"/>
      <c r="M862" s="120" ph="1"/>
      <c r="O862" s="8" ph="1"/>
    </row>
    <row r="863" spans="8:16" ht="13.5" customHeight="1">
      <c r="H863" s="12" ph="1"/>
      <c r="I863" s="120"/>
      <c r="K863" s="8" ph="1"/>
      <c r="L863" s="14" ph="1"/>
      <c r="M863" s="120" ph="1"/>
      <c r="O863" s="8" ph="1"/>
    </row>
    <row r="864" spans="8:16" ht="13.5" customHeight="1">
      <c r="H864" s="12" ph="1"/>
      <c r="I864" s="120"/>
      <c r="K864" s="8" ph="1"/>
      <c r="L864" s="14" ph="1"/>
      <c r="M864" s="120" ph="1"/>
      <c r="O864" s="8" ph="1"/>
    </row>
    <row r="865" spans="8:15" ht="13.5" customHeight="1">
      <c r="H865" s="12" ph="1"/>
      <c r="I865" s="120"/>
      <c r="K865" s="8" ph="1"/>
      <c r="L865" s="14" ph="1"/>
      <c r="M865" s="120" ph="1"/>
      <c r="O865" s="8" ph="1"/>
    </row>
    <row r="866" spans="8:15" ht="13.5" customHeight="1">
      <c r="H866" s="12" ph="1"/>
      <c r="I866" s="120"/>
      <c r="K866" s="8" ph="1"/>
      <c r="L866" s="14" ph="1"/>
      <c r="M866" s="120" ph="1"/>
      <c r="O866" s="8" ph="1"/>
    </row>
    <row r="867" spans="8:15" ht="13.5" customHeight="1">
      <c r="H867" s="12" ph="1"/>
      <c r="I867" s="120"/>
      <c r="K867" s="8" ph="1"/>
      <c r="L867" s="14" ph="1"/>
      <c r="M867" s="120" ph="1"/>
      <c r="O867" s="8" ph="1"/>
    </row>
    <row r="868" spans="8:15" ht="13.5" customHeight="1">
      <c r="H868" s="12" ph="1"/>
      <c r="I868" s="120"/>
      <c r="K868" s="8" ph="1"/>
      <c r="L868" s="14" ph="1"/>
      <c r="M868" s="120" ph="1"/>
      <c r="O868" s="8" ph="1"/>
    </row>
    <row r="869" spans="8:15" ht="13.5" customHeight="1">
      <c r="H869" s="12" ph="1"/>
      <c r="I869" s="120"/>
      <c r="K869" s="8" ph="1"/>
      <c r="L869" s="14" ph="1"/>
      <c r="M869" s="120" ph="1"/>
      <c r="O869" s="8" ph="1"/>
    </row>
    <row r="870" spans="8:15" ht="13.5" customHeight="1">
      <c r="H870" s="12" ph="1"/>
      <c r="I870" s="120"/>
      <c r="K870" s="8" ph="1"/>
      <c r="L870" s="14" ph="1"/>
      <c r="M870" s="120" ph="1"/>
      <c r="O870" s="8" ph="1"/>
    </row>
    <row r="871" spans="8:15" ht="13.5" customHeight="1">
      <c r="H871" s="12" ph="1"/>
      <c r="I871" s="120"/>
      <c r="K871" s="8" ph="1"/>
      <c r="L871" s="14" ph="1"/>
      <c r="M871" s="120" ph="1"/>
      <c r="O871" s="8" ph="1"/>
    </row>
    <row r="872" spans="8:15" ht="13.5" customHeight="1">
      <c r="H872" s="12" ph="1"/>
      <c r="I872" s="120"/>
      <c r="K872" s="8" ph="1"/>
      <c r="L872" s="14" ph="1"/>
      <c r="M872" s="120" ph="1"/>
      <c r="O872" s="8" ph="1"/>
    </row>
    <row r="873" spans="8:15" ht="13.5" customHeight="1">
      <c r="H873" s="12" ph="1"/>
      <c r="I873" s="120"/>
      <c r="K873" s="8" ph="1"/>
      <c r="L873" s="14" ph="1"/>
      <c r="M873" s="120" ph="1"/>
      <c r="O873" s="8" ph="1"/>
    </row>
    <row r="874" spans="8:15" ht="13.5" customHeight="1">
      <c r="H874" s="12" ph="1"/>
      <c r="I874" s="120"/>
      <c r="K874" s="8" ph="1"/>
      <c r="L874" s="14" ph="1"/>
      <c r="M874" s="120" ph="1"/>
      <c r="O874" s="8" ph="1"/>
    </row>
    <row r="875" spans="8:15" ht="13.5" customHeight="1">
      <c r="H875" s="12" ph="1"/>
      <c r="I875" s="120"/>
      <c r="K875" s="8" ph="1"/>
      <c r="L875" s="14" ph="1"/>
      <c r="M875" s="120" ph="1"/>
      <c r="O875" s="8" ph="1"/>
    </row>
    <row r="876" spans="8:15" ht="13.5" customHeight="1">
      <c r="H876" s="12" ph="1"/>
      <c r="I876" s="120"/>
      <c r="K876" s="8" ph="1"/>
      <c r="L876" s="14" ph="1"/>
      <c r="M876" s="120" ph="1"/>
      <c r="O876" s="8" ph="1"/>
    </row>
    <row r="877" spans="8:15" ht="13.5" customHeight="1">
      <c r="H877" s="12" ph="1"/>
      <c r="I877" s="120"/>
      <c r="K877" s="8" ph="1"/>
      <c r="L877" s="14" ph="1"/>
      <c r="M877" s="120" ph="1"/>
      <c r="O877" s="8" ph="1"/>
    </row>
    <row r="878" spans="8:15" ht="13.5" customHeight="1">
      <c r="H878" s="12" ph="1"/>
      <c r="I878" s="120"/>
      <c r="K878" s="8" ph="1"/>
      <c r="L878" s="14" ph="1"/>
      <c r="M878" s="120" ph="1"/>
      <c r="O878" s="8" ph="1"/>
    </row>
    <row r="879" spans="8:15" ht="13.5" customHeight="1">
      <c r="H879" s="12" ph="1"/>
      <c r="I879" s="120"/>
      <c r="K879" s="8" ph="1"/>
      <c r="L879" s="14" ph="1"/>
      <c r="M879" s="120" ph="1"/>
      <c r="O879" s="8" ph="1"/>
    </row>
    <row r="880" spans="8:15" ht="13.5" customHeight="1">
      <c r="H880" s="12" ph="1"/>
      <c r="I880" s="120"/>
      <c r="K880" s="8" ph="1"/>
      <c r="L880" s="14" ph="1"/>
      <c r="M880" s="120" ph="1"/>
      <c r="O880" s="8" ph="1"/>
    </row>
    <row r="881" spans="8:15" ht="13.5" customHeight="1">
      <c r="H881" s="12" ph="1"/>
      <c r="I881" s="120"/>
      <c r="K881" s="8" ph="1"/>
      <c r="L881" s="14" ph="1"/>
      <c r="M881" s="120" ph="1"/>
      <c r="O881" s="8" ph="1"/>
    </row>
    <row r="882" spans="8:15" ht="13.5" customHeight="1">
      <c r="H882" s="12" ph="1"/>
      <c r="I882" s="120"/>
      <c r="K882" s="8" ph="1"/>
      <c r="L882" s="14" ph="1"/>
      <c r="M882" s="120" ph="1"/>
      <c r="O882" s="8" ph="1"/>
    </row>
    <row r="883" spans="8:15" ht="13.5" customHeight="1">
      <c r="H883" s="12" ph="1"/>
      <c r="I883" s="120"/>
      <c r="K883" s="8" ph="1"/>
      <c r="L883" s="14" ph="1"/>
      <c r="M883" s="120" ph="1"/>
      <c r="O883" s="8" ph="1"/>
    </row>
    <row r="884" spans="8:15" ht="13.5" customHeight="1">
      <c r="H884" s="12" ph="1"/>
      <c r="I884" s="120"/>
      <c r="K884" s="8" ph="1"/>
      <c r="L884" s="14" ph="1"/>
      <c r="M884" s="120" ph="1"/>
      <c r="O884" s="8" ph="1"/>
    </row>
    <row r="885" spans="8:15" ht="13.5" customHeight="1">
      <c r="H885" s="12" ph="1"/>
      <c r="I885" s="120"/>
      <c r="K885" s="8" ph="1"/>
      <c r="L885" s="14" ph="1"/>
      <c r="M885" s="120" ph="1"/>
      <c r="O885" s="8" ph="1"/>
    </row>
    <row r="886" spans="8:15" ht="13.5" customHeight="1">
      <c r="H886" s="12" ph="1"/>
      <c r="I886" s="120"/>
      <c r="K886" s="8" ph="1"/>
      <c r="L886" s="14" ph="1"/>
      <c r="M886" s="120" ph="1"/>
      <c r="O886" s="8" ph="1"/>
    </row>
    <row r="887" spans="8:15" ht="13.5" customHeight="1">
      <c r="H887" s="12" ph="1"/>
      <c r="I887" s="120"/>
      <c r="K887" s="8" ph="1"/>
      <c r="L887" s="14" ph="1"/>
      <c r="M887" s="120" ph="1"/>
      <c r="O887" s="8" ph="1"/>
    </row>
    <row r="888" spans="8:15" ht="13.5" customHeight="1">
      <c r="H888" s="12" ph="1"/>
      <c r="I888" s="120"/>
      <c r="K888" s="8" ph="1"/>
      <c r="L888" s="14" ph="1"/>
      <c r="M888" s="120" ph="1"/>
      <c r="O888" s="8" ph="1"/>
    </row>
    <row r="889" spans="8:15" ht="13.5" customHeight="1">
      <c r="H889" s="12" ph="1"/>
      <c r="I889" s="120"/>
      <c r="K889" s="8" ph="1"/>
      <c r="L889" s="14" ph="1"/>
      <c r="M889" s="120" ph="1"/>
      <c r="O889" s="8" ph="1"/>
    </row>
    <row r="890" spans="8:15" ht="13.5" customHeight="1">
      <c r="H890" s="12" ph="1"/>
      <c r="I890" s="120"/>
      <c r="K890" s="8" ph="1"/>
      <c r="L890" s="14" ph="1"/>
      <c r="M890" s="120" ph="1"/>
      <c r="O890" s="8" ph="1"/>
    </row>
    <row r="891" spans="8:15" ht="13.5" customHeight="1">
      <c r="H891" s="12" ph="1"/>
      <c r="I891" s="120"/>
      <c r="K891" s="8" ph="1"/>
      <c r="L891" s="14" ph="1"/>
      <c r="M891" s="120" ph="1"/>
      <c r="O891" s="8" ph="1"/>
    </row>
    <row r="892" spans="8:15" ht="13.5" customHeight="1">
      <c r="H892" s="12" ph="1"/>
      <c r="I892" s="120"/>
      <c r="K892" s="8" ph="1"/>
      <c r="L892" s="14" ph="1"/>
      <c r="M892" s="120" ph="1"/>
      <c r="O892" s="8" ph="1"/>
    </row>
    <row r="893" spans="8:15" ht="13.5" customHeight="1">
      <c r="H893" s="12" ph="1"/>
      <c r="I893" s="120"/>
      <c r="K893" s="8" ph="1"/>
      <c r="L893" s="14" ph="1"/>
      <c r="M893" s="120" ph="1"/>
      <c r="O893" s="8" ph="1"/>
    </row>
    <row r="894" spans="8:15" ht="13.5" customHeight="1">
      <c r="H894" s="12" ph="1"/>
      <c r="I894" s="120"/>
      <c r="K894" s="8" ph="1"/>
      <c r="L894" s="14" ph="1"/>
      <c r="M894" s="120" ph="1"/>
      <c r="O894" s="8" ph="1"/>
    </row>
    <row r="895" spans="8:15" ht="13.5" customHeight="1">
      <c r="H895" s="12" ph="1"/>
      <c r="I895" s="120"/>
      <c r="K895" s="8" ph="1"/>
      <c r="L895" s="14" ph="1"/>
      <c r="M895" s="120" ph="1"/>
      <c r="O895" s="8" ph="1"/>
    </row>
    <row r="896" spans="8:15" ht="13.5" customHeight="1">
      <c r="H896" s="12" ph="1"/>
      <c r="I896" s="120"/>
      <c r="K896" s="8" ph="1"/>
      <c r="L896" s="14" ph="1"/>
      <c r="M896" s="120" ph="1"/>
      <c r="O896" s="8" ph="1"/>
    </row>
    <row r="897" spans="8:15" ht="13.5" customHeight="1">
      <c r="H897" s="12" ph="1"/>
      <c r="I897" s="120"/>
      <c r="K897" s="8" ph="1"/>
      <c r="L897" s="14" ph="1"/>
      <c r="M897" s="120" ph="1"/>
      <c r="O897" s="8" ph="1"/>
    </row>
    <row r="898" spans="8:15" ht="13.5" customHeight="1">
      <c r="H898" s="12" ph="1"/>
      <c r="I898" s="120"/>
      <c r="K898" s="8" ph="1"/>
      <c r="L898" s="14" ph="1"/>
      <c r="M898" s="120" ph="1"/>
      <c r="O898" s="8" ph="1"/>
    </row>
    <row r="899" spans="8:15" ht="13.5" customHeight="1">
      <c r="H899" s="12" ph="1"/>
      <c r="I899" s="120"/>
      <c r="K899" s="8" ph="1"/>
      <c r="L899" s="14" ph="1"/>
      <c r="M899" s="120" ph="1"/>
      <c r="O899" s="8" ph="1"/>
    </row>
    <row r="900" spans="8:15" ht="13.5" customHeight="1">
      <c r="H900" s="12" ph="1"/>
      <c r="I900" s="120"/>
      <c r="K900" s="8" ph="1"/>
      <c r="L900" s="14" ph="1"/>
      <c r="M900" s="120" ph="1"/>
      <c r="O900" s="8" ph="1"/>
    </row>
    <row r="901" spans="8:15" ht="13.5" customHeight="1">
      <c r="H901" s="12" ph="1"/>
      <c r="I901" s="120"/>
      <c r="K901" s="8" ph="1"/>
      <c r="L901" s="14" ph="1"/>
      <c r="M901" s="120" ph="1"/>
      <c r="O901" s="8" ph="1"/>
    </row>
    <row r="902" spans="8:15" ht="13.5" customHeight="1">
      <c r="H902" s="12" ph="1"/>
      <c r="I902" s="120"/>
      <c r="K902" s="8" ph="1"/>
      <c r="L902" s="14" ph="1"/>
      <c r="M902" s="120" ph="1"/>
      <c r="O902" s="8" ph="1"/>
    </row>
    <row r="903" spans="8:15" ht="13.5" customHeight="1">
      <c r="H903" s="12" ph="1"/>
      <c r="I903" s="120"/>
      <c r="K903" s="8" ph="1"/>
      <c r="L903" s="14" ph="1"/>
      <c r="M903" s="120" ph="1"/>
      <c r="O903" s="8" ph="1"/>
    </row>
    <row r="904" spans="8:15" ht="13.5" customHeight="1">
      <c r="H904" s="12" ph="1"/>
      <c r="I904" s="120"/>
      <c r="K904" s="8" ph="1"/>
      <c r="L904" s="14" ph="1"/>
      <c r="M904" s="120" ph="1"/>
      <c r="O904" s="8" ph="1"/>
    </row>
    <row r="905" spans="8:15" ht="13.5" customHeight="1">
      <c r="H905" s="12" ph="1"/>
      <c r="I905" s="120"/>
      <c r="K905" s="8" ph="1"/>
      <c r="L905" s="14" ph="1"/>
      <c r="M905" s="120" ph="1"/>
      <c r="O905" s="8" ph="1"/>
    </row>
    <row r="906" spans="8:15" ht="13.5" customHeight="1">
      <c r="H906" s="12" ph="1"/>
      <c r="I906" s="120"/>
      <c r="K906" s="8" ph="1"/>
      <c r="L906" s="14" ph="1"/>
      <c r="M906" s="120" ph="1"/>
      <c r="O906" s="8" ph="1"/>
    </row>
    <row r="907" spans="8:15" ht="13.5" customHeight="1">
      <c r="H907" s="12" ph="1"/>
      <c r="I907" s="120"/>
      <c r="K907" s="8" ph="1"/>
      <c r="L907" s="14" ph="1"/>
      <c r="M907" s="120" ph="1"/>
      <c r="O907" s="8" ph="1"/>
    </row>
    <row r="908" spans="8:15" ht="13.5" customHeight="1">
      <c r="H908" s="12" ph="1"/>
      <c r="I908" s="120"/>
      <c r="K908" s="8" ph="1"/>
      <c r="L908" s="14" ph="1"/>
      <c r="M908" s="120" ph="1"/>
      <c r="O908" s="8" ph="1"/>
    </row>
    <row r="909" spans="8:15" ht="13.5" customHeight="1">
      <c r="H909" s="12" ph="1"/>
      <c r="I909" s="120"/>
      <c r="K909" s="8" ph="1"/>
      <c r="L909" s="14" ph="1"/>
      <c r="M909" s="120" ph="1"/>
      <c r="O909" s="8" ph="1"/>
    </row>
    <row r="910" spans="8:15" ht="13.5" customHeight="1">
      <c r="H910" s="12" ph="1"/>
      <c r="I910" s="120"/>
      <c r="K910" s="8" ph="1"/>
      <c r="L910" s="14" ph="1"/>
      <c r="M910" s="120" ph="1"/>
      <c r="O910" s="8" ph="1"/>
    </row>
    <row r="911" spans="8:15" ht="13.5" customHeight="1">
      <c r="H911" s="12" ph="1"/>
      <c r="I911" s="120"/>
      <c r="K911" s="8" ph="1"/>
      <c r="L911" s="14" ph="1"/>
      <c r="M911" s="120" ph="1"/>
      <c r="O911" s="8" ph="1"/>
    </row>
    <row r="912" spans="8:15" ht="13.5" customHeight="1">
      <c r="H912" s="12" ph="1"/>
      <c r="I912" s="120"/>
      <c r="K912" s="8" ph="1"/>
      <c r="L912" s="14" ph="1"/>
      <c r="M912" s="120" ph="1"/>
      <c r="O912" s="8" ph="1"/>
    </row>
    <row r="913" spans="8:15" ht="13.5" customHeight="1">
      <c r="H913" s="12" ph="1"/>
      <c r="I913" s="120"/>
      <c r="K913" s="8" ph="1"/>
      <c r="L913" s="14" ph="1"/>
      <c r="M913" s="120" ph="1"/>
      <c r="O913" s="8" ph="1"/>
    </row>
    <row r="914" spans="8:15" ht="13.5" customHeight="1">
      <c r="H914" s="12" ph="1"/>
      <c r="I914" s="120"/>
      <c r="K914" s="8" ph="1"/>
      <c r="L914" s="14" ph="1"/>
      <c r="M914" s="120" ph="1"/>
      <c r="O914" s="8" ph="1"/>
    </row>
    <row r="915" spans="8:15" ht="13.5" customHeight="1">
      <c r="H915" s="12" ph="1"/>
      <c r="I915" s="120"/>
      <c r="K915" s="8" ph="1"/>
      <c r="L915" s="14" ph="1"/>
      <c r="M915" s="120" ph="1"/>
      <c r="O915" s="8" ph="1"/>
    </row>
    <row r="916" spans="8:15" ht="13.5" customHeight="1">
      <c r="H916" s="12" ph="1"/>
      <c r="I916" s="120"/>
      <c r="K916" s="8" ph="1"/>
      <c r="L916" s="14" ph="1"/>
      <c r="M916" s="120" ph="1"/>
      <c r="O916" s="8" ph="1"/>
    </row>
    <row r="917" spans="8:15" ht="13.5" customHeight="1">
      <c r="H917" s="12" ph="1"/>
      <c r="I917" s="120"/>
      <c r="K917" s="8" ph="1"/>
      <c r="L917" s="14" ph="1"/>
      <c r="M917" s="120" ph="1"/>
      <c r="O917" s="8" ph="1"/>
    </row>
    <row r="918" spans="8:15" ht="13.5" customHeight="1">
      <c r="H918" s="12" ph="1"/>
      <c r="I918" s="120"/>
      <c r="K918" s="8" ph="1"/>
      <c r="L918" s="14" ph="1"/>
      <c r="M918" s="120" ph="1"/>
      <c r="O918" s="8" ph="1"/>
    </row>
    <row r="919" spans="8:15" ht="13.5" customHeight="1">
      <c r="H919" s="12" ph="1"/>
      <c r="I919" s="120"/>
      <c r="K919" s="8" ph="1"/>
      <c r="L919" s="14" ph="1"/>
      <c r="M919" s="120" ph="1"/>
      <c r="O919" s="8" ph="1"/>
    </row>
    <row r="920" spans="8:15" ht="13.5" customHeight="1">
      <c r="H920" s="12" ph="1"/>
      <c r="I920" s="120"/>
      <c r="K920" s="8" ph="1"/>
      <c r="L920" s="14" ph="1"/>
      <c r="M920" s="120" ph="1"/>
      <c r="O920" s="8" ph="1"/>
    </row>
    <row r="921" spans="8:15" ht="13.5" customHeight="1">
      <c r="H921" s="12" ph="1"/>
      <c r="I921" s="120"/>
      <c r="K921" s="8" ph="1"/>
      <c r="L921" s="14" ph="1"/>
      <c r="M921" s="120" ph="1"/>
      <c r="O921" s="8" ph="1"/>
    </row>
    <row r="922" spans="8:15" ht="13.5" customHeight="1">
      <c r="H922" s="12" ph="1"/>
      <c r="I922" s="120"/>
      <c r="K922" s="8" ph="1"/>
      <c r="L922" s="14" ph="1"/>
      <c r="M922" s="120" ph="1"/>
      <c r="O922" s="8" ph="1"/>
    </row>
    <row r="923" spans="8:15" ht="13.5" customHeight="1">
      <c r="H923" s="12" ph="1"/>
      <c r="I923" s="120"/>
      <c r="K923" s="8" ph="1"/>
      <c r="L923" s="14" ph="1"/>
      <c r="M923" s="120" ph="1"/>
      <c r="O923" s="8" ph="1"/>
    </row>
    <row r="924" spans="8:15" ht="13.5" customHeight="1">
      <c r="H924" s="12" ph="1"/>
      <c r="I924" s="120"/>
      <c r="K924" s="8" ph="1"/>
      <c r="L924" s="14" ph="1"/>
      <c r="M924" s="120" ph="1"/>
      <c r="O924" s="8" ph="1"/>
    </row>
    <row r="925" spans="8:15" ht="13.5" customHeight="1">
      <c r="H925" s="12" ph="1"/>
      <c r="I925" s="120"/>
      <c r="K925" s="8" ph="1"/>
      <c r="L925" s="14" ph="1"/>
      <c r="M925" s="120" ph="1"/>
      <c r="O925" s="8" ph="1"/>
    </row>
    <row r="926" spans="8:15" ht="13.5" customHeight="1">
      <c r="H926" s="12" ph="1"/>
      <c r="I926" s="120"/>
      <c r="K926" s="8" ph="1"/>
      <c r="L926" s="14" ph="1"/>
      <c r="M926" s="120" ph="1"/>
      <c r="O926" s="8" ph="1"/>
    </row>
    <row r="927" spans="8:15" ht="13.5" customHeight="1">
      <c r="H927" s="12" ph="1"/>
      <c r="I927" s="120"/>
      <c r="K927" s="8" ph="1"/>
      <c r="L927" s="14" ph="1"/>
      <c r="M927" s="120" ph="1"/>
      <c r="O927" s="8" ph="1"/>
    </row>
    <row r="928" spans="8:15" ht="13.5" customHeight="1">
      <c r="H928" s="12" ph="1"/>
      <c r="I928" s="120"/>
      <c r="K928" s="8" ph="1"/>
      <c r="L928" s="14" ph="1"/>
      <c r="M928" s="120" ph="1"/>
      <c r="O928" s="8" ph="1"/>
    </row>
    <row r="929" spans="8:15" ht="13.5" customHeight="1">
      <c r="H929" s="12" ph="1"/>
      <c r="I929" s="120"/>
      <c r="K929" s="8" ph="1"/>
      <c r="L929" s="14" ph="1"/>
      <c r="M929" s="120" ph="1"/>
      <c r="O929" s="8" ph="1"/>
    </row>
    <row r="930" spans="8:15" ht="13.5" customHeight="1">
      <c r="H930" s="12" ph="1"/>
      <c r="I930" s="120"/>
      <c r="K930" s="8" ph="1"/>
      <c r="L930" s="14" ph="1"/>
      <c r="M930" s="120" ph="1"/>
      <c r="O930" s="8" ph="1"/>
    </row>
    <row r="931" spans="8:15" ht="13.5" customHeight="1">
      <c r="H931" s="12" ph="1"/>
      <c r="I931" s="120"/>
      <c r="K931" s="8" ph="1"/>
      <c r="L931" s="14" ph="1"/>
      <c r="M931" s="120" ph="1"/>
      <c r="O931" s="8" ph="1"/>
    </row>
    <row r="932" spans="8:15" ht="13.5" customHeight="1">
      <c r="H932" s="12" ph="1"/>
      <c r="I932" s="120"/>
      <c r="K932" s="8" ph="1"/>
      <c r="L932" s="14" ph="1"/>
      <c r="M932" s="120" ph="1"/>
      <c r="O932" s="8" ph="1"/>
    </row>
    <row r="933" spans="8:15" ht="13.5" customHeight="1">
      <c r="H933" s="12" ph="1"/>
      <c r="I933" s="120"/>
      <c r="K933" s="8" ph="1"/>
      <c r="L933" s="14" ph="1"/>
      <c r="M933" s="120" ph="1"/>
      <c r="O933" s="8" ph="1"/>
    </row>
    <row r="934" spans="8:15" ht="13.5" customHeight="1">
      <c r="H934" s="12" ph="1"/>
      <c r="I934" s="120"/>
      <c r="K934" s="8" ph="1"/>
      <c r="L934" s="14" ph="1"/>
      <c r="M934" s="120" ph="1"/>
      <c r="O934" s="8" ph="1"/>
    </row>
    <row r="935" spans="8:15" ht="13.5" customHeight="1">
      <c r="H935" s="12" ph="1"/>
      <c r="I935" s="120"/>
      <c r="K935" s="8" ph="1"/>
      <c r="L935" s="14" ph="1"/>
      <c r="M935" s="120" ph="1"/>
      <c r="O935" s="8" ph="1"/>
    </row>
    <row r="936" spans="8:15" ht="13.5" customHeight="1">
      <c r="H936" s="12" ph="1"/>
      <c r="I936" s="120"/>
      <c r="K936" s="8" ph="1"/>
      <c r="L936" s="14" ph="1"/>
      <c r="M936" s="120" ph="1"/>
      <c r="O936" s="8" ph="1"/>
    </row>
    <row r="937" spans="8:15" ht="13.5" customHeight="1">
      <c r="H937" s="12" ph="1"/>
      <c r="I937" s="120"/>
      <c r="K937" s="8" ph="1"/>
      <c r="L937" s="14" ph="1"/>
      <c r="M937" s="120" ph="1"/>
      <c r="O937" s="8" ph="1"/>
    </row>
    <row r="938" spans="8:15" ht="13.5" customHeight="1">
      <c r="H938" s="12" ph="1"/>
      <c r="I938" s="120"/>
      <c r="K938" s="8" ph="1"/>
      <c r="L938" s="14" ph="1"/>
      <c r="M938" s="120" ph="1"/>
      <c r="O938" s="8" ph="1"/>
    </row>
    <row r="939" spans="8:15" ht="13.5" customHeight="1">
      <c r="H939" s="12" ph="1"/>
      <c r="I939" s="120"/>
      <c r="K939" s="8" ph="1"/>
      <c r="L939" s="14" ph="1"/>
      <c r="M939" s="120" ph="1"/>
      <c r="O939" s="8" ph="1"/>
    </row>
    <row r="940" spans="8:15" ht="13.5" customHeight="1">
      <c r="H940" s="12" ph="1"/>
      <c r="I940" s="120"/>
      <c r="K940" s="8" ph="1"/>
      <c r="L940" s="14" ph="1"/>
      <c r="M940" s="120" ph="1"/>
      <c r="O940" s="8" ph="1"/>
    </row>
    <row r="941" spans="8:15" ht="13.5" customHeight="1">
      <c r="H941" s="12" ph="1"/>
      <c r="I941" s="120"/>
      <c r="K941" s="8" ph="1"/>
      <c r="L941" s="14" ph="1"/>
      <c r="M941" s="120" ph="1"/>
      <c r="O941" s="8" ph="1"/>
    </row>
    <row r="942" spans="8:15" ht="13.5" customHeight="1">
      <c r="H942" s="12" ph="1"/>
      <c r="I942" s="120"/>
      <c r="K942" s="8" ph="1"/>
      <c r="L942" s="14" ph="1"/>
      <c r="M942" s="120" ph="1"/>
      <c r="O942" s="8" ph="1"/>
    </row>
    <row r="943" spans="8:15" ht="13.5" customHeight="1">
      <c r="H943" s="12" ph="1"/>
      <c r="I943" s="120"/>
      <c r="K943" s="8" ph="1"/>
      <c r="L943" s="14" ph="1"/>
      <c r="M943" s="120" ph="1"/>
      <c r="O943" s="8" ph="1"/>
    </row>
    <row r="944" spans="8:15" ht="13.5" customHeight="1">
      <c r="H944" s="12" ph="1"/>
      <c r="I944" s="120"/>
      <c r="K944" s="8" ph="1"/>
      <c r="L944" s="14" ph="1"/>
      <c r="M944" s="120" ph="1"/>
      <c r="O944" s="8" ph="1"/>
    </row>
    <row r="945" spans="8:15" ht="13.5" customHeight="1">
      <c r="H945" s="12" ph="1"/>
      <c r="I945" s="120"/>
      <c r="K945" s="8" ph="1"/>
      <c r="L945" s="14" ph="1"/>
      <c r="M945" s="120" ph="1"/>
      <c r="O945" s="8" ph="1"/>
    </row>
    <row r="946" spans="8:15" ht="13.5" customHeight="1">
      <c r="H946" s="12" ph="1"/>
      <c r="I946" s="120"/>
      <c r="K946" s="8" ph="1"/>
      <c r="L946" s="14" ph="1"/>
      <c r="M946" s="120" ph="1"/>
      <c r="O946" s="8" ph="1"/>
    </row>
    <row r="947" spans="8:15" ht="13.5" customHeight="1">
      <c r="H947" s="12" ph="1"/>
      <c r="I947" s="120"/>
      <c r="K947" s="8" ph="1"/>
      <c r="L947" s="14" ph="1"/>
      <c r="M947" s="120" ph="1"/>
      <c r="O947" s="8" ph="1"/>
    </row>
    <row r="948" spans="8:15" ht="13.5" customHeight="1">
      <c r="H948" s="12" ph="1"/>
      <c r="I948" s="120"/>
      <c r="K948" s="8" ph="1"/>
      <c r="L948" s="14" ph="1"/>
      <c r="M948" s="120" ph="1"/>
      <c r="O948" s="8" ph="1"/>
    </row>
    <row r="949" spans="8:15" ht="13.5" customHeight="1">
      <c r="H949" s="12" ph="1"/>
      <c r="I949" s="120"/>
      <c r="K949" s="8" ph="1"/>
      <c r="L949" s="14" ph="1"/>
      <c r="M949" s="120" ph="1"/>
      <c r="O949" s="8" ph="1"/>
    </row>
    <row r="950" spans="8:15" ht="13.5" customHeight="1">
      <c r="H950" s="12" ph="1"/>
      <c r="I950" s="120"/>
      <c r="K950" s="8" ph="1"/>
      <c r="L950" s="14" ph="1"/>
      <c r="M950" s="120" ph="1"/>
      <c r="O950" s="8" ph="1"/>
    </row>
    <row r="951" spans="8:15" ht="13.5" customHeight="1">
      <c r="H951" s="12" ph="1"/>
      <c r="I951" s="120"/>
      <c r="K951" s="8" ph="1"/>
      <c r="L951" s="14" ph="1"/>
      <c r="M951" s="120" ph="1"/>
      <c r="O951" s="8" ph="1"/>
    </row>
    <row r="952" spans="8:15" ht="13.5" customHeight="1">
      <c r="H952" s="12" ph="1"/>
      <c r="I952" s="120"/>
      <c r="K952" s="8" ph="1"/>
      <c r="L952" s="14" ph="1"/>
      <c r="M952" s="120" ph="1"/>
      <c r="O952" s="8" ph="1"/>
    </row>
    <row r="953" spans="8:15" ht="13.5" customHeight="1">
      <c r="H953" s="12" ph="1"/>
      <c r="I953" s="120"/>
      <c r="K953" s="8" ph="1"/>
      <c r="L953" s="14" ph="1"/>
      <c r="M953" s="120" ph="1"/>
      <c r="O953" s="8" ph="1"/>
    </row>
    <row r="954" spans="8:15" ht="13.5" customHeight="1">
      <c r="H954" s="12" ph="1"/>
      <c r="I954" s="120"/>
      <c r="K954" s="8" ph="1"/>
      <c r="L954" s="14" ph="1"/>
      <c r="M954" s="120" ph="1"/>
      <c r="O954" s="8" ph="1"/>
    </row>
    <row r="955" spans="8:15" ht="13.5" customHeight="1">
      <c r="H955" s="12" ph="1"/>
      <c r="I955" s="120"/>
      <c r="K955" s="8" ph="1"/>
      <c r="L955" s="14" ph="1"/>
      <c r="M955" s="120" ph="1"/>
      <c r="O955" s="8" ph="1"/>
    </row>
    <row r="956" spans="8:15" ht="13.5" customHeight="1">
      <c r="H956" s="12" ph="1"/>
      <c r="I956" s="120"/>
      <c r="K956" s="8" ph="1"/>
      <c r="L956" s="14" ph="1"/>
      <c r="M956" s="120" ph="1"/>
      <c r="O956" s="8" ph="1"/>
    </row>
    <row r="957" spans="8:15" ht="13.5" customHeight="1">
      <c r="H957" s="12" ph="1"/>
      <c r="I957" s="120"/>
      <c r="K957" s="8" ph="1"/>
      <c r="L957" s="14" ph="1"/>
      <c r="M957" s="120" ph="1"/>
      <c r="O957" s="8" ph="1"/>
    </row>
    <row r="958" spans="8:15" ht="13.5" customHeight="1">
      <c r="H958" s="12" ph="1"/>
      <c r="I958" s="120"/>
      <c r="K958" s="8" ph="1"/>
      <c r="L958" s="14" ph="1"/>
      <c r="M958" s="120" ph="1"/>
      <c r="O958" s="8" ph="1"/>
    </row>
    <row r="959" spans="8:15" ht="13.5" customHeight="1">
      <c r="H959" s="12" ph="1"/>
      <c r="I959" s="120"/>
      <c r="K959" s="8" ph="1"/>
      <c r="L959" s="14" ph="1"/>
      <c r="M959" s="120" ph="1"/>
      <c r="O959" s="8" ph="1"/>
    </row>
    <row r="960" spans="8:15" ht="13.5" customHeight="1">
      <c r="H960" s="12" ph="1"/>
      <c r="I960" s="120"/>
      <c r="K960" s="8" ph="1"/>
      <c r="L960" s="14" ph="1"/>
      <c r="M960" s="120" ph="1"/>
      <c r="O960" s="8" ph="1"/>
    </row>
    <row r="961" spans="8:15" ht="13.5" customHeight="1">
      <c r="H961" s="12" ph="1"/>
      <c r="I961" s="120"/>
      <c r="K961" s="8" ph="1"/>
      <c r="L961" s="14" ph="1"/>
      <c r="M961" s="120" ph="1"/>
      <c r="O961" s="8" ph="1"/>
    </row>
    <row r="962" spans="8:15" ht="13.5" customHeight="1">
      <c r="H962" s="12" ph="1"/>
      <c r="I962" s="120"/>
      <c r="K962" s="8" ph="1"/>
      <c r="L962" s="14" ph="1"/>
      <c r="M962" s="120" ph="1"/>
      <c r="O962" s="8" ph="1"/>
    </row>
    <row r="963" spans="8:15" ht="13.5" customHeight="1">
      <c r="H963" s="12" ph="1"/>
      <c r="I963" s="120"/>
      <c r="K963" s="8" ph="1"/>
      <c r="L963" s="14" ph="1"/>
      <c r="M963" s="120" ph="1"/>
      <c r="O963" s="8" ph="1"/>
    </row>
    <row r="964" spans="8:15" ht="13.5" customHeight="1">
      <c r="H964" s="12" ph="1"/>
      <c r="I964" s="120"/>
      <c r="K964" s="8" ph="1"/>
      <c r="L964" s="14" ph="1"/>
      <c r="M964" s="120" ph="1"/>
      <c r="O964" s="8" ph="1"/>
    </row>
    <row r="965" spans="8:15" ht="13.5" customHeight="1">
      <c r="H965" s="12" ph="1"/>
      <c r="I965" s="120"/>
      <c r="K965" s="8" ph="1"/>
      <c r="L965" s="14" ph="1"/>
      <c r="M965" s="120" ph="1"/>
      <c r="O965" s="8" ph="1"/>
    </row>
    <row r="966" spans="8:15" ht="13.5" customHeight="1">
      <c r="H966" s="12" ph="1"/>
      <c r="I966" s="120"/>
      <c r="K966" s="8" ph="1"/>
      <c r="L966" s="14" ph="1"/>
      <c r="M966" s="120" ph="1"/>
      <c r="O966" s="8" ph="1"/>
    </row>
    <row r="967" spans="8:15" ht="13.5" customHeight="1">
      <c r="H967" s="12" ph="1"/>
      <c r="I967" s="120"/>
      <c r="K967" s="8" ph="1"/>
      <c r="L967" s="14" ph="1"/>
      <c r="M967" s="120" ph="1"/>
      <c r="O967" s="8" ph="1"/>
    </row>
    <row r="968" spans="8:15" ht="13.5" customHeight="1">
      <c r="H968" s="12" ph="1"/>
      <c r="I968" s="120"/>
      <c r="K968" s="8" ph="1"/>
      <c r="L968" s="14" ph="1"/>
      <c r="M968" s="120" ph="1"/>
      <c r="O968" s="8" ph="1"/>
    </row>
    <row r="969" spans="8:15" ht="13.5" customHeight="1">
      <c r="H969" s="12" ph="1"/>
      <c r="I969" s="120"/>
      <c r="K969" s="8" ph="1"/>
      <c r="L969" s="14" ph="1"/>
      <c r="M969" s="120" ph="1"/>
      <c r="O969" s="8" ph="1"/>
    </row>
    <row r="970" spans="8:15" ht="13.5" customHeight="1">
      <c r="H970" s="12" ph="1"/>
      <c r="I970" s="120"/>
      <c r="K970" s="8" ph="1"/>
      <c r="L970" s="14" ph="1"/>
      <c r="M970" s="120" ph="1"/>
      <c r="O970" s="8" ph="1"/>
    </row>
    <row r="971" spans="8:15" ht="13.5" customHeight="1">
      <c r="H971" s="12" ph="1"/>
      <c r="I971" s="120"/>
      <c r="K971" s="8" ph="1"/>
      <c r="L971" s="14" ph="1"/>
      <c r="M971" s="120" ph="1"/>
      <c r="O971" s="8" ph="1"/>
    </row>
    <row r="972" spans="8:15" ht="13.5" customHeight="1">
      <c r="H972" s="12" ph="1"/>
      <c r="I972" s="120"/>
      <c r="K972" s="8" ph="1"/>
      <c r="L972" s="14" ph="1"/>
      <c r="M972" s="120" ph="1"/>
      <c r="O972" s="8" ph="1"/>
    </row>
    <row r="973" spans="8:15" ht="13.5" customHeight="1">
      <c r="H973" s="12" ph="1"/>
      <c r="I973" s="120"/>
      <c r="K973" s="8" ph="1"/>
      <c r="L973" s="14" ph="1"/>
      <c r="M973" s="120" ph="1"/>
      <c r="O973" s="8" ph="1"/>
    </row>
    <row r="974" spans="8:15" ht="13.5" customHeight="1">
      <c r="H974" s="12" ph="1"/>
      <c r="I974" s="120"/>
      <c r="K974" s="8" ph="1"/>
      <c r="L974" s="14" ph="1"/>
      <c r="M974" s="120" ph="1"/>
      <c r="O974" s="8" ph="1"/>
    </row>
    <row r="975" spans="8:15" ht="13.5" customHeight="1">
      <c r="H975" s="12" ph="1"/>
      <c r="I975" s="120"/>
      <c r="K975" s="8" ph="1"/>
      <c r="L975" s="14" ph="1"/>
      <c r="M975" s="120" ph="1"/>
      <c r="O975" s="8" ph="1"/>
    </row>
    <row r="976" spans="8:15" ht="13.5" customHeight="1">
      <c r="H976" s="12" ph="1"/>
      <c r="I976" s="120"/>
      <c r="K976" s="8" ph="1"/>
      <c r="L976" s="14" ph="1"/>
      <c r="M976" s="120" ph="1"/>
      <c r="O976" s="8" ph="1"/>
    </row>
    <row r="977" spans="8:16" ht="13.5" customHeight="1">
      <c r="H977" s="12" ph="1"/>
      <c r="I977" s="120"/>
      <c r="K977" s="8" ph="1"/>
      <c r="L977" s="14" ph="1"/>
      <c r="M977" s="120" ph="1"/>
      <c r="O977" s="8" ph="1"/>
    </row>
    <row r="978" spans="8:16" ht="13.5" customHeight="1">
      <c r="H978" s="12" ph="1"/>
      <c r="I978" s="120"/>
      <c r="K978" s="8" ph="1"/>
      <c r="L978" s="14" ph="1"/>
      <c r="M978" s="120" ph="1"/>
      <c r="O978" s="8" ph="1"/>
    </row>
    <row r="979" spans="8:16" ht="13.5" customHeight="1">
      <c r="H979" s="12" ph="1"/>
      <c r="I979" s="120"/>
      <c r="K979" s="8" ph="1"/>
      <c r="L979" s="14" ph="1"/>
      <c r="M979" s="120" ph="1"/>
      <c r="O979" s="8" ph="1"/>
    </row>
    <row r="980" spans="8:16" ht="13.5" customHeight="1">
      <c r="H980" s="12" ph="1"/>
      <c r="I980" s="120"/>
      <c r="K980" s="8" ph="1"/>
      <c r="L980" s="14" ph="1"/>
      <c r="M980" s="120" ph="1"/>
      <c r="O980" s="8" ph="1"/>
    </row>
    <row r="981" spans="8:16" ht="13.5" customHeight="1">
      <c r="H981" s="12" ph="1"/>
      <c r="I981" s="120"/>
      <c r="K981" s="8" ph="1"/>
      <c r="L981" s="14" ph="1"/>
      <c r="M981" s="120" ph="1"/>
      <c r="O981" s="8" ph="1"/>
    </row>
    <row r="982" spans="8:16" ht="13.5" customHeight="1">
      <c r="H982" s="12" ph="1"/>
      <c r="I982" s="120"/>
      <c r="K982" s="8" ph="1"/>
      <c r="L982" s="14" ph="1"/>
      <c r="M982" s="120" ph="1"/>
      <c r="O982" s="8" ph="1"/>
    </row>
    <row r="983" spans="8:16" ht="13.5" customHeight="1">
      <c r="H983" s="12" ph="1"/>
      <c r="I983" s="120"/>
      <c r="K983" s="8" ph="1"/>
      <c r="L983" s="14" ph="1"/>
      <c r="M983" s="120" ph="1"/>
      <c r="O983" s="8" ph="1"/>
    </row>
    <row r="984" spans="8:16" ht="13.5" customHeight="1">
      <c r="H984" s="12" ph="1"/>
      <c r="I984" s="120"/>
      <c r="K984" s="8" ph="1"/>
      <c r="L984" s="14" ph="1"/>
      <c r="M984" s="120" ph="1"/>
      <c r="O984" s="8" ph="1"/>
    </row>
    <row r="985" spans="8:16" ht="13.5" customHeight="1">
      <c r="H985" s="12" ph="1"/>
      <c r="I985" s="120"/>
      <c r="K985" s="8" ph="1"/>
      <c r="L985" s="14" ph="1"/>
      <c r="M985" s="120" ph="1"/>
      <c r="O985" s="8" ph="1"/>
    </row>
    <row r="986" spans="8:16" ht="13.5" customHeight="1">
      <c r="H986" s="12" ph="1"/>
      <c r="I986" s="120"/>
      <c r="K986" s="8" ph="1"/>
      <c r="L986" s="14" ph="1"/>
      <c r="M986" s="120" ph="1"/>
      <c r="O986" s="8" ph="1"/>
    </row>
    <row r="987" spans="8:16" ht="13.5" customHeight="1">
      <c r="H987" s="12" ph="1"/>
      <c r="I987" s="120"/>
      <c r="K987" s="8" ph="1"/>
      <c r="L987" s="14" ph="1"/>
      <c r="M987" s="120" ph="1"/>
      <c r="O987" s="8" ph="1"/>
    </row>
    <row r="988" spans="8:16" ht="13.5" customHeight="1">
      <c r="H988" s="12" ph="1"/>
      <c r="I988" s="120"/>
      <c r="K988" s="8" ph="1"/>
      <c r="L988" s="14" ph="1"/>
      <c r="M988" s="120" ph="1"/>
      <c r="O988" s="8" ph="1"/>
    </row>
    <row r="989" spans="8:16" ht="13.5" customHeight="1">
      <c r="H989" s="12" ph="1"/>
      <c r="I989" s="120"/>
      <c r="K989" s="8" ph="1"/>
      <c r="L989" s="14" ph="1"/>
      <c r="M989" s="120" ph="1"/>
      <c r="O989" s="8" ph="1"/>
    </row>
    <row r="990" spans="8:16" ht="13.5" customHeight="1">
      <c r="H990" s="12" ph="1"/>
      <c r="I990" s="120"/>
      <c r="K990" s="8" ph="1"/>
      <c r="L990" s="14" ph="1"/>
      <c r="M990" s="120" ph="1"/>
      <c r="O990" s="8" ph="1"/>
    </row>
    <row r="991" spans="8:16" ht="13.5" customHeight="1">
      <c r="H991" s="12" ph="1"/>
      <c r="I991" s="120"/>
      <c r="K991" s="8" ph="1"/>
      <c r="L991" s="14" ph="1"/>
      <c r="M991" s="120" ph="1"/>
      <c r="O991" s="8" ph="1"/>
    </row>
    <row r="992" spans="8:16" ht="13.5" customHeight="1">
      <c r="H992" s="12" ph="1"/>
      <c r="I992" s="120"/>
      <c r="K992" s="8" ph="1"/>
      <c r="L992" s="14" ph="1"/>
      <c r="M992" s="120" ph="1"/>
      <c r="O992" s="8" ph="1"/>
      <c r="P992" s="34"/>
    </row>
    <row r="993" spans="8:15" ht="13.5" customHeight="1">
      <c r="H993" s="12" ph="1"/>
      <c r="I993" s="120"/>
      <c r="K993" s="8" ph="1"/>
      <c r="L993" s="14" ph="1"/>
      <c r="M993" s="120" ph="1"/>
      <c r="O993" s="8" ph="1"/>
    </row>
    <row r="994" spans="8:15" ht="13.5" customHeight="1">
      <c r="H994" s="12" ph="1"/>
      <c r="I994" s="120"/>
      <c r="K994" s="8" ph="1"/>
      <c r="L994" s="14" ph="1"/>
      <c r="M994" s="120" ph="1"/>
      <c r="O994" s="8" ph="1"/>
    </row>
    <row r="995" spans="8:15" ht="13.5" customHeight="1">
      <c r="H995" s="12" ph="1"/>
      <c r="I995" s="120"/>
      <c r="K995" s="8" ph="1"/>
      <c r="L995" s="14" ph="1"/>
      <c r="M995" s="120" ph="1"/>
      <c r="O995" s="8" ph="1"/>
    </row>
    <row r="996" spans="8:15" ht="13.5" customHeight="1">
      <c r="H996" s="12" ph="1"/>
      <c r="I996" s="120"/>
      <c r="K996" s="8" ph="1"/>
      <c r="L996" s="14" ph="1"/>
      <c r="M996" s="120" ph="1"/>
      <c r="O996" s="8" ph="1"/>
    </row>
    <row r="997" spans="8:15" ht="13.5" customHeight="1">
      <c r="H997" s="12" ph="1"/>
      <c r="I997" s="120"/>
      <c r="K997" s="8" ph="1"/>
      <c r="L997" s="14" ph="1"/>
      <c r="M997" s="120" ph="1"/>
      <c r="O997" s="8" ph="1"/>
    </row>
    <row r="998" spans="8:15" ht="13.5" customHeight="1">
      <c r="H998" s="12" ph="1"/>
      <c r="I998" s="120"/>
      <c r="K998" s="8" ph="1"/>
      <c r="L998" s="14" ph="1"/>
      <c r="M998" s="120" ph="1"/>
      <c r="O998" s="8" ph="1"/>
    </row>
    <row r="999" spans="8:15" ht="13.5" customHeight="1">
      <c r="H999" s="12" ph="1"/>
      <c r="I999" s="120"/>
      <c r="K999" s="8" ph="1"/>
      <c r="L999" s="14" ph="1"/>
      <c r="M999" s="120" ph="1"/>
      <c r="O999" s="8" ph="1"/>
    </row>
    <row r="1000" spans="8:15" ht="13.5" customHeight="1">
      <c r="H1000" s="12" ph="1"/>
      <c r="I1000" s="120"/>
      <c r="K1000" s="8" ph="1"/>
      <c r="L1000" s="14" ph="1"/>
      <c r="M1000" s="120" ph="1"/>
      <c r="O1000" s="8" ph="1"/>
    </row>
    <row r="1001" spans="8:15" ht="13.5" customHeight="1">
      <c r="H1001" s="12" ph="1"/>
      <c r="I1001" s="120"/>
      <c r="K1001" s="8" ph="1"/>
      <c r="L1001" s="14" ph="1"/>
      <c r="M1001" s="120" ph="1"/>
      <c r="O1001" s="8" ph="1"/>
    </row>
    <row r="1002" spans="8:15" ht="13.5" customHeight="1">
      <c r="H1002" s="12" ph="1"/>
      <c r="I1002" s="120"/>
      <c r="K1002" s="8" ph="1"/>
      <c r="L1002" s="14" ph="1"/>
      <c r="M1002" s="120" ph="1"/>
      <c r="O1002" s="8" ph="1"/>
    </row>
    <row r="1003" spans="8:15" ht="13.5" customHeight="1">
      <c r="H1003" s="12" ph="1"/>
      <c r="I1003" s="120"/>
      <c r="K1003" s="8" ph="1"/>
      <c r="L1003" s="14" ph="1"/>
      <c r="M1003" s="120" ph="1"/>
      <c r="O1003" s="8" ph="1"/>
    </row>
    <row r="1004" spans="8:15" ht="13.5" customHeight="1">
      <c r="H1004" s="12" ph="1"/>
      <c r="I1004" s="120"/>
      <c r="K1004" s="8" ph="1"/>
      <c r="L1004" s="14" ph="1"/>
      <c r="M1004" s="120" ph="1"/>
      <c r="O1004" s="8" ph="1"/>
    </row>
    <row r="1005" spans="8:15" ht="13.5" customHeight="1">
      <c r="H1005" s="12" ph="1"/>
      <c r="I1005" s="120"/>
      <c r="K1005" s="8" ph="1"/>
      <c r="L1005" s="14" ph="1"/>
      <c r="M1005" s="120" ph="1"/>
      <c r="O1005" s="8" ph="1"/>
    </row>
    <row r="1006" spans="8:15" ht="13.5" customHeight="1">
      <c r="H1006" s="12" ph="1"/>
      <c r="I1006" s="120"/>
      <c r="K1006" s="8" ph="1"/>
      <c r="L1006" s="14" ph="1"/>
      <c r="M1006" s="120" ph="1"/>
      <c r="O1006" s="8" ph="1"/>
    </row>
    <row r="1007" spans="8:15" ht="13.5" customHeight="1">
      <c r="H1007" s="12" ph="1"/>
      <c r="I1007" s="120"/>
      <c r="K1007" s="8" ph="1"/>
      <c r="L1007" s="14" ph="1"/>
      <c r="M1007" s="120" ph="1"/>
      <c r="O1007" s="8" ph="1"/>
    </row>
    <row r="1008" spans="8:15" ht="13.5" customHeight="1">
      <c r="H1008" s="12" ph="1"/>
      <c r="I1008" s="120"/>
      <c r="K1008" s="8" ph="1"/>
      <c r="L1008" s="14" ph="1"/>
      <c r="M1008" s="120" ph="1"/>
      <c r="O1008" s="8" ph="1"/>
    </row>
    <row r="1009" spans="8:15" ht="13.5" customHeight="1">
      <c r="H1009" s="12" ph="1"/>
      <c r="I1009" s="120"/>
      <c r="K1009" s="8" ph="1"/>
      <c r="L1009" s="14" ph="1"/>
      <c r="M1009" s="120" ph="1"/>
      <c r="O1009" s="8" ph="1"/>
    </row>
    <row r="1010" spans="8:15" ht="13.5" customHeight="1">
      <c r="H1010" s="12" ph="1"/>
      <c r="I1010" s="120"/>
      <c r="K1010" s="8" ph="1"/>
      <c r="L1010" s="14" ph="1"/>
      <c r="M1010" s="120" ph="1"/>
      <c r="O1010" s="8" ph="1"/>
    </row>
    <row r="1011" spans="8:15" ht="13.5" customHeight="1">
      <c r="H1011" s="12" ph="1"/>
      <c r="I1011" s="120"/>
      <c r="K1011" s="8" ph="1"/>
      <c r="L1011" s="14" ph="1"/>
      <c r="M1011" s="120" ph="1"/>
      <c r="O1011" s="8" ph="1"/>
    </row>
    <row r="1012" spans="8:15" ht="13.5" customHeight="1">
      <c r="H1012" s="12" ph="1"/>
      <c r="I1012" s="120"/>
      <c r="K1012" s="8" ph="1"/>
      <c r="L1012" s="14" ph="1"/>
      <c r="M1012" s="120" ph="1"/>
      <c r="O1012" s="8" ph="1"/>
    </row>
    <row r="1013" spans="8:15" ht="13.5" customHeight="1">
      <c r="H1013" s="12" ph="1"/>
      <c r="I1013" s="120"/>
      <c r="K1013" s="8" ph="1"/>
      <c r="L1013" s="14" ph="1"/>
      <c r="M1013" s="120" ph="1"/>
      <c r="O1013" s="8" ph="1"/>
    </row>
    <row r="1014" spans="8:15" ht="13.5" customHeight="1">
      <c r="H1014" s="12" ph="1"/>
      <c r="I1014" s="120"/>
      <c r="K1014" s="8" ph="1"/>
      <c r="L1014" s="14" ph="1"/>
      <c r="M1014" s="120" ph="1"/>
      <c r="O1014" s="8" ph="1"/>
    </row>
    <row r="1015" spans="8:15" ht="13.5" customHeight="1">
      <c r="H1015" s="12" ph="1"/>
      <c r="I1015" s="120"/>
      <c r="K1015" s="8" ph="1"/>
      <c r="L1015" s="14" ph="1"/>
      <c r="M1015" s="120" ph="1"/>
      <c r="O1015" s="8" ph="1"/>
    </row>
    <row r="1016" spans="8:15" ht="13.5" customHeight="1">
      <c r="H1016" s="12" ph="1"/>
      <c r="I1016" s="120"/>
      <c r="K1016" s="8" ph="1"/>
      <c r="L1016" s="14" ph="1"/>
      <c r="M1016" s="120" ph="1"/>
      <c r="O1016" s="8" ph="1"/>
    </row>
    <row r="1017" spans="8:15" ht="13.5" customHeight="1">
      <c r="H1017" s="12" ph="1"/>
      <c r="I1017" s="120"/>
      <c r="K1017" s="8" ph="1"/>
      <c r="L1017" s="14" ph="1"/>
      <c r="M1017" s="120" ph="1"/>
      <c r="O1017" s="8" ph="1"/>
    </row>
    <row r="1018" spans="8:15" ht="13.5" customHeight="1">
      <c r="H1018" s="12" ph="1"/>
      <c r="I1018" s="120"/>
      <c r="K1018" s="8" ph="1"/>
      <c r="L1018" s="14" ph="1"/>
      <c r="M1018" s="120" ph="1"/>
      <c r="O1018" s="8" ph="1"/>
    </row>
    <row r="1019" spans="8:15" ht="13.5" customHeight="1">
      <c r="H1019" s="12" ph="1"/>
      <c r="I1019" s="120"/>
      <c r="K1019" s="8" ph="1"/>
      <c r="L1019" s="14" ph="1"/>
      <c r="M1019" s="120" ph="1"/>
      <c r="O1019" s="8" ph="1"/>
    </row>
    <row r="1020" spans="8:15" ht="13.5" customHeight="1">
      <c r="H1020" s="12" ph="1"/>
      <c r="I1020" s="120"/>
      <c r="K1020" s="8" ph="1"/>
      <c r="L1020" s="14" ph="1"/>
      <c r="M1020" s="120" ph="1"/>
      <c r="O1020" s="8" ph="1"/>
    </row>
    <row r="1021" spans="8:15" ht="13.5" customHeight="1">
      <c r="H1021" s="12" ph="1"/>
      <c r="I1021" s="120"/>
      <c r="K1021" s="8" ph="1"/>
      <c r="L1021" s="14" ph="1"/>
      <c r="M1021" s="120" ph="1"/>
      <c r="O1021" s="8" ph="1"/>
    </row>
    <row r="1022" spans="8:15" ht="13.5" customHeight="1">
      <c r="H1022" s="12" ph="1"/>
      <c r="I1022" s="120"/>
      <c r="K1022" s="8" ph="1"/>
      <c r="L1022" s="14" ph="1"/>
      <c r="M1022" s="120" ph="1"/>
      <c r="O1022" s="8" ph="1"/>
    </row>
    <row r="1023" spans="8:15" ht="13.5" customHeight="1">
      <c r="H1023" s="12" ph="1"/>
      <c r="I1023" s="120"/>
      <c r="K1023" s="8" ph="1"/>
      <c r="L1023" s="14" ph="1"/>
      <c r="M1023" s="120" ph="1"/>
      <c r="O1023" s="8" ph="1"/>
    </row>
    <row r="1024" spans="8:15" ht="13.5" customHeight="1">
      <c r="H1024" s="12" ph="1"/>
      <c r="I1024" s="120"/>
      <c r="K1024" s="8" ph="1"/>
      <c r="L1024" s="14" ph="1"/>
      <c r="M1024" s="120" ph="1"/>
      <c r="O1024" s="8" ph="1"/>
    </row>
    <row r="1025" spans="8:15" ht="13.5" customHeight="1">
      <c r="H1025" s="12" ph="1"/>
      <c r="I1025" s="120"/>
      <c r="K1025" s="8" ph="1"/>
      <c r="L1025" s="14" ph="1"/>
      <c r="M1025" s="120" ph="1"/>
      <c r="O1025" s="8" ph="1"/>
    </row>
    <row r="1026" spans="8:15" ht="13.5" customHeight="1">
      <c r="H1026" s="12" ph="1"/>
      <c r="I1026" s="120"/>
      <c r="K1026" s="8" ph="1"/>
      <c r="L1026" s="14" ph="1"/>
      <c r="M1026" s="120" ph="1"/>
      <c r="O1026" s="8" ph="1"/>
    </row>
    <row r="1027" spans="8:15" ht="13.5" customHeight="1">
      <c r="H1027" s="12" ph="1"/>
      <c r="I1027" s="120"/>
      <c r="K1027" s="8" ph="1"/>
      <c r="L1027" s="14" ph="1"/>
      <c r="M1027" s="120" ph="1"/>
      <c r="O1027" s="8" ph="1"/>
    </row>
    <row r="1028" spans="8:15" ht="13.5" customHeight="1">
      <c r="H1028" s="12" ph="1"/>
      <c r="I1028" s="120"/>
      <c r="K1028" s="8" ph="1"/>
      <c r="L1028" s="14" ph="1"/>
      <c r="M1028" s="120" ph="1"/>
      <c r="O1028" s="8" ph="1"/>
    </row>
    <row r="1029" spans="8:15" ht="13.5" customHeight="1">
      <c r="H1029" s="12" ph="1"/>
      <c r="I1029" s="120"/>
      <c r="K1029" s="8" ph="1"/>
      <c r="L1029" s="14" ph="1"/>
      <c r="M1029" s="120" ph="1"/>
      <c r="O1029" s="8" ph="1"/>
    </row>
    <row r="1030" spans="8:15" ht="13.5" customHeight="1">
      <c r="H1030" s="12" ph="1"/>
      <c r="I1030" s="120"/>
      <c r="K1030" s="8" ph="1"/>
      <c r="L1030" s="14" ph="1"/>
      <c r="M1030" s="120" ph="1"/>
      <c r="O1030" s="8" ph="1"/>
    </row>
    <row r="1031" spans="8:15" ht="13.5" customHeight="1">
      <c r="H1031" s="12" ph="1"/>
      <c r="I1031" s="120"/>
      <c r="K1031" s="8" ph="1"/>
      <c r="L1031" s="14" ph="1"/>
      <c r="M1031" s="120" ph="1"/>
      <c r="O1031" s="8" ph="1"/>
    </row>
    <row r="1032" spans="8:15" ht="13.5" customHeight="1">
      <c r="H1032" s="12" ph="1"/>
      <c r="I1032" s="120"/>
      <c r="K1032" s="8" ph="1"/>
      <c r="L1032" s="14" ph="1"/>
      <c r="M1032" s="120" ph="1"/>
      <c r="O1032" s="8" ph="1"/>
    </row>
    <row r="1033" spans="8:15" ht="13.5" customHeight="1">
      <c r="H1033" s="12" ph="1"/>
      <c r="I1033" s="120"/>
      <c r="K1033" s="8" ph="1"/>
      <c r="L1033" s="14" ph="1"/>
      <c r="M1033" s="120" ph="1"/>
      <c r="O1033" s="8" ph="1"/>
    </row>
    <row r="1034" spans="8:15" ht="13.5" customHeight="1">
      <c r="H1034" s="12" ph="1"/>
      <c r="I1034" s="120"/>
      <c r="K1034" s="8" ph="1"/>
      <c r="L1034" s="14" ph="1"/>
      <c r="M1034" s="120" ph="1"/>
      <c r="O1034" s="8" ph="1"/>
    </row>
    <row r="1035" spans="8:15" ht="13.5" customHeight="1">
      <c r="H1035" s="12" ph="1"/>
      <c r="I1035" s="120"/>
      <c r="K1035" s="8" ph="1"/>
      <c r="L1035" s="14" ph="1"/>
      <c r="M1035" s="120" ph="1"/>
      <c r="O1035" s="8" ph="1"/>
    </row>
    <row r="1036" spans="8:15" ht="13.5" customHeight="1">
      <c r="H1036" s="12" ph="1"/>
      <c r="I1036" s="120"/>
      <c r="K1036" s="8" ph="1"/>
      <c r="L1036" s="14" ph="1"/>
      <c r="M1036" s="120" ph="1"/>
      <c r="O1036" s="8" ph="1"/>
    </row>
    <row r="1037" spans="8:15" ht="13.5" customHeight="1">
      <c r="H1037" s="12" ph="1"/>
      <c r="I1037" s="120"/>
      <c r="K1037" s="8" ph="1"/>
      <c r="L1037" s="14" ph="1"/>
      <c r="M1037" s="120" ph="1"/>
      <c r="O1037" s="8" ph="1"/>
    </row>
    <row r="1038" spans="8:15" ht="13.5" customHeight="1">
      <c r="H1038" s="12" ph="1"/>
      <c r="I1038" s="120"/>
      <c r="K1038" s="8" ph="1"/>
      <c r="L1038" s="14" ph="1"/>
      <c r="M1038" s="120" ph="1"/>
      <c r="O1038" s="8" ph="1"/>
    </row>
    <row r="1039" spans="8:15" ht="13.5" customHeight="1">
      <c r="H1039" s="12" ph="1"/>
      <c r="I1039" s="120"/>
      <c r="K1039" s="8" ph="1"/>
      <c r="L1039" s="14" ph="1"/>
      <c r="M1039" s="120" ph="1"/>
      <c r="O1039" s="8" ph="1"/>
    </row>
    <row r="1040" spans="8:15" ht="13.5" customHeight="1">
      <c r="H1040" s="12" ph="1"/>
      <c r="I1040" s="120"/>
      <c r="K1040" s="8" ph="1"/>
      <c r="L1040" s="14" ph="1"/>
      <c r="M1040" s="120" ph="1"/>
      <c r="O1040" s="8" ph="1"/>
    </row>
    <row r="1041" spans="8:15" ht="13.5" customHeight="1">
      <c r="H1041" s="12" ph="1"/>
      <c r="I1041" s="120"/>
      <c r="K1041" s="8" ph="1"/>
      <c r="L1041" s="14" ph="1"/>
      <c r="M1041" s="120" ph="1"/>
      <c r="O1041" s="8" ph="1"/>
    </row>
    <row r="1042" spans="8:15" ht="13.5" customHeight="1">
      <c r="H1042" s="12" ph="1"/>
      <c r="I1042" s="120"/>
      <c r="K1042" s="8" ph="1"/>
      <c r="L1042" s="14" ph="1"/>
      <c r="M1042" s="120" ph="1"/>
      <c r="O1042" s="8" ph="1"/>
    </row>
    <row r="1043" spans="8:15" ht="13.5" customHeight="1">
      <c r="H1043" s="12" ph="1"/>
      <c r="I1043" s="120"/>
      <c r="K1043" s="8" ph="1"/>
      <c r="L1043" s="14" ph="1"/>
      <c r="M1043" s="120" ph="1"/>
      <c r="O1043" s="8" ph="1"/>
    </row>
    <row r="1044" spans="8:15" ht="13.5" customHeight="1">
      <c r="H1044" s="12" ph="1"/>
      <c r="I1044" s="120"/>
      <c r="K1044" s="8" ph="1"/>
      <c r="L1044" s="14" ph="1"/>
      <c r="M1044" s="120" ph="1"/>
      <c r="O1044" s="8" ph="1"/>
    </row>
    <row r="1045" spans="8:15" ht="13.5" customHeight="1">
      <c r="H1045" s="12" ph="1"/>
      <c r="I1045" s="120"/>
      <c r="K1045" s="8" ph="1"/>
      <c r="L1045" s="14" ph="1"/>
      <c r="M1045" s="120" ph="1"/>
      <c r="O1045" s="8" ph="1"/>
    </row>
    <row r="1046" spans="8:15" ht="13.5" customHeight="1">
      <c r="H1046" s="12" ph="1"/>
      <c r="I1046" s="120"/>
      <c r="K1046" s="8" ph="1"/>
      <c r="L1046" s="14" ph="1"/>
      <c r="M1046" s="120" ph="1"/>
      <c r="O1046" s="8" ph="1"/>
    </row>
    <row r="1047" spans="8:15" ht="13.5" customHeight="1">
      <c r="H1047" s="12" ph="1"/>
      <c r="I1047" s="120"/>
      <c r="K1047" s="8" ph="1"/>
      <c r="L1047" s="14" ph="1"/>
      <c r="M1047" s="120" ph="1"/>
      <c r="O1047" s="8" ph="1"/>
    </row>
    <row r="1048" spans="8:15" ht="13.5" customHeight="1">
      <c r="H1048" s="12" ph="1"/>
      <c r="I1048" s="120"/>
      <c r="K1048" s="8" ph="1"/>
      <c r="L1048" s="14" ph="1"/>
      <c r="M1048" s="120" ph="1"/>
      <c r="O1048" s="8" ph="1"/>
    </row>
    <row r="1049" spans="8:15" ht="13.5" customHeight="1">
      <c r="H1049" s="12" ph="1"/>
      <c r="I1049" s="120"/>
      <c r="K1049" s="8" ph="1"/>
      <c r="L1049" s="14" ph="1"/>
      <c r="M1049" s="120" ph="1"/>
      <c r="O1049" s="8" ph="1"/>
    </row>
    <row r="1050" spans="8:15" ht="13.5" customHeight="1">
      <c r="H1050" s="12" ph="1"/>
      <c r="I1050" s="120"/>
      <c r="K1050" s="8" ph="1"/>
      <c r="L1050" s="14" ph="1"/>
      <c r="M1050" s="120" ph="1"/>
      <c r="O1050" s="8" ph="1"/>
    </row>
    <row r="1051" spans="8:15" ht="13.5" customHeight="1">
      <c r="H1051" s="12" ph="1"/>
      <c r="I1051" s="120"/>
      <c r="K1051" s="8" ph="1"/>
      <c r="L1051" s="14" ph="1"/>
      <c r="M1051" s="120" ph="1"/>
      <c r="O1051" s="8" ph="1"/>
    </row>
    <row r="1052" spans="8:15" ht="13.5" customHeight="1">
      <c r="H1052" s="12" ph="1"/>
      <c r="I1052" s="120"/>
      <c r="K1052" s="8" ph="1"/>
      <c r="L1052" s="14" ph="1"/>
      <c r="M1052" s="120" ph="1"/>
      <c r="O1052" s="8" ph="1"/>
    </row>
    <row r="1053" spans="8:15" ht="13.5" customHeight="1">
      <c r="H1053" s="12" ph="1"/>
      <c r="I1053" s="120"/>
      <c r="K1053" s="8" ph="1"/>
      <c r="L1053" s="14" ph="1"/>
      <c r="M1053" s="120" ph="1"/>
      <c r="O1053" s="8" ph="1"/>
    </row>
    <row r="1054" spans="8:15" ht="13.5" customHeight="1">
      <c r="H1054" s="12" ph="1"/>
      <c r="I1054" s="120"/>
      <c r="K1054" s="8" ph="1"/>
      <c r="L1054" s="14" ph="1"/>
      <c r="M1054" s="120" ph="1"/>
      <c r="O1054" s="8" ph="1"/>
    </row>
    <row r="1055" spans="8:15" ht="13.5" customHeight="1">
      <c r="H1055" s="12" ph="1"/>
      <c r="I1055" s="120"/>
      <c r="K1055" s="8" ph="1"/>
      <c r="L1055" s="14" ph="1"/>
      <c r="M1055" s="120" ph="1"/>
      <c r="O1055" s="8" ph="1"/>
    </row>
    <row r="1056" spans="8:15" ht="13.5" customHeight="1">
      <c r="H1056" s="12" ph="1"/>
      <c r="I1056" s="120"/>
      <c r="K1056" s="8" ph="1"/>
      <c r="L1056" s="14" ph="1"/>
      <c r="M1056" s="120" ph="1"/>
      <c r="O1056" s="8" ph="1"/>
    </row>
    <row r="1057" spans="8:15" ht="13.5" customHeight="1">
      <c r="H1057" s="12" ph="1"/>
      <c r="I1057" s="120"/>
      <c r="K1057" s="8" ph="1"/>
      <c r="L1057" s="14" ph="1"/>
      <c r="M1057" s="120" ph="1"/>
      <c r="O1057" s="8" ph="1"/>
    </row>
    <row r="1058" spans="8:15" ht="13.5" customHeight="1">
      <c r="H1058" s="12" ph="1"/>
      <c r="I1058" s="120"/>
      <c r="K1058" s="8" ph="1"/>
      <c r="L1058" s="14" ph="1"/>
      <c r="M1058" s="120" ph="1"/>
      <c r="O1058" s="8" ph="1"/>
    </row>
    <row r="1059" spans="8:15" ht="13.5" customHeight="1">
      <c r="H1059" s="12" ph="1"/>
      <c r="I1059" s="120"/>
      <c r="K1059" s="8" ph="1"/>
      <c r="L1059" s="14" ph="1"/>
      <c r="M1059" s="120" ph="1"/>
      <c r="O1059" s="8" ph="1"/>
    </row>
    <row r="1060" spans="8:15" ht="13.5" customHeight="1">
      <c r="H1060" s="12" ph="1"/>
      <c r="I1060" s="120"/>
      <c r="K1060" s="8" ph="1"/>
      <c r="L1060" s="14" ph="1"/>
      <c r="M1060" s="120" ph="1"/>
      <c r="O1060" s="8" ph="1"/>
    </row>
    <row r="1061" spans="8:15" ht="13.5" customHeight="1">
      <c r="H1061" s="12" ph="1"/>
      <c r="I1061" s="120"/>
      <c r="K1061" s="8" ph="1"/>
      <c r="L1061" s="14" ph="1"/>
      <c r="M1061" s="120" ph="1"/>
      <c r="O1061" s="8" ph="1"/>
    </row>
    <row r="1062" spans="8:15" ht="13.5" customHeight="1">
      <c r="H1062" s="12" ph="1"/>
      <c r="I1062" s="120"/>
      <c r="K1062" s="8" ph="1"/>
      <c r="L1062" s="14" ph="1"/>
      <c r="M1062" s="120" ph="1"/>
      <c r="O1062" s="8" ph="1"/>
    </row>
    <row r="1063" spans="8:15" ht="13.5" customHeight="1">
      <c r="H1063" s="12" ph="1"/>
      <c r="I1063" s="120"/>
      <c r="K1063" s="8" ph="1"/>
      <c r="L1063" s="14" ph="1"/>
      <c r="M1063" s="120" ph="1"/>
      <c r="O1063" s="8" ph="1"/>
    </row>
    <row r="1064" spans="8:15" ht="13.5" customHeight="1">
      <c r="H1064" s="12" ph="1"/>
      <c r="I1064" s="120"/>
      <c r="K1064" s="8" ph="1"/>
      <c r="L1064" s="14" ph="1"/>
      <c r="M1064" s="120" ph="1"/>
      <c r="O1064" s="8" ph="1"/>
    </row>
    <row r="1065" spans="8:15" ht="13.5" customHeight="1">
      <c r="H1065" s="12" ph="1"/>
      <c r="I1065" s="120"/>
      <c r="K1065" s="8" ph="1"/>
      <c r="L1065" s="14" ph="1"/>
      <c r="M1065" s="120" ph="1"/>
      <c r="O1065" s="8" ph="1"/>
    </row>
    <row r="1066" spans="8:15" ht="13.5" customHeight="1">
      <c r="H1066" s="12" ph="1"/>
      <c r="I1066" s="120"/>
      <c r="K1066" s="8" ph="1"/>
      <c r="L1066" s="14" ph="1"/>
      <c r="M1066" s="120" ph="1"/>
      <c r="O1066" s="8" ph="1"/>
    </row>
    <row r="1067" spans="8:15" ht="13.5" customHeight="1">
      <c r="H1067" s="12" ph="1"/>
      <c r="I1067" s="120"/>
      <c r="K1067" s="8" ph="1"/>
      <c r="L1067" s="14" ph="1"/>
      <c r="M1067" s="120" ph="1"/>
      <c r="O1067" s="8" ph="1"/>
    </row>
    <row r="1068" spans="8:15" ht="13.5" customHeight="1">
      <c r="H1068" s="12" ph="1"/>
      <c r="I1068" s="120"/>
      <c r="K1068" s="8" ph="1"/>
      <c r="L1068" s="14" ph="1"/>
      <c r="M1068" s="120" ph="1"/>
      <c r="O1068" s="8" ph="1"/>
    </row>
    <row r="1069" spans="8:15" ht="13.5" customHeight="1">
      <c r="H1069" s="12" ph="1"/>
      <c r="I1069" s="120"/>
      <c r="K1069" s="8" ph="1"/>
      <c r="L1069" s="14" ph="1"/>
      <c r="M1069" s="120" ph="1"/>
      <c r="O1069" s="8" ph="1"/>
    </row>
    <row r="1070" spans="8:15" ht="13.5" customHeight="1">
      <c r="H1070" s="12" ph="1"/>
      <c r="I1070" s="120"/>
      <c r="K1070" s="8" ph="1"/>
      <c r="L1070" s="14" ph="1"/>
      <c r="M1070" s="120" ph="1"/>
      <c r="O1070" s="8" ph="1"/>
    </row>
    <row r="1071" spans="8:15" ht="13.5" customHeight="1">
      <c r="H1071" s="12" ph="1"/>
      <c r="I1071" s="120"/>
      <c r="K1071" s="8" ph="1"/>
      <c r="L1071" s="14" ph="1"/>
      <c r="M1071" s="120" ph="1"/>
      <c r="O1071" s="8" ph="1"/>
    </row>
    <row r="1072" spans="8:15" ht="13.5" customHeight="1">
      <c r="H1072" s="12" ph="1"/>
      <c r="I1072" s="120"/>
      <c r="K1072" s="8" ph="1"/>
      <c r="L1072" s="14" ph="1"/>
      <c r="M1072" s="120" ph="1"/>
      <c r="O1072" s="8" ph="1"/>
    </row>
    <row r="1073" spans="8:15" ht="13.5" customHeight="1">
      <c r="H1073" s="12" ph="1"/>
      <c r="I1073" s="120"/>
      <c r="K1073" s="8" ph="1"/>
      <c r="L1073" s="14" ph="1"/>
      <c r="M1073" s="120" ph="1"/>
      <c r="O1073" s="8" ph="1"/>
    </row>
    <row r="1074" spans="8:15" ht="13.5" customHeight="1">
      <c r="H1074" s="12" ph="1"/>
      <c r="I1074" s="120"/>
      <c r="K1074" s="8" ph="1"/>
      <c r="L1074" s="14" ph="1"/>
      <c r="M1074" s="120" ph="1"/>
      <c r="O1074" s="8" ph="1"/>
    </row>
    <row r="1075" spans="8:15" ht="13.5" customHeight="1">
      <c r="H1075" s="12" ph="1"/>
      <c r="I1075" s="120"/>
      <c r="K1075" s="8" ph="1"/>
      <c r="L1075" s="14" ph="1"/>
      <c r="M1075" s="120" ph="1"/>
      <c r="O1075" s="8" ph="1"/>
    </row>
    <row r="1076" spans="8:15" ht="13.5" customHeight="1">
      <c r="H1076" s="12" ph="1"/>
      <c r="I1076" s="120"/>
      <c r="K1076" s="8" ph="1"/>
      <c r="L1076" s="14" ph="1"/>
      <c r="M1076" s="120" ph="1"/>
      <c r="O1076" s="8" ph="1"/>
    </row>
    <row r="1077" spans="8:15" ht="13.5" customHeight="1">
      <c r="H1077" s="12" ph="1"/>
      <c r="I1077" s="120"/>
      <c r="K1077" s="8" ph="1"/>
      <c r="L1077" s="14" ph="1"/>
      <c r="M1077" s="120" ph="1"/>
      <c r="O1077" s="8" ph="1"/>
    </row>
    <row r="1078" spans="8:15" ht="13.5" customHeight="1">
      <c r="H1078" s="12" ph="1"/>
      <c r="I1078" s="120"/>
      <c r="K1078" s="8" ph="1"/>
      <c r="L1078" s="14" ph="1"/>
      <c r="M1078" s="120" ph="1"/>
      <c r="O1078" s="8" ph="1"/>
    </row>
    <row r="1079" spans="8:15" ht="13.5" customHeight="1">
      <c r="H1079" s="12" ph="1"/>
      <c r="I1079" s="120"/>
      <c r="K1079" s="8" ph="1"/>
      <c r="L1079" s="14" ph="1"/>
      <c r="M1079" s="120" ph="1"/>
      <c r="O1079" s="8" ph="1"/>
    </row>
    <row r="1080" spans="8:15" ht="13.5" customHeight="1">
      <c r="H1080" s="12" ph="1"/>
      <c r="I1080" s="120"/>
      <c r="K1080" s="8" ph="1"/>
      <c r="L1080" s="14" ph="1"/>
      <c r="M1080" s="120" ph="1"/>
      <c r="O1080" s="8" ph="1"/>
    </row>
    <row r="1081" spans="8:15" ht="13.5" customHeight="1">
      <c r="H1081" s="12" ph="1"/>
      <c r="I1081" s="120"/>
      <c r="K1081" s="8" ph="1"/>
      <c r="L1081" s="14" ph="1"/>
      <c r="M1081" s="120" ph="1"/>
      <c r="O1081" s="8" ph="1"/>
    </row>
    <row r="1082" spans="8:15" ht="13.5" customHeight="1">
      <c r="H1082" s="12" ph="1"/>
      <c r="I1082" s="120"/>
      <c r="K1082" s="8" ph="1"/>
      <c r="L1082" s="14" ph="1"/>
      <c r="M1082" s="120" ph="1"/>
      <c r="O1082" s="8" ph="1"/>
    </row>
    <row r="1083" spans="8:15" ht="13.5" customHeight="1">
      <c r="H1083" s="12" ph="1"/>
      <c r="I1083" s="120"/>
      <c r="K1083" s="8" ph="1"/>
      <c r="L1083" s="14" ph="1"/>
      <c r="M1083" s="120" ph="1"/>
      <c r="O1083" s="8" ph="1"/>
    </row>
    <row r="1084" spans="8:15" ht="13.5" customHeight="1">
      <c r="H1084" s="12" ph="1"/>
      <c r="I1084" s="120"/>
      <c r="K1084" s="8" ph="1"/>
      <c r="L1084" s="14" ph="1"/>
      <c r="M1084" s="120" ph="1"/>
      <c r="O1084" s="8" ph="1"/>
    </row>
    <row r="1085" spans="8:15" ht="13.5" customHeight="1">
      <c r="H1085" s="12" ph="1"/>
      <c r="I1085" s="120"/>
      <c r="K1085" s="8" ph="1"/>
      <c r="L1085" s="14" ph="1"/>
      <c r="M1085" s="120" ph="1"/>
      <c r="O1085" s="8" ph="1"/>
    </row>
    <row r="1086" spans="8:15" ht="13.5" customHeight="1">
      <c r="H1086" s="12" ph="1"/>
      <c r="I1086" s="120"/>
      <c r="K1086" s="8" ph="1"/>
      <c r="L1086" s="14" ph="1"/>
      <c r="M1086" s="120" ph="1"/>
      <c r="O1086" s="8" ph="1"/>
    </row>
    <row r="1087" spans="8:15" ht="13.5" customHeight="1">
      <c r="H1087" s="12" ph="1"/>
      <c r="I1087" s="120"/>
      <c r="K1087" s="8" ph="1"/>
      <c r="L1087" s="14" ph="1"/>
      <c r="M1087" s="120" ph="1"/>
      <c r="O1087" s="8" ph="1"/>
    </row>
    <row r="1088" spans="8:15" ht="13.5" customHeight="1">
      <c r="H1088" s="12" ph="1"/>
      <c r="I1088" s="120"/>
      <c r="K1088" s="8" ph="1"/>
      <c r="L1088" s="14" ph="1"/>
      <c r="M1088" s="120" ph="1"/>
      <c r="O1088" s="8" ph="1"/>
    </row>
    <row r="1089" spans="8:16" ht="13.5" customHeight="1">
      <c r="H1089" s="12" ph="1"/>
      <c r="I1089" s="120"/>
      <c r="K1089" s="8" ph="1"/>
      <c r="L1089" s="14" ph="1"/>
      <c r="M1089" s="120" ph="1"/>
      <c r="O1089" s="8" ph="1"/>
    </row>
    <row r="1090" spans="8:16" ht="13.5" customHeight="1">
      <c r="H1090" s="12" ph="1"/>
      <c r="I1090" s="120"/>
      <c r="K1090" s="8" ph="1"/>
      <c r="L1090" s="14" ph="1"/>
      <c r="M1090" s="120" ph="1"/>
      <c r="O1090" s="8" ph="1"/>
    </row>
    <row r="1091" spans="8:16" ht="13.5" customHeight="1">
      <c r="H1091" s="12" ph="1"/>
      <c r="I1091" s="120"/>
      <c r="K1091" s="8" ph="1"/>
      <c r="L1091" s="14" ph="1"/>
      <c r="M1091" s="120" ph="1"/>
      <c r="O1091" s="8" ph="1"/>
    </row>
    <row r="1092" spans="8:16" ht="13.5" customHeight="1">
      <c r="H1092" s="12" ph="1"/>
      <c r="I1092" s="120"/>
      <c r="K1092" s="8" ph="1"/>
      <c r="L1092" s="14" ph="1"/>
      <c r="M1092" s="120" ph="1"/>
      <c r="O1092" s="8" ph="1"/>
    </row>
    <row r="1093" spans="8:16" ht="13.5" customHeight="1">
      <c r="H1093" s="12" ph="1"/>
      <c r="I1093" s="120"/>
      <c r="K1093" s="8" ph="1"/>
      <c r="L1093" s="14" ph="1"/>
      <c r="M1093" s="120" ph="1"/>
      <c r="O1093" s="8" ph="1"/>
    </row>
    <row r="1094" spans="8:16" ht="13.5" customHeight="1">
      <c r="H1094" s="12" ph="1"/>
      <c r="I1094" s="120"/>
      <c r="K1094" s="8" ph="1"/>
      <c r="L1094" s="14" ph="1"/>
      <c r="M1094" s="120" ph="1"/>
      <c r="O1094" s="8" ph="1"/>
    </row>
    <row r="1095" spans="8:16" ht="13.5" customHeight="1">
      <c r="H1095" s="12" ph="1"/>
      <c r="I1095" s="120"/>
      <c r="K1095" s="8" ph="1"/>
      <c r="L1095" s="14" ph="1"/>
      <c r="M1095" s="120" ph="1"/>
      <c r="O1095" s="8" ph="1"/>
    </row>
    <row r="1096" spans="8:16" ht="13.5" customHeight="1">
      <c r="H1096" s="12" ph="1"/>
      <c r="I1096" s="120"/>
      <c r="K1096" s="8" ph="1"/>
      <c r="L1096" s="14" ph="1"/>
      <c r="M1096" s="120" ph="1"/>
      <c r="O1096" s="8" ph="1"/>
    </row>
    <row r="1097" spans="8:16" ht="13.5" customHeight="1">
      <c r="H1097" s="12" ph="1"/>
      <c r="I1097" s="120"/>
      <c r="K1097" s="8" ph="1"/>
      <c r="L1097" s="14" ph="1"/>
      <c r="M1097" s="120" ph="1"/>
      <c r="O1097" s="8" ph="1"/>
    </row>
    <row r="1098" spans="8:16" ht="13.5" customHeight="1">
      <c r="H1098" s="12" ph="1"/>
      <c r="I1098" s="120"/>
      <c r="K1098" s="8" ph="1"/>
      <c r="L1098" s="14" ph="1"/>
      <c r="M1098" s="120" ph="1"/>
      <c r="O1098" s="8" ph="1"/>
      <c r="P1098" s="34"/>
    </row>
    <row r="1099" spans="8:16" ht="13.5" customHeight="1">
      <c r="H1099" s="12" ph="1"/>
      <c r="I1099" s="120"/>
      <c r="K1099" s="8" ph="1"/>
      <c r="L1099" s="14" ph="1"/>
      <c r="M1099" s="120" ph="1"/>
      <c r="O1099" s="8" ph="1"/>
    </row>
    <row r="1100" spans="8:16" ht="13.5" customHeight="1">
      <c r="H1100" s="12" ph="1"/>
      <c r="I1100" s="120"/>
      <c r="K1100" s="8" ph="1"/>
      <c r="L1100" s="14" ph="1"/>
      <c r="M1100" s="120" ph="1"/>
      <c r="O1100" s="8" ph="1"/>
    </row>
    <row r="1101" spans="8:16" ht="13.5" customHeight="1">
      <c r="H1101" s="12" ph="1"/>
      <c r="I1101" s="120"/>
      <c r="K1101" s="8" ph="1"/>
      <c r="L1101" s="14" ph="1"/>
      <c r="M1101" s="120" ph="1"/>
      <c r="O1101" s="8" ph="1"/>
    </row>
    <row r="1102" spans="8:16" ht="13.5" customHeight="1">
      <c r="H1102" s="12" ph="1"/>
      <c r="I1102" s="120"/>
      <c r="K1102" s="8" ph="1"/>
      <c r="L1102" s="14" ph="1"/>
      <c r="M1102" s="120" ph="1"/>
      <c r="O1102" s="8" ph="1"/>
    </row>
    <row r="1103" spans="8:16" ht="13.5" customHeight="1">
      <c r="H1103" s="12" ph="1"/>
      <c r="I1103" s="120"/>
      <c r="K1103" s="8" ph="1"/>
      <c r="L1103" s="14" ph="1"/>
      <c r="M1103" s="120" ph="1"/>
      <c r="O1103" s="8" ph="1"/>
    </row>
    <row r="1104" spans="8:16" ht="13.5" customHeight="1">
      <c r="H1104" s="12" ph="1"/>
      <c r="I1104" s="120"/>
      <c r="K1104" s="8" ph="1"/>
      <c r="L1104" s="14" ph="1"/>
      <c r="M1104" s="120" ph="1"/>
      <c r="O1104" s="8" ph="1"/>
    </row>
    <row r="1105" spans="8:15" ht="13.5" customHeight="1">
      <c r="H1105" s="12" ph="1"/>
      <c r="I1105" s="120"/>
      <c r="K1105" s="8" ph="1"/>
      <c r="L1105" s="14" ph="1"/>
      <c r="M1105" s="120" ph="1"/>
      <c r="O1105" s="8" ph="1"/>
    </row>
    <row r="1106" spans="8:15" ht="13.5" customHeight="1">
      <c r="H1106" s="12" ph="1"/>
      <c r="I1106" s="120"/>
      <c r="K1106" s="8" ph="1"/>
      <c r="L1106" s="14" ph="1"/>
      <c r="M1106" s="120" ph="1"/>
      <c r="O1106" s="8" ph="1"/>
    </row>
    <row r="1107" spans="8:15" ht="13.5" customHeight="1">
      <c r="H1107" s="12" ph="1"/>
      <c r="I1107" s="120"/>
      <c r="K1107" s="8" ph="1"/>
      <c r="L1107" s="14" ph="1"/>
      <c r="M1107" s="120" ph="1"/>
      <c r="O1107" s="8" ph="1"/>
    </row>
    <row r="1108" spans="8:15" ht="13.5" customHeight="1">
      <c r="H1108" s="12" ph="1"/>
      <c r="I1108" s="120"/>
      <c r="K1108" s="8" ph="1"/>
      <c r="L1108" s="14" ph="1"/>
      <c r="M1108" s="120" ph="1"/>
      <c r="O1108" s="8" ph="1"/>
    </row>
    <row r="1109" spans="8:15" ht="13.5" customHeight="1">
      <c r="H1109" s="12" ph="1"/>
      <c r="I1109" s="120"/>
      <c r="K1109" s="8" ph="1"/>
      <c r="L1109" s="14" ph="1"/>
      <c r="M1109" s="120" ph="1"/>
      <c r="O1109" s="8" ph="1"/>
    </row>
    <row r="1110" spans="8:15" ht="13.5" customHeight="1">
      <c r="H1110" s="12" ph="1"/>
      <c r="I1110" s="120"/>
      <c r="K1110" s="8" ph="1"/>
      <c r="L1110" s="14" ph="1"/>
      <c r="M1110" s="120" ph="1"/>
      <c r="O1110" s="8" ph="1"/>
    </row>
    <row r="1111" spans="8:15" ht="13.5" customHeight="1">
      <c r="H1111" s="12" ph="1"/>
      <c r="I1111" s="120"/>
      <c r="K1111" s="8" ph="1"/>
      <c r="L1111" s="14" ph="1"/>
      <c r="M1111" s="120" ph="1"/>
      <c r="O1111" s="8" ph="1"/>
    </row>
    <row r="1112" spans="8:15" ht="13.5" customHeight="1">
      <c r="H1112" s="12" ph="1"/>
      <c r="I1112" s="120"/>
      <c r="K1112" s="8" ph="1"/>
      <c r="L1112" s="14" ph="1"/>
      <c r="M1112" s="120" ph="1"/>
      <c r="O1112" s="8" ph="1"/>
    </row>
    <row r="1113" spans="8:15" ht="13.5" customHeight="1">
      <c r="H1113" s="12" ph="1"/>
      <c r="I1113" s="120"/>
      <c r="K1113" s="8" ph="1"/>
      <c r="L1113" s="14" ph="1"/>
      <c r="M1113" s="120" ph="1"/>
      <c r="O1113" s="8" ph="1"/>
    </row>
    <row r="1114" spans="8:15" ht="13.5" customHeight="1">
      <c r="H1114" s="12" ph="1"/>
      <c r="I1114" s="120"/>
      <c r="K1114" s="8" ph="1"/>
      <c r="L1114" s="14" ph="1"/>
      <c r="M1114" s="120" ph="1"/>
      <c r="O1114" s="8" ph="1"/>
    </row>
    <row r="1115" spans="8:15" ht="13.5" customHeight="1">
      <c r="H1115" s="12" ph="1"/>
      <c r="I1115" s="120"/>
      <c r="K1115" s="8" ph="1"/>
      <c r="L1115" s="14" ph="1"/>
      <c r="M1115" s="120" ph="1"/>
      <c r="O1115" s="8" ph="1"/>
    </row>
    <row r="1116" spans="8:15" ht="13.5" customHeight="1">
      <c r="H1116" s="12" ph="1"/>
      <c r="I1116" s="120"/>
      <c r="K1116" s="8" ph="1"/>
      <c r="L1116" s="14" ph="1"/>
      <c r="M1116" s="120" ph="1"/>
      <c r="O1116" s="8" ph="1"/>
    </row>
    <row r="1117" spans="8:15" ht="13.5" customHeight="1">
      <c r="H1117" s="12" ph="1"/>
      <c r="I1117" s="120"/>
      <c r="K1117" s="8" ph="1"/>
      <c r="L1117" s="14" ph="1"/>
      <c r="M1117" s="120" ph="1"/>
      <c r="O1117" s="8" ph="1"/>
    </row>
    <row r="1118" spans="8:15" ht="13.5" customHeight="1">
      <c r="H1118" s="12" ph="1"/>
      <c r="I1118" s="120"/>
      <c r="K1118" s="8" ph="1"/>
      <c r="L1118" s="14" ph="1"/>
      <c r="M1118" s="120" ph="1"/>
      <c r="O1118" s="8" ph="1"/>
    </row>
    <row r="1119" spans="8:15" ht="13.5" customHeight="1">
      <c r="H1119" s="12" ph="1"/>
      <c r="I1119" s="120"/>
      <c r="K1119" s="8" ph="1"/>
      <c r="L1119" s="14" ph="1"/>
      <c r="M1119" s="120" ph="1"/>
      <c r="O1119" s="8" ph="1"/>
    </row>
    <row r="1120" spans="8:15" ht="13.5" customHeight="1">
      <c r="H1120" s="12" ph="1"/>
      <c r="I1120" s="120"/>
      <c r="K1120" s="8" ph="1"/>
      <c r="L1120" s="14" ph="1"/>
      <c r="M1120" s="120" ph="1"/>
      <c r="O1120" s="8" ph="1"/>
    </row>
    <row r="1121" spans="8:15" ht="13.5" customHeight="1">
      <c r="H1121" s="12" ph="1"/>
      <c r="I1121" s="120"/>
      <c r="K1121" s="8" ph="1"/>
      <c r="L1121" s="14" ph="1"/>
      <c r="M1121" s="120" ph="1"/>
      <c r="O1121" s="8" ph="1"/>
    </row>
    <row r="1122" spans="8:15" ht="13.5" customHeight="1">
      <c r="H1122" s="12" ph="1"/>
      <c r="I1122" s="120"/>
      <c r="K1122" s="8" ph="1"/>
      <c r="L1122" s="14" ph="1"/>
      <c r="M1122" s="120" ph="1"/>
      <c r="O1122" s="8" ph="1"/>
    </row>
    <row r="1123" spans="8:15" ht="13.5" customHeight="1">
      <c r="H1123" s="12" ph="1"/>
      <c r="I1123" s="120"/>
      <c r="K1123" s="8" ph="1"/>
      <c r="L1123" s="14" ph="1"/>
      <c r="M1123" s="120" ph="1"/>
      <c r="O1123" s="8" ph="1"/>
    </row>
    <row r="1124" spans="8:15" ht="13.5" customHeight="1">
      <c r="H1124" s="12" ph="1"/>
      <c r="I1124" s="120"/>
      <c r="K1124" s="8" ph="1"/>
      <c r="L1124" s="14" ph="1"/>
      <c r="M1124" s="120" ph="1"/>
      <c r="O1124" s="8" ph="1"/>
    </row>
    <row r="1125" spans="8:15" ht="13.5" customHeight="1">
      <c r="H1125" s="12" ph="1"/>
      <c r="I1125" s="120"/>
      <c r="K1125" s="8" ph="1"/>
      <c r="L1125" s="14" ph="1"/>
      <c r="M1125" s="120" ph="1"/>
      <c r="O1125" s="8" ph="1"/>
    </row>
    <row r="1126" spans="8:15" ht="13.5" customHeight="1">
      <c r="H1126" s="12" ph="1"/>
      <c r="I1126" s="120"/>
      <c r="K1126" s="8" ph="1"/>
      <c r="L1126" s="14" ph="1"/>
      <c r="M1126" s="120" ph="1"/>
      <c r="O1126" s="8" ph="1"/>
    </row>
    <row r="1127" spans="8:15" ht="13.5" customHeight="1">
      <c r="H1127" s="12" ph="1"/>
      <c r="I1127" s="120"/>
      <c r="K1127" s="8" ph="1"/>
      <c r="L1127" s="14" ph="1"/>
      <c r="M1127" s="120" ph="1"/>
      <c r="O1127" s="8" ph="1"/>
    </row>
    <row r="1128" spans="8:15" ht="13.5" customHeight="1">
      <c r="H1128" s="12" ph="1"/>
      <c r="I1128" s="120"/>
      <c r="K1128" s="8" ph="1"/>
      <c r="L1128" s="14" ph="1"/>
      <c r="M1128" s="120" ph="1"/>
      <c r="O1128" s="8" ph="1"/>
    </row>
    <row r="1129" spans="8:15" ht="13.5" customHeight="1">
      <c r="H1129" s="12" ph="1"/>
      <c r="I1129" s="120"/>
      <c r="K1129" s="8" ph="1"/>
      <c r="L1129" s="14" ph="1"/>
      <c r="M1129" s="120" ph="1"/>
      <c r="O1129" s="8" ph="1"/>
    </row>
    <row r="1130" spans="8:15" ht="13.5" customHeight="1">
      <c r="H1130" s="12" ph="1"/>
      <c r="I1130" s="120"/>
      <c r="K1130" s="8" ph="1"/>
      <c r="L1130" s="14" ph="1"/>
      <c r="M1130" s="120" ph="1"/>
      <c r="O1130" s="8" ph="1"/>
    </row>
    <row r="1131" spans="8:15" ht="13.5" customHeight="1">
      <c r="H1131" s="12" ph="1"/>
      <c r="I1131" s="120"/>
      <c r="K1131" s="8" ph="1"/>
      <c r="L1131" s="14" ph="1"/>
      <c r="M1131" s="120" ph="1"/>
      <c r="O1131" s="8" ph="1"/>
    </row>
    <row r="1132" spans="8:15" ht="13.5" customHeight="1">
      <c r="H1132" s="12" ph="1"/>
      <c r="I1132" s="120"/>
      <c r="K1132" s="8" ph="1"/>
      <c r="L1132" s="14" ph="1"/>
      <c r="M1132" s="120" ph="1"/>
      <c r="O1132" s="8" ph="1"/>
    </row>
    <row r="1133" spans="8:15" ht="13.5" customHeight="1">
      <c r="H1133" s="12" ph="1"/>
      <c r="I1133" s="120"/>
      <c r="K1133" s="8" ph="1"/>
      <c r="L1133" s="14" ph="1"/>
      <c r="M1133" s="120" ph="1"/>
      <c r="O1133" s="8" ph="1"/>
    </row>
    <row r="1134" spans="8:15" ht="13.5" customHeight="1">
      <c r="H1134" s="12" ph="1"/>
      <c r="I1134" s="120"/>
      <c r="K1134" s="8" ph="1"/>
      <c r="L1134" s="14" ph="1"/>
      <c r="M1134" s="120" ph="1"/>
      <c r="O1134" s="8" ph="1"/>
    </row>
    <row r="1135" spans="8:15" ht="13.5" customHeight="1">
      <c r="H1135" s="12" ph="1"/>
      <c r="I1135" s="120"/>
      <c r="K1135" s="8" ph="1"/>
      <c r="L1135" s="14" ph="1"/>
      <c r="M1135" s="120" ph="1"/>
      <c r="O1135" s="8" ph="1"/>
    </row>
    <row r="1136" spans="8:15" ht="13.5" customHeight="1">
      <c r="H1136" s="12" ph="1"/>
      <c r="I1136" s="120"/>
      <c r="K1136" s="8" ph="1"/>
      <c r="L1136" s="14" ph="1"/>
      <c r="M1136" s="120" ph="1"/>
      <c r="O1136" s="8" ph="1"/>
    </row>
    <row r="1137" spans="8:15" ht="13.5" customHeight="1">
      <c r="H1137" s="12" ph="1"/>
      <c r="I1137" s="120"/>
      <c r="K1137" s="8" ph="1"/>
      <c r="L1137" s="14" ph="1"/>
      <c r="M1137" s="120" ph="1"/>
      <c r="O1137" s="8" ph="1"/>
    </row>
    <row r="1138" spans="8:15" ht="13.5" customHeight="1">
      <c r="H1138" s="12" ph="1"/>
      <c r="I1138" s="120"/>
      <c r="K1138" s="8" ph="1"/>
      <c r="L1138" s="14" ph="1"/>
      <c r="M1138" s="120" ph="1"/>
      <c r="O1138" s="8" ph="1"/>
    </row>
    <row r="1139" spans="8:15" ht="13.5" customHeight="1">
      <c r="H1139" s="12" ph="1"/>
      <c r="I1139" s="120"/>
      <c r="K1139" s="8" ph="1"/>
      <c r="L1139" s="14" ph="1"/>
      <c r="M1139" s="120" ph="1"/>
      <c r="O1139" s="8" ph="1"/>
    </row>
    <row r="1140" spans="8:15" ht="13.5" customHeight="1">
      <c r="H1140" s="12" ph="1"/>
      <c r="I1140" s="120"/>
      <c r="K1140" s="8" ph="1"/>
      <c r="L1140" s="14" ph="1"/>
      <c r="M1140" s="120" ph="1"/>
      <c r="O1140" s="8" ph="1"/>
    </row>
    <row r="1141" spans="8:15" ht="13.5" customHeight="1">
      <c r="H1141" s="12" ph="1"/>
      <c r="I1141" s="120"/>
      <c r="K1141" s="8" ph="1"/>
      <c r="L1141" s="14" ph="1"/>
      <c r="M1141" s="120" ph="1"/>
      <c r="O1141" s="8" ph="1"/>
    </row>
    <row r="1142" spans="8:15" ht="13.5" customHeight="1">
      <c r="H1142" s="12" ph="1"/>
      <c r="I1142" s="120"/>
      <c r="K1142" s="8" ph="1"/>
      <c r="L1142" s="14" ph="1"/>
      <c r="M1142" s="120" ph="1"/>
      <c r="O1142" s="8" ph="1"/>
    </row>
    <row r="1143" spans="8:15" ht="13.5" customHeight="1">
      <c r="H1143" s="12" ph="1"/>
      <c r="I1143" s="120"/>
      <c r="K1143" s="8" ph="1"/>
      <c r="L1143" s="14" ph="1"/>
      <c r="M1143" s="120" ph="1"/>
      <c r="O1143" s="8" ph="1"/>
    </row>
    <row r="1144" spans="8:15" ht="13.5" customHeight="1">
      <c r="H1144" s="12" ph="1"/>
      <c r="I1144" s="120"/>
      <c r="K1144" s="8" ph="1"/>
      <c r="L1144" s="14" ph="1"/>
      <c r="M1144" s="120" ph="1"/>
      <c r="O1144" s="8" ph="1"/>
    </row>
    <row r="1145" spans="8:15" ht="13.5" customHeight="1">
      <c r="H1145" s="12" ph="1"/>
      <c r="I1145" s="120"/>
      <c r="K1145" s="8" ph="1"/>
      <c r="L1145" s="14" ph="1"/>
      <c r="M1145" s="120" ph="1"/>
      <c r="O1145" s="8" ph="1"/>
    </row>
    <row r="1146" spans="8:15" ht="13.5" customHeight="1">
      <c r="H1146" s="12" ph="1"/>
      <c r="I1146" s="120"/>
      <c r="K1146" s="8" ph="1"/>
      <c r="L1146" s="14" ph="1"/>
      <c r="M1146" s="120" ph="1"/>
      <c r="O1146" s="8" ph="1"/>
    </row>
    <row r="1147" spans="8:15" ht="13.5" customHeight="1">
      <c r="H1147" s="12" ph="1"/>
      <c r="I1147" s="120"/>
      <c r="K1147" s="8" ph="1"/>
      <c r="L1147" s="14" ph="1"/>
      <c r="M1147" s="120" ph="1"/>
      <c r="O1147" s="8" ph="1"/>
    </row>
    <row r="1148" spans="8:15" ht="13.5" customHeight="1">
      <c r="H1148" s="12" ph="1"/>
      <c r="I1148" s="120"/>
      <c r="K1148" s="8" ph="1"/>
      <c r="L1148" s="14" ph="1"/>
      <c r="M1148" s="120" ph="1"/>
      <c r="O1148" s="8" ph="1"/>
    </row>
    <row r="1149" spans="8:15" ht="13.5" customHeight="1">
      <c r="H1149" s="12" ph="1"/>
      <c r="I1149" s="120"/>
      <c r="K1149" s="8" ph="1"/>
      <c r="L1149" s="14" ph="1"/>
      <c r="M1149" s="120" ph="1"/>
      <c r="O1149" s="8" ph="1"/>
    </row>
    <row r="1150" spans="8:15" ht="13.5" customHeight="1">
      <c r="H1150" s="12" ph="1"/>
      <c r="I1150" s="120"/>
      <c r="K1150" s="8" ph="1"/>
      <c r="L1150" s="14" ph="1"/>
      <c r="M1150" s="120" ph="1"/>
      <c r="O1150" s="8" ph="1"/>
    </row>
    <row r="1151" spans="8:15" ht="13.5" customHeight="1">
      <c r="H1151" s="12" ph="1"/>
      <c r="I1151" s="120"/>
      <c r="K1151" s="8" ph="1"/>
      <c r="L1151" s="14" ph="1"/>
      <c r="M1151" s="120" ph="1"/>
      <c r="O1151" s="8" ph="1"/>
    </row>
    <row r="1152" spans="8:15" ht="13.5" customHeight="1">
      <c r="H1152" s="12" ph="1"/>
      <c r="I1152" s="120"/>
      <c r="K1152" s="8" ph="1"/>
      <c r="L1152" s="14" ph="1"/>
      <c r="M1152" s="120" ph="1"/>
      <c r="O1152" s="8" ph="1"/>
    </row>
    <row r="1153" spans="8:15" ht="13.5" customHeight="1">
      <c r="H1153" s="12" ph="1"/>
      <c r="I1153" s="120"/>
      <c r="K1153" s="8" ph="1"/>
      <c r="L1153" s="14" ph="1"/>
      <c r="M1153" s="120" ph="1"/>
      <c r="O1153" s="8" ph="1"/>
    </row>
    <row r="1154" spans="8:15" ht="13.5" customHeight="1">
      <c r="H1154" s="12" ph="1"/>
      <c r="I1154" s="120"/>
      <c r="K1154" s="8" ph="1"/>
      <c r="L1154" s="14" ph="1"/>
      <c r="M1154" s="120" ph="1"/>
      <c r="O1154" s="8" ph="1"/>
    </row>
    <row r="1155" spans="8:15" ht="13.5" customHeight="1">
      <c r="H1155" s="12" ph="1"/>
      <c r="I1155" s="120"/>
      <c r="K1155" s="8" ph="1"/>
      <c r="L1155" s="14" ph="1"/>
      <c r="M1155" s="120" ph="1"/>
      <c r="O1155" s="8" ph="1"/>
    </row>
    <row r="1156" spans="8:15" ht="13.5" customHeight="1">
      <c r="H1156" s="12" ph="1"/>
      <c r="I1156" s="120"/>
      <c r="K1156" s="8" ph="1"/>
      <c r="L1156" s="14" ph="1"/>
      <c r="M1156" s="120" ph="1"/>
      <c r="O1156" s="8" ph="1"/>
    </row>
    <row r="1157" spans="8:15" ht="13.5" customHeight="1">
      <c r="H1157" s="12" ph="1"/>
      <c r="I1157" s="120"/>
      <c r="K1157" s="8" ph="1"/>
      <c r="L1157" s="14" ph="1"/>
      <c r="M1157" s="120" ph="1"/>
      <c r="O1157" s="8" ph="1"/>
    </row>
    <row r="1158" spans="8:15" ht="13.5" customHeight="1">
      <c r="H1158" s="12" ph="1"/>
      <c r="I1158" s="120"/>
      <c r="K1158" s="8" ph="1"/>
      <c r="L1158" s="14" ph="1"/>
      <c r="M1158" s="120" ph="1"/>
      <c r="O1158" s="8" ph="1"/>
    </row>
    <row r="1159" spans="8:15" ht="13.5" customHeight="1">
      <c r="H1159" s="12" ph="1"/>
      <c r="I1159" s="120"/>
      <c r="K1159" s="8" ph="1"/>
      <c r="L1159" s="14" ph="1"/>
      <c r="M1159" s="120" ph="1"/>
      <c r="O1159" s="8" ph="1"/>
    </row>
    <row r="1160" spans="8:15" ht="13.5" customHeight="1">
      <c r="H1160" s="12" ph="1"/>
      <c r="I1160" s="120"/>
      <c r="K1160" s="8" ph="1"/>
      <c r="L1160" s="14" ph="1"/>
      <c r="M1160" s="120" ph="1"/>
      <c r="O1160" s="8" ph="1"/>
    </row>
    <row r="1161" spans="8:15" ht="13.5" customHeight="1">
      <c r="H1161" s="12" ph="1"/>
      <c r="I1161" s="120"/>
      <c r="K1161" s="8" ph="1"/>
      <c r="L1161" s="14" ph="1"/>
      <c r="M1161" s="120" ph="1"/>
      <c r="O1161" s="8" ph="1"/>
    </row>
    <row r="1162" spans="8:15" ht="13.5" customHeight="1">
      <c r="H1162" s="12" ph="1"/>
      <c r="I1162" s="120"/>
      <c r="K1162" s="8" ph="1"/>
      <c r="L1162" s="14" ph="1"/>
      <c r="M1162" s="120" ph="1"/>
      <c r="O1162" s="8" ph="1"/>
    </row>
    <row r="1163" spans="8:15" ht="13.5" customHeight="1">
      <c r="H1163" s="12" ph="1"/>
      <c r="I1163" s="120"/>
      <c r="K1163" s="8" ph="1"/>
      <c r="L1163" s="14" ph="1"/>
      <c r="M1163" s="120" ph="1"/>
      <c r="O1163" s="8" ph="1"/>
    </row>
    <row r="1164" spans="8:15" ht="13.5" customHeight="1">
      <c r="H1164" s="12" ph="1"/>
      <c r="I1164" s="120"/>
      <c r="K1164" s="8" ph="1"/>
      <c r="L1164" s="14" ph="1"/>
      <c r="M1164" s="120" ph="1"/>
      <c r="O1164" s="8" ph="1"/>
    </row>
    <row r="1165" spans="8:15" ht="13.5" customHeight="1">
      <c r="H1165" s="12" ph="1"/>
      <c r="I1165" s="120"/>
      <c r="K1165" s="8" ph="1"/>
      <c r="L1165" s="14" ph="1"/>
      <c r="M1165" s="120" ph="1"/>
      <c r="O1165" s="8" ph="1"/>
    </row>
    <row r="1166" spans="8:15" ht="13.5" customHeight="1">
      <c r="H1166" s="12" ph="1"/>
      <c r="I1166" s="120"/>
      <c r="K1166" s="8" ph="1"/>
      <c r="L1166" s="14" ph="1"/>
      <c r="M1166" s="120" ph="1"/>
      <c r="O1166" s="8" ph="1"/>
    </row>
    <row r="1167" spans="8:15" ht="13.5" customHeight="1">
      <c r="H1167" s="12" ph="1"/>
      <c r="I1167" s="120"/>
      <c r="K1167" s="8" ph="1"/>
      <c r="L1167" s="14" ph="1"/>
      <c r="M1167" s="120" ph="1"/>
      <c r="O1167" s="8" ph="1"/>
    </row>
    <row r="1168" spans="8:15" ht="13.5" customHeight="1">
      <c r="H1168" s="12" ph="1"/>
      <c r="I1168" s="120"/>
      <c r="K1168" s="8" ph="1"/>
      <c r="L1168" s="14" ph="1"/>
      <c r="M1168" s="120" ph="1"/>
      <c r="O1168" s="8" ph="1"/>
    </row>
    <row r="1169" spans="8:15" ht="13.5" customHeight="1">
      <c r="H1169" s="12" ph="1"/>
      <c r="I1169" s="120"/>
      <c r="K1169" s="8" ph="1"/>
      <c r="L1169" s="14" ph="1"/>
      <c r="M1169" s="120" ph="1"/>
      <c r="O1169" s="8" ph="1"/>
    </row>
    <row r="1170" spans="8:15" ht="13.5" customHeight="1">
      <c r="H1170" s="12" ph="1"/>
      <c r="I1170" s="120"/>
      <c r="K1170" s="8" ph="1"/>
      <c r="L1170" s="14" ph="1"/>
      <c r="M1170" s="120" ph="1"/>
      <c r="O1170" s="8" ph="1"/>
    </row>
    <row r="1171" spans="8:15" ht="13.5" customHeight="1">
      <c r="H1171" s="12" ph="1"/>
      <c r="I1171" s="120"/>
      <c r="K1171" s="8" ph="1"/>
      <c r="L1171" s="14" ph="1"/>
      <c r="M1171" s="120" ph="1"/>
      <c r="O1171" s="8" ph="1"/>
    </row>
    <row r="1172" spans="8:15" ht="13.5" customHeight="1">
      <c r="H1172" s="12" ph="1"/>
      <c r="I1172" s="120"/>
      <c r="K1172" s="8" ph="1"/>
      <c r="L1172" s="14" ph="1"/>
      <c r="M1172" s="120" ph="1"/>
      <c r="O1172" s="8" ph="1"/>
    </row>
    <row r="1173" spans="8:15" ht="13.5" customHeight="1">
      <c r="H1173" s="12" ph="1"/>
      <c r="I1173" s="120"/>
      <c r="K1173" s="8" ph="1"/>
      <c r="L1173" s="14" ph="1"/>
      <c r="M1173" s="120" ph="1"/>
      <c r="O1173" s="8" ph="1"/>
    </row>
    <row r="1174" spans="8:15" ht="13.5" customHeight="1">
      <c r="H1174" s="12" ph="1"/>
      <c r="I1174" s="120"/>
      <c r="K1174" s="8" ph="1"/>
      <c r="L1174" s="14" ph="1"/>
      <c r="M1174" s="120" ph="1"/>
      <c r="O1174" s="8" ph="1"/>
    </row>
    <row r="1175" spans="8:15" ht="13.5" customHeight="1">
      <c r="H1175" s="12" ph="1"/>
      <c r="I1175" s="120"/>
      <c r="K1175" s="8" ph="1"/>
      <c r="L1175" s="14" ph="1"/>
      <c r="M1175" s="120" ph="1"/>
      <c r="O1175" s="8" ph="1"/>
    </row>
    <row r="1176" spans="8:15" ht="13.5" customHeight="1">
      <c r="H1176" s="12" ph="1"/>
      <c r="I1176" s="120"/>
      <c r="K1176" s="8" ph="1"/>
      <c r="L1176" s="14" ph="1"/>
      <c r="M1176" s="120" ph="1"/>
      <c r="O1176" s="8" ph="1"/>
    </row>
    <row r="1177" spans="8:15" ht="13.5" customHeight="1">
      <c r="H1177" s="12" ph="1"/>
      <c r="I1177" s="120"/>
      <c r="K1177" s="8" ph="1"/>
      <c r="L1177" s="14" ph="1"/>
      <c r="M1177" s="120" ph="1"/>
      <c r="O1177" s="8" ph="1"/>
    </row>
    <row r="1178" spans="8:15" ht="13.5" customHeight="1">
      <c r="H1178" s="12" ph="1"/>
      <c r="I1178" s="120"/>
      <c r="K1178" s="8" ph="1"/>
      <c r="L1178" s="14" ph="1"/>
      <c r="M1178" s="120" ph="1"/>
      <c r="O1178" s="8" ph="1"/>
    </row>
    <row r="1179" spans="8:15" ht="13.5" customHeight="1">
      <c r="H1179" s="12" ph="1"/>
      <c r="I1179" s="120"/>
      <c r="K1179" s="8" ph="1"/>
      <c r="L1179" s="14" ph="1"/>
      <c r="M1179" s="120" ph="1"/>
      <c r="O1179" s="8" ph="1"/>
    </row>
    <row r="1180" spans="8:15" ht="13.5" customHeight="1">
      <c r="H1180" s="12" ph="1"/>
      <c r="I1180" s="120"/>
      <c r="K1180" s="8" ph="1"/>
      <c r="L1180" s="14" ph="1"/>
      <c r="M1180" s="120" ph="1"/>
      <c r="O1180" s="8" ph="1"/>
    </row>
    <row r="1181" spans="8:15" ht="13.5" customHeight="1">
      <c r="H1181" s="12" ph="1"/>
      <c r="I1181" s="120"/>
      <c r="K1181" s="8" ph="1"/>
      <c r="L1181" s="14" ph="1"/>
      <c r="M1181" s="120" ph="1"/>
      <c r="O1181" s="8" ph="1"/>
    </row>
    <row r="1182" spans="8:15" ht="13.5" customHeight="1">
      <c r="H1182" s="12" ph="1"/>
      <c r="I1182" s="120"/>
      <c r="K1182" s="8" ph="1"/>
      <c r="L1182" s="14" ph="1"/>
      <c r="M1182" s="120" ph="1"/>
      <c r="O1182" s="8" ph="1"/>
    </row>
    <row r="1183" spans="8:15" ht="13.5" customHeight="1">
      <c r="H1183" s="12" ph="1"/>
      <c r="I1183" s="120"/>
      <c r="K1183" s="8" ph="1"/>
      <c r="L1183" s="14" ph="1"/>
      <c r="M1183" s="120" ph="1"/>
      <c r="O1183" s="8" ph="1"/>
    </row>
    <row r="1184" spans="8:15" ht="13.5" customHeight="1">
      <c r="H1184" s="12" ph="1"/>
      <c r="I1184" s="120"/>
      <c r="K1184" s="8" ph="1"/>
      <c r="L1184" s="14" ph="1"/>
      <c r="M1184" s="120" ph="1"/>
      <c r="O1184" s="8" ph="1"/>
    </row>
    <row r="1185" spans="8:15" ht="13.5" customHeight="1">
      <c r="H1185" s="12" ph="1"/>
      <c r="I1185" s="120"/>
      <c r="K1185" s="8" ph="1"/>
      <c r="L1185" s="14" ph="1"/>
      <c r="M1185" s="120" ph="1"/>
      <c r="O1185" s="8" ph="1"/>
    </row>
    <row r="1186" spans="8:15" ht="13.5" customHeight="1">
      <c r="H1186" s="12" ph="1"/>
      <c r="I1186" s="120"/>
      <c r="K1186" s="8" ph="1"/>
      <c r="L1186" s="14" ph="1"/>
      <c r="M1186" s="120" ph="1"/>
      <c r="O1186" s="8" ph="1"/>
    </row>
    <row r="1187" spans="8:15" ht="13.5" customHeight="1">
      <c r="H1187" s="12" ph="1"/>
      <c r="I1187" s="120"/>
      <c r="K1187" s="8" ph="1"/>
      <c r="L1187" s="14" ph="1"/>
      <c r="M1187" s="120" ph="1"/>
      <c r="O1187" s="8" ph="1"/>
    </row>
    <row r="1188" spans="8:15" ht="13.5" customHeight="1">
      <c r="H1188" s="12" ph="1"/>
      <c r="I1188" s="120"/>
      <c r="K1188" s="8" ph="1"/>
      <c r="L1188" s="14" ph="1"/>
      <c r="M1188" s="120" ph="1"/>
      <c r="O1188" s="8" ph="1"/>
    </row>
    <row r="1189" spans="8:15" ht="13.5" customHeight="1">
      <c r="H1189" s="12" ph="1"/>
      <c r="I1189" s="120"/>
      <c r="K1189" s="8" ph="1"/>
      <c r="L1189" s="14" ph="1"/>
      <c r="M1189" s="120" ph="1"/>
      <c r="O1189" s="8" ph="1"/>
    </row>
    <row r="1190" spans="8:15" ht="13.5" customHeight="1">
      <c r="H1190" s="12" ph="1"/>
      <c r="I1190" s="120"/>
      <c r="K1190" s="8" ph="1"/>
      <c r="L1190" s="14" ph="1"/>
      <c r="M1190" s="120" ph="1"/>
      <c r="O1190" s="8" ph="1"/>
    </row>
    <row r="1191" spans="8:15" ht="13.5" customHeight="1">
      <c r="H1191" s="12" ph="1"/>
      <c r="I1191" s="120"/>
      <c r="K1191" s="8" ph="1"/>
      <c r="L1191" s="14" ph="1"/>
      <c r="M1191" s="120" ph="1"/>
      <c r="O1191" s="8" ph="1"/>
    </row>
    <row r="1192" spans="8:15" ht="13.5" customHeight="1">
      <c r="H1192" s="12" ph="1"/>
      <c r="I1192" s="120"/>
      <c r="K1192" s="8" ph="1"/>
      <c r="L1192" s="14" ph="1"/>
      <c r="M1192" s="120" ph="1"/>
      <c r="O1192" s="8" ph="1"/>
    </row>
    <row r="1193" spans="8:15" ht="13.5" customHeight="1">
      <c r="H1193" s="12" ph="1"/>
      <c r="I1193" s="120"/>
      <c r="K1193" s="8" ph="1"/>
      <c r="L1193" s="14" ph="1"/>
      <c r="M1193" s="120" ph="1"/>
      <c r="O1193" s="8" ph="1"/>
    </row>
    <row r="1194" spans="8:15" ht="13.5" customHeight="1">
      <c r="H1194" s="12" ph="1"/>
      <c r="I1194" s="120"/>
      <c r="K1194" s="8" ph="1"/>
      <c r="L1194" s="14" ph="1"/>
      <c r="M1194" s="120" ph="1"/>
      <c r="O1194" s="8" ph="1"/>
    </row>
    <row r="1195" spans="8:15" ht="13.5" customHeight="1">
      <c r="H1195" s="12" ph="1"/>
      <c r="I1195" s="120"/>
      <c r="K1195" s="8" ph="1"/>
      <c r="L1195" s="14" ph="1"/>
      <c r="M1195" s="120" ph="1"/>
      <c r="O1195" s="8" ph="1"/>
    </row>
    <row r="1196" spans="8:15" ht="13.5" customHeight="1">
      <c r="H1196" s="12" ph="1"/>
      <c r="I1196" s="120"/>
      <c r="K1196" s="8" ph="1"/>
      <c r="L1196" s="14" ph="1"/>
      <c r="M1196" s="120" ph="1"/>
      <c r="O1196" s="8" ph="1"/>
    </row>
    <row r="1197" spans="8:15" ht="13.5" customHeight="1">
      <c r="H1197" s="12" ph="1"/>
      <c r="I1197" s="120"/>
      <c r="K1197" s="8" ph="1"/>
      <c r="L1197" s="14" ph="1"/>
      <c r="M1197" s="120" ph="1"/>
      <c r="O1197" s="8" ph="1"/>
    </row>
    <row r="1198" spans="8:15" ht="13.5" customHeight="1">
      <c r="H1198" s="12" ph="1"/>
      <c r="I1198" s="120"/>
      <c r="K1198" s="8" ph="1"/>
      <c r="L1198" s="14" ph="1"/>
      <c r="M1198" s="120" ph="1"/>
      <c r="O1198" s="8" ph="1"/>
    </row>
    <row r="1199" spans="8:15" ht="13.5" customHeight="1">
      <c r="H1199" s="12" ph="1"/>
      <c r="I1199" s="120"/>
      <c r="K1199" s="8" ph="1"/>
      <c r="L1199" s="14" ph="1"/>
      <c r="M1199" s="120" ph="1"/>
      <c r="O1199" s="8" ph="1"/>
    </row>
    <row r="1200" spans="8:15" ht="13.5" customHeight="1">
      <c r="H1200" s="12" ph="1"/>
      <c r="I1200" s="120"/>
      <c r="K1200" s="8" ph="1"/>
      <c r="L1200" s="14" ph="1"/>
      <c r="M1200" s="120" ph="1"/>
      <c r="O1200" s="8" ph="1"/>
    </row>
    <row r="1201" spans="8:16" ht="13.5" customHeight="1">
      <c r="H1201" s="12" ph="1"/>
      <c r="I1201" s="120"/>
      <c r="K1201" s="8" ph="1"/>
      <c r="L1201" s="14" ph="1"/>
      <c r="M1201" s="120" ph="1"/>
      <c r="O1201" s="8" ph="1"/>
    </row>
    <row r="1202" spans="8:16" ht="13.5" customHeight="1">
      <c r="H1202" s="12" ph="1"/>
      <c r="I1202" s="120"/>
      <c r="K1202" s="8" ph="1"/>
      <c r="L1202" s="14" ph="1"/>
      <c r="M1202" s="120" ph="1"/>
      <c r="O1202" s="8" ph="1"/>
    </row>
    <row r="1203" spans="8:16" ht="13.5" customHeight="1">
      <c r="H1203" s="12" ph="1"/>
      <c r="I1203" s="120"/>
      <c r="K1203" s="8" ph="1"/>
      <c r="L1203" s="14" ph="1"/>
      <c r="M1203" s="120" ph="1"/>
      <c r="O1203" s="8" ph="1"/>
    </row>
    <row r="1204" spans="8:16" ht="13.5" customHeight="1">
      <c r="H1204" s="12" ph="1"/>
      <c r="I1204" s="120"/>
      <c r="K1204" s="8" ph="1"/>
      <c r="L1204" s="14" ph="1"/>
      <c r="M1204" s="120" ph="1"/>
      <c r="O1204" s="8" ph="1"/>
      <c r="P1204" s="34"/>
    </row>
    <row r="1205" spans="8:16" ht="13.5" customHeight="1">
      <c r="H1205" s="12" ph="1"/>
      <c r="I1205" s="120"/>
      <c r="K1205" s="8" ph="1"/>
      <c r="L1205" s="14" ph="1"/>
      <c r="M1205" s="120" ph="1"/>
      <c r="O1205" s="8" ph="1"/>
    </row>
    <row r="1206" spans="8:16" ht="13.5" customHeight="1">
      <c r="H1206" s="12" ph="1"/>
      <c r="I1206" s="120"/>
      <c r="K1206" s="8" ph="1"/>
      <c r="L1206" s="14" ph="1"/>
      <c r="M1206" s="120" ph="1"/>
      <c r="O1206" s="8" ph="1"/>
    </row>
    <row r="1207" spans="8:16" ht="13.5" customHeight="1">
      <c r="H1207" s="12" ph="1"/>
      <c r="I1207" s="120"/>
      <c r="K1207" s="8" ph="1"/>
      <c r="L1207" s="14" ph="1"/>
      <c r="M1207" s="120" ph="1"/>
      <c r="O1207" s="8" ph="1"/>
    </row>
    <row r="1208" spans="8:16" ht="13.5" customHeight="1">
      <c r="H1208" s="12" ph="1"/>
      <c r="I1208" s="120"/>
      <c r="K1208" s="8" ph="1"/>
      <c r="L1208" s="14" ph="1"/>
      <c r="M1208" s="120" ph="1"/>
      <c r="O1208" s="8" ph="1"/>
    </row>
    <row r="1209" spans="8:16" ht="13.5" customHeight="1">
      <c r="H1209" s="12" ph="1"/>
      <c r="I1209" s="120"/>
      <c r="K1209" s="8" ph="1"/>
      <c r="L1209" s="14" ph="1"/>
      <c r="M1209" s="120" ph="1"/>
      <c r="O1209" s="8" ph="1"/>
    </row>
    <row r="1210" spans="8:16" ht="13.5" customHeight="1">
      <c r="H1210" s="12" ph="1"/>
      <c r="I1210" s="120"/>
      <c r="K1210" s="8" ph="1"/>
      <c r="L1210" s="14" ph="1"/>
      <c r="M1210" s="120" ph="1"/>
      <c r="O1210" s="8" ph="1"/>
    </row>
    <row r="1211" spans="8:16" ht="13.5" customHeight="1">
      <c r="H1211" s="12" ph="1"/>
      <c r="I1211" s="120"/>
      <c r="K1211" s="8" ph="1"/>
      <c r="L1211" s="14" ph="1"/>
      <c r="M1211" s="120" ph="1"/>
      <c r="O1211" s="8" ph="1"/>
    </row>
    <row r="1212" spans="8:16" ht="13.5" customHeight="1">
      <c r="H1212" s="12" ph="1"/>
      <c r="I1212" s="120"/>
      <c r="K1212" s="8" ph="1"/>
      <c r="L1212" s="14" ph="1"/>
      <c r="M1212" s="120" ph="1"/>
      <c r="O1212" s="8" ph="1"/>
    </row>
    <row r="1213" spans="8:16" ht="13.5" customHeight="1">
      <c r="H1213" s="12" ph="1"/>
      <c r="I1213" s="120"/>
      <c r="K1213" s="8" ph="1"/>
      <c r="L1213" s="14" ph="1"/>
      <c r="M1213" s="120" ph="1"/>
      <c r="O1213" s="8" ph="1"/>
    </row>
    <row r="1214" spans="8:16" ht="13.5" customHeight="1">
      <c r="H1214" s="12" ph="1"/>
      <c r="I1214" s="120"/>
      <c r="K1214" s="8" ph="1"/>
      <c r="L1214" s="14" ph="1"/>
      <c r="M1214" s="120" ph="1"/>
      <c r="O1214" s="8" ph="1"/>
    </row>
    <row r="1215" spans="8:16" ht="13.5" customHeight="1">
      <c r="H1215" s="12" ph="1"/>
      <c r="I1215" s="120"/>
      <c r="K1215" s="8" ph="1"/>
      <c r="L1215" s="14" ph="1"/>
      <c r="M1215" s="120" ph="1"/>
      <c r="O1215" s="8" ph="1"/>
    </row>
    <row r="1216" spans="8:16" ht="13.5" customHeight="1">
      <c r="H1216" s="12" ph="1"/>
      <c r="I1216" s="120"/>
      <c r="K1216" s="8" ph="1"/>
      <c r="L1216" s="14" ph="1"/>
      <c r="M1216" s="120" ph="1"/>
      <c r="O1216" s="8" ph="1"/>
    </row>
    <row r="1217" spans="8:15" ht="13.5" customHeight="1">
      <c r="H1217" s="12" ph="1"/>
      <c r="I1217" s="120"/>
      <c r="K1217" s="8" ph="1"/>
      <c r="L1217" s="14" ph="1"/>
      <c r="M1217" s="120" ph="1"/>
      <c r="O1217" s="8" ph="1"/>
    </row>
    <row r="1218" spans="8:15" ht="13.5" customHeight="1">
      <c r="H1218" s="12" ph="1"/>
      <c r="I1218" s="120"/>
      <c r="K1218" s="8" ph="1"/>
      <c r="L1218" s="14" ph="1"/>
      <c r="M1218" s="120" ph="1"/>
      <c r="O1218" s="8" ph="1"/>
    </row>
    <row r="1219" spans="8:15" ht="13.5" customHeight="1">
      <c r="H1219" s="12" ph="1"/>
      <c r="I1219" s="120"/>
      <c r="K1219" s="8" ph="1"/>
      <c r="L1219" s="14" ph="1"/>
      <c r="M1219" s="120" ph="1"/>
      <c r="O1219" s="8" ph="1"/>
    </row>
    <row r="1220" spans="8:15" ht="13.5" customHeight="1">
      <c r="H1220" s="12" ph="1"/>
      <c r="I1220" s="120"/>
      <c r="K1220" s="8" ph="1"/>
      <c r="L1220" s="14" ph="1"/>
      <c r="M1220" s="120" ph="1"/>
      <c r="O1220" s="8" ph="1"/>
    </row>
    <row r="1221" spans="8:15" ht="13.5" customHeight="1">
      <c r="H1221" s="12" ph="1"/>
      <c r="I1221" s="120"/>
      <c r="K1221" s="8" ph="1"/>
      <c r="L1221" s="14" ph="1"/>
      <c r="M1221" s="120" ph="1"/>
      <c r="O1221" s="8" ph="1"/>
    </row>
    <row r="1222" spans="8:15" ht="13.5" customHeight="1">
      <c r="H1222" s="12" ph="1"/>
      <c r="I1222" s="120"/>
      <c r="K1222" s="8" ph="1"/>
      <c r="L1222" s="14" ph="1"/>
      <c r="M1222" s="120" ph="1"/>
      <c r="O1222" s="8" ph="1"/>
    </row>
    <row r="1223" spans="8:15" ht="13.5" customHeight="1">
      <c r="H1223" s="12" ph="1"/>
      <c r="I1223" s="120"/>
      <c r="K1223" s="8" ph="1"/>
      <c r="L1223" s="14" ph="1"/>
      <c r="M1223" s="120" ph="1"/>
      <c r="O1223" s="8" ph="1"/>
    </row>
    <row r="1224" spans="8:15" ht="13.5" customHeight="1">
      <c r="H1224" s="12" ph="1"/>
      <c r="I1224" s="120"/>
      <c r="K1224" s="8" ph="1"/>
      <c r="L1224" s="14" ph="1"/>
      <c r="M1224" s="120" ph="1"/>
      <c r="O1224" s="8" ph="1"/>
    </row>
    <row r="1225" spans="8:15" ht="13.5" customHeight="1">
      <c r="H1225" s="12" ph="1"/>
      <c r="I1225" s="120"/>
      <c r="K1225" s="8" ph="1"/>
      <c r="L1225" s="14" ph="1"/>
      <c r="M1225" s="120" ph="1"/>
      <c r="O1225" s="8" ph="1"/>
    </row>
    <row r="1226" spans="8:15" ht="13.5" customHeight="1">
      <c r="H1226" s="12" ph="1"/>
      <c r="I1226" s="120"/>
      <c r="K1226" s="8" ph="1"/>
      <c r="L1226" s="14" ph="1"/>
      <c r="M1226" s="120" ph="1"/>
      <c r="O1226" s="8" ph="1"/>
    </row>
    <row r="1227" spans="8:15" ht="13.5" customHeight="1">
      <c r="H1227" s="12" ph="1"/>
      <c r="I1227" s="120"/>
      <c r="K1227" s="8" ph="1"/>
      <c r="L1227" s="14" ph="1"/>
      <c r="M1227" s="120" ph="1"/>
      <c r="O1227" s="8" ph="1"/>
    </row>
    <row r="1228" spans="8:15" ht="13.5" customHeight="1">
      <c r="H1228" s="12" ph="1"/>
      <c r="I1228" s="120"/>
      <c r="K1228" s="8" ph="1"/>
      <c r="L1228" s="14" ph="1"/>
      <c r="M1228" s="120" ph="1"/>
      <c r="O1228" s="8" ph="1"/>
    </row>
    <row r="1229" spans="8:15" ht="13.5" customHeight="1">
      <c r="H1229" s="12" ph="1"/>
      <c r="I1229" s="120"/>
      <c r="K1229" s="8" ph="1"/>
      <c r="L1229" s="14" ph="1"/>
      <c r="M1229" s="120" ph="1"/>
      <c r="O1229" s="8" ph="1"/>
    </row>
    <row r="1230" spans="8:15" ht="13.5" customHeight="1">
      <c r="H1230" s="12" ph="1"/>
      <c r="I1230" s="120"/>
      <c r="K1230" s="8" ph="1"/>
      <c r="L1230" s="14" ph="1"/>
      <c r="M1230" s="120" ph="1"/>
      <c r="O1230" s="8" ph="1"/>
    </row>
    <row r="1231" spans="8:15" ht="13.5" customHeight="1">
      <c r="H1231" s="12" ph="1"/>
      <c r="I1231" s="120"/>
      <c r="K1231" s="8" ph="1"/>
      <c r="L1231" s="14" ph="1"/>
      <c r="M1231" s="120" ph="1"/>
      <c r="O1231" s="8" ph="1"/>
    </row>
    <row r="1232" spans="8:15" ht="13.5" customHeight="1">
      <c r="H1232" s="12" ph="1"/>
      <c r="I1232" s="120"/>
      <c r="K1232" s="8" ph="1"/>
      <c r="L1232" s="14" ph="1"/>
      <c r="M1232" s="120" ph="1"/>
      <c r="O1232" s="8" ph="1"/>
    </row>
    <row r="1233" spans="8:15" ht="13.5" customHeight="1">
      <c r="H1233" s="12" ph="1"/>
      <c r="I1233" s="120"/>
      <c r="K1233" s="8" ph="1"/>
      <c r="L1233" s="14" ph="1"/>
      <c r="M1233" s="120" ph="1"/>
      <c r="O1233" s="8" ph="1"/>
    </row>
    <row r="1234" spans="8:15" ht="13.5" customHeight="1">
      <c r="H1234" s="12" ph="1"/>
      <c r="I1234" s="120"/>
      <c r="K1234" s="8" ph="1"/>
      <c r="L1234" s="14" ph="1"/>
      <c r="M1234" s="120" ph="1"/>
      <c r="O1234" s="8" ph="1"/>
    </row>
    <row r="1235" spans="8:15" ht="13.5" customHeight="1">
      <c r="H1235" s="12" ph="1"/>
      <c r="I1235" s="120"/>
      <c r="K1235" s="8" ph="1"/>
      <c r="L1235" s="14" ph="1"/>
      <c r="M1235" s="120" ph="1"/>
      <c r="O1235" s="8" ph="1"/>
    </row>
    <row r="1236" spans="8:15" ht="13.5" customHeight="1">
      <c r="H1236" s="12" ph="1"/>
      <c r="I1236" s="120"/>
      <c r="K1236" s="8" ph="1"/>
      <c r="L1236" s="14" ph="1"/>
      <c r="M1236" s="120" ph="1"/>
      <c r="O1236" s="8" ph="1"/>
    </row>
    <row r="1237" spans="8:15" ht="13.5" customHeight="1">
      <c r="H1237" s="12" ph="1"/>
      <c r="I1237" s="120"/>
      <c r="K1237" s="8" ph="1"/>
      <c r="L1237" s="14" ph="1"/>
      <c r="M1237" s="120" ph="1"/>
      <c r="O1237" s="8" ph="1"/>
    </row>
    <row r="1238" spans="8:15" ht="13.5" customHeight="1">
      <c r="H1238" s="12" ph="1"/>
      <c r="I1238" s="120"/>
      <c r="K1238" s="8" ph="1"/>
      <c r="L1238" s="14" ph="1"/>
      <c r="M1238" s="120" ph="1"/>
      <c r="O1238" s="8" ph="1"/>
    </row>
    <row r="1239" spans="8:15" ht="13.5" customHeight="1">
      <c r="H1239" s="12" ph="1"/>
      <c r="I1239" s="120"/>
      <c r="K1239" s="8" ph="1"/>
      <c r="L1239" s="14" ph="1"/>
      <c r="M1239" s="120" ph="1"/>
      <c r="O1239" s="8" ph="1"/>
    </row>
    <row r="1240" spans="8:15" ht="13.5" customHeight="1">
      <c r="H1240" s="12" ph="1"/>
      <c r="I1240" s="120"/>
      <c r="K1240" s="8" ph="1"/>
      <c r="L1240" s="14" ph="1"/>
      <c r="M1240" s="120" ph="1"/>
      <c r="O1240" s="8" ph="1"/>
    </row>
    <row r="1241" spans="8:15" ht="13.5" customHeight="1">
      <c r="H1241" s="12" ph="1"/>
      <c r="I1241" s="120"/>
      <c r="K1241" s="8" ph="1"/>
      <c r="L1241" s="14" ph="1"/>
      <c r="M1241" s="120" ph="1"/>
      <c r="O1241" s="8" ph="1"/>
    </row>
    <row r="1242" spans="8:15" ht="13.5" customHeight="1">
      <c r="H1242" s="12" ph="1"/>
      <c r="I1242" s="120"/>
      <c r="K1242" s="8" ph="1"/>
      <c r="L1242" s="14" ph="1"/>
      <c r="M1242" s="120" ph="1"/>
      <c r="O1242" s="8" ph="1"/>
    </row>
    <row r="1243" spans="8:15" ht="13.5" customHeight="1">
      <c r="H1243" s="12" ph="1"/>
      <c r="I1243" s="120"/>
      <c r="K1243" s="8" ph="1"/>
      <c r="L1243" s="14" ph="1"/>
      <c r="M1243" s="120" ph="1"/>
      <c r="O1243" s="8" ph="1"/>
    </row>
    <row r="1244" spans="8:15" ht="13.5" customHeight="1">
      <c r="H1244" s="12" ph="1"/>
      <c r="I1244" s="120"/>
      <c r="K1244" s="8" ph="1"/>
      <c r="L1244" s="14" ph="1"/>
      <c r="M1244" s="120" ph="1"/>
      <c r="O1244" s="8" ph="1"/>
    </row>
    <row r="1245" spans="8:15" ht="13.5" customHeight="1">
      <c r="H1245" s="12" ph="1"/>
      <c r="I1245" s="120"/>
      <c r="K1245" s="8" ph="1"/>
      <c r="L1245" s="14" ph="1"/>
      <c r="M1245" s="120" ph="1"/>
      <c r="O1245" s="8" ph="1"/>
    </row>
    <row r="1246" spans="8:15" ht="13.5" customHeight="1">
      <c r="H1246" s="12" ph="1"/>
      <c r="I1246" s="120"/>
      <c r="K1246" s="8" ph="1"/>
      <c r="L1246" s="14" ph="1"/>
      <c r="M1246" s="120" ph="1"/>
      <c r="O1246" s="8" ph="1"/>
    </row>
    <row r="1247" spans="8:15" ht="13.5" customHeight="1">
      <c r="H1247" s="12" ph="1"/>
      <c r="I1247" s="120"/>
      <c r="K1247" s="8" ph="1"/>
      <c r="L1247" s="14" ph="1"/>
      <c r="M1247" s="120" ph="1"/>
      <c r="O1247" s="8" ph="1"/>
    </row>
    <row r="1248" spans="8:15" ht="13.5" customHeight="1">
      <c r="H1248" s="12" ph="1"/>
      <c r="I1248" s="120"/>
      <c r="K1248" s="8" ph="1"/>
      <c r="L1248" s="14" ph="1"/>
      <c r="M1248" s="120" ph="1"/>
      <c r="O1248" s="8" ph="1"/>
    </row>
    <row r="1249" spans="8:15" ht="13.5" customHeight="1">
      <c r="H1249" s="12" ph="1"/>
      <c r="I1249" s="120"/>
      <c r="K1249" s="8" ph="1"/>
      <c r="L1249" s="14" ph="1"/>
      <c r="M1249" s="120" ph="1"/>
      <c r="O1249" s="8" ph="1"/>
    </row>
    <row r="1250" spans="8:15" ht="13.5" customHeight="1">
      <c r="H1250" s="12" ph="1"/>
      <c r="I1250" s="120"/>
      <c r="K1250" s="8" ph="1"/>
      <c r="L1250" s="14" ph="1"/>
      <c r="M1250" s="120" ph="1"/>
      <c r="O1250" s="8" ph="1"/>
    </row>
    <row r="1251" spans="8:15" ht="13.5" customHeight="1">
      <c r="H1251" s="12" ph="1"/>
      <c r="I1251" s="120"/>
      <c r="K1251" s="8" ph="1"/>
      <c r="L1251" s="14" ph="1"/>
      <c r="M1251" s="120" ph="1"/>
      <c r="O1251" s="8" ph="1"/>
    </row>
    <row r="1252" spans="8:15" ht="13.5" customHeight="1">
      <c r="H1252" s="12" ph="1"/>
      <c r="I1252" s="120"/>
      <c r="K1252" s="8" ph="1"/>
      <c r="L1252" s="14" ph="1"/>
      <c r="M1252" s="120" ph="1"/>
      <c r="O1252" s="8" ph="1"/>
    </row>
    <row r="1253" spans="8:15" ht="13.5" customHeight="1">
      <c r="H1253" s="12" ph="1"/>
      <c r="I1253" s="120"/>
      <c r="K1253" s="8" ph="1"/>
      <c r="L1253" s="14" ph="1"/>
      <c r="M1253" s="120" ph="1"/>
      <c r="O1253" s="8" ph="1"/>
    </row>
    <row r="1254" spans="8:15" ht="13.5" customHeight="1">
      <c r="H1254" s="12" ph="1"/>
      <c r="I1254" s="120"/>
      <c r="K1254" s="8" ph="1"/>
      <c r="L1254" s="14" ph="1"/>
      <c r="M1254" s="120" ph="1"/>
      <c r="O1254" s="8" ph="1"/>
    </row>
    <row r="1255" spans="8:15" ht="13.5" customHeight="1">
      <c r="H1255" s="12" ph="1"/>
      <c r="I1255" s="120"/>
      <c r="K1255" s="8" ph="1"/>
      <c r="L1255" s="14" ph="1"/>
      <c r="M1255" s="120" ph="1"/>
      <c r="O1255" s="8" ph="1"/>
    </row>
    <row r="1256" spans="8:15" ht="13.5" customHeight="1">
      <c r="H1256" s="12" ph="1"/>
      <c r="I1256" s="120"/>
      <c r="K1256" s="8" ph="1"/>
      <c r="L1256" s="14" ph="1"/>
      <c r="M1256" s="120" ph="1"/>
      <c r="O1256" s="8" ph="1"/>
    </row>
    <row r="1257" spans="8:15" ht="13.5" customHeight="1">
      <c r="H1257" s="12" ph="1"/>
      <c r="I1257" s="120"/>
      <c r="K1257" s="8" ph="1"/>
      <c r="L1257" s="14" ph="1"/>
      <c r="M1257" s="120" ph="1"/>
      <c r="O1257" s="8" ph="1"/>
    </row>
    <row r="1258" spans="8:15" ht="13.5" customHeight="1">
      <c r="H1258" s="12" ph="1"/>
      <c r="I1258" s="120"/>
      <c r="K1258" s="8" ph="1"/>
      <c r="L1258" s="14" ph="1"/>
      <c r="M1258" s="120" ph="1"/>
      <c r="O1258" s="8" ph="1"/>
    </row>
    <row r="1259" spans="8:15" ht="13.5" customHeight="1">
      <c r="H1259" s="12" ph="1"/>
      <c r="I1259" s="120"/>
      <c r="K1259" s="8" ph="1"/>
      <c r="L1259" s="14" ph="1"/>
      <c r="M1259" s="120" ph="1"/>
      <c r="O1259" s="8" ph="1"/>
    </row>
    <row r="1260" spans="8:15" ht="13.5" customHeight="1">
      <c r="H1260" s="12" ph="1"/>
      <c r="I1260" s="120"/>
      <c r="K1260" s="8" ph="1"/>
      <c r="L1260" s="14" ph="1"/>
      <c r="M1260" s="120" ph="1"/>
      <c r="O1260" s="8" ph="1"/>
    </row>
    <row r="1261" spans="8:15" ht="13.5" customHeight="1">
      <c r="H1261" s="12" ph="1"/>
      <c r="I1261" s="120"/>
      <c r="K1261" s="8" ph="1"/>
      <c r="L1261" s="14" ph="1"/>
      <c r="M1261" s="120" ph="1"/>
      <c r="O1261" s="8" ph="1"/>
    </row>
    <row r="1262" spans="8:15" ht="13.5" customHeight="1">
      <c r="H1262" s="12" ph="1"/>
      <c r="I1262" s="120"/>
      <c r="K1262" s="8" ph="1"/>
      <c r="L1262" s="14" ph="1"/>
      <c r="M1262" s="120" ph="1"/>
      <c r="O1262" s="8" ph="1"/>
    </row>
    <row r="1263" spans="8:15" ht="13.5" customHeight="1">
      <c r="H1263" s="12" ph="1"/>
      <c r="I1263" s="120"/>
      <c r="K1263" s="8" ph="1"/>
      <c r="L1263" s="14" ph="1"/>
      <c r="M1263" s="120" ph="1"/>
      <c r="O1263" s="8" ph="1"/>
    </row>
    <row r="1264" spans="8:15" ht="13.5" customHeight="1">
      <c r="H1264" s="12" ph="1"/>
      <c r="I1264" s="120"/>
      <c r="K1264" s="8" ph="1"/>
      <c r="L1264" s="14" ph="1"/>
      <c r="M1264" s="120" ph="1"/>
      <c r="O1264" s="8" ph="1"/>
    </row>
    <row r="1265" spans="8:15" ht="13.5" customHeight="1">
      <c r="H1265" s="12" ph="1"/>
      <c r="I1265" s="120"/>
      <c r="K1265" s="8" ph="1"/>
      <c r="L1265" s="14" ph="1"/>
      <c r="M1265" s="120" ph="1"/>
      <c r="O1265" s="8" ph="1"/>
    </row>
    <row r="1266" spans="8:15" ht="13.5" customHeight="1">
      <c r="H1266" s="12" ph="1"/>
      <c r="I1266" s="120"/>
      <c r="K1266" s="8" ph="1"/>
      <c r="L1266" s="14" ph="1"/>
      <c r="M1266" s="120" ph="1"/>
      <c r="O1266" s="8" ph="1"/>
    </row>
    <row r="1267" spans="8:15" ht="13.5" customHeight="1">
      <c r="H1267" s="12" ph="1"/>
      <c r="I1267" s="120"/>
      <c r="K1267" s="8" ph="1"/>
      <c r="L1267" s="14" ph="1"/>
      <c r="M1267" s="120" ph="1"/>
      <c r="O1267" s="8" ph="1"/>
    </row>
    <row r="1268" spans="8:15" ht="13.5" customHeight="1">
      <c r="H1268" s="12" ph="1"/>
      <c r="I1268" s="120"/>
      <c r="K1268" s="8" ph="1"/>
      <c r="L1268" s="14" ph="1"/>
      <c r="M1268" s="120" ph="1"/>
      <c r="O1268" s="8" ph="1"/>
    </row>
    <row r="1269" spans="8:15" ht="13.5" customHeight="1">
      <c r="H1269" s="12" ph="1"/>
      <c r="I1269" s="120"/>
      <c r="K1269" s="8" ph="1"/>
      <c r="L1269" s="14" ph="1"/>
      <c r="M1269" s="120" ph="1"/>
      <c r="O1269" s="8" ph="1"/>
    </row>
    <row r="1270" spans="8:15" ht="13.5" customHeight="1">
      <c r="H1270" s="12" ph="1"/>
      <c r="I1270" s="120"/>
      <c r="K1270" s="8" ph="1"/>
      <c r="L1270" s="14" ph="1"/>
      <c r="M1270" s="120" ph="1"/>
      <c r="O1270" s="8" ph="1"/>
    </row>
    <row r="1271" spans="8:15" ht="13.5" customHeight="1">
      <c r="H1271" s="12" ph="1"/>
      <c r="I1271" s="120"/>
      <c r="K1271" s="8" ph="1"/>
      <c r="L1271" s="14" ph="1"/>
      <c r="M1271" s="120" ph="1"/>
      <c r="O1271" s="8" ph="1"/>
    </row>
    <row r="1272" spans="8:15" ht="13.5" customHeight="1">
      <c r="H1272" s="12" ph="1"/>
      <c r="I1272" s="120"/>
      <c r="K1272" s="8" ph="1"/>
      <c r="L1272" s="14" ph="1"/>
      <c r="M1272" s="120" ph="1"/>
      <c r="O1272" s="8" ph="1"/>
    </row>
    <row r="1273" spans="8:15" ht="13.5" customHeight="1">
      <c r="H1273" s="12" ph="1"/>
      <c r="I1273" s="120"/>
      <c r="K1273" s="8" ph="1"/>
      <c r="L1273" s="14" ph="1"/>
      <c r="M1273" s="120" ph="1"/>
      <c r="O1273" s="8" ph="1"/>
    </row>
    <row r="1274" spans="8:15" ht="13.5" customHeight="1">
      <c r="H1274" s="12" ph="1"/>
      <c r="I1274" s="120"/>
      <c r="K1274" s="8" ph="1"/>
      <c r="L1274" s="14" ph="1"/>
      <c r="M1274" s="120" ph="1"/>
      <c r="O1274" s="8" ph="1"/>
    </row>
    <row r="1275" spans="8:15" ht="13.5" customHeight="1">
      <c r="H1275" s="12" ph="1"/>
      <c r="I1275" s="120"/>
      <c r="K1275" s="8" ph="1"/>
      <c r="L1275" s="14" ph="1"/>
      <c r="M1275" s="120" ph="1"/>
      <c r="O1275" s="8" ph="1"/>
    </row>
    <row r="1276" spans="8:15" ht="13.5" customHeight="1">
      <c r="H1276" s="12" ph="1"/>
      <c r="I1276" s="120"/>
      <c r="K1276" s="8" ph="1"/>
      <c r="L1276" s="14" ph="1"/>
      <c r="M1276" s="120" ph="1"/>
      <c r="O1276" s="8" ph="1"/>
    </row>
    <row r="1277" spans="8:15" ht="13.5" customHeight="1">
      <c r="H1277" s="12" ph="1"/>
      <c r="I1277" s="120"/>
      <c r="K1277" s="8" ph="1"/>
      <c r="L1277" s="14" ph="1"/>
      <c r="M1277" s="120" ph="1"/>
      <c r="O1277" s="8" ph="1"/>
    </row>
    <row r="1278" spans="8:15" ht="13.5" customHeight="1">
      <c r="H1278" s="12" ph="1"/>
      <c r="I1278" s="120"/>
      <c r="K1278" s="8" ph="1"/>
      <c r="L1278" s="14" ph="1"/>
      <c r="M1278" s="120" ph="1"/>
      <c r="O1278" s="8" ph="1"/>
    </row>
    <row r="1279" spans="8:15" ht="13.5" customHeight="1">
      <c r="H1279" s="12" ph="1"/>
      <c r="I1279" s="120"/>
      <c r="K1279" s="8" ph="1"/>
      <c r="L1279" s="14" ph="1"/>
      <c r="M1279" s="120" ph="1"/>
      <c r="O1279" s="8" ph="1"/>
    </row>
    <row r="1280" spans="8:15" ht="13.5" customHeight="1">
      <c r="H1280" s="12" ph="1"/>
      <c r="I1280" s="120"/>
      <c r="K1280" s="8" ph="1"/>
      <c r="L1280" s="14" ph="1"/>
      <c r="M1280" s="120" ph="1"/>
      <c r="O1280" s="8" ph="1"/>
    </row>
    <row r="1281" spans="8:15" ht="13.5" customHeight="1">
      <c r="H1281" s="12" ph="1"/>
      <c r="I1281" s="120"/>
      <c r="K1281" s="8" ph="1"/>
      <c r="L1281" s="14" ph="1"/>
      <c r="M1281" s="120" ph="1"/>
      <c r="O1281" s="8" ph="1"/>
    </row>
    <row r="1282" spans="8:15" ht="13.5" customHeight="1">
      <c r="H1282" s="12" ph="1"/>
      <c r="I1282" s="120"/>
      <c r="K1282" s="8" ph="1"/>
      <c r="L1282" s="14" ph="1"/>
      <c r="M1282" s="120" ph="1"/>
      <c r="O1282" s="8" ph="1"/>
    </row>
    <row r="1283" spans="8:15" ht="13.5" customHeight="1">
      <c r="H1283" s="12" ph="1"/>
      <c r="I1283" s="120"/>
      <c r="K1283" s="8" ph="1"/>
      <c r="L1283" s="14" ph="1"/>
      <c r="M1283" s="120" ph="1"/>
      <c r="O1283" s="8" ph="1"/>
    </row>
    <row r="1284" spans="8:15" ht="13.5" customHeight="1">
      <c r="H1284" s="12" ph="1"/>
      <c r="I1284" s="120"/>
      <c r="K1284" s="8" ph="1"/>
      <c r="L1284" s="14" ph="1"/>
      <c r="M1284" s="120" ph="1"/>
      <c r="O1284" s="8" ph="1"/>
    </row>
    <row r="1285" spans="8:15" ht="13.5" customHeight="1">
      <c r="H1285" s="12" ph="1"/>
      <c r="I1285" s="120"/>
      <c r="K1285" s="8" ph="1"/>
      <c r="L1285" s="14" ph="1"/>
      <c r="M1285" s="120" ph="1"/>
      <c r="O1285" s="8" ph="1"/>
    </row>
    <row r="1286" spans="8:15" ht="13.5" customHeight="1">
      <c r="H1286" s="12" ph="1"/>
      <c r="I1286" s="120"/>
      <c r="K1286" s="8" ph="1"/>
      <c r="L1286" s="14" ph="1"/>
      <c r="M1286" s="120" ph="1"/>
      <c r="O1286" s="8" ph="1"/>
    </row>
    <row r="1287" spans="8:15" ht="13.5" customHeight="1">
      <c r="H1287" s="12" ph="1"/>
      <c r="I1287" s="120"/>
      <c r="K1287" s="8" ph="1"/>
      <c r="L1287" s="14" ph="1"/>
      <c r="M1287" s="120" ph="1"/>
      <c r="O1287" s="8" ph="1"/>
    </row>
    <row r="1288" spans="8:15" ht="13.5" customHeight="1">
      <c r="H1288" s="12" ph="1"/>
      <c r="I1288" s="120"/>
      <c r="K1288" s="8" ph="1"/>
      <c r="L1288" s="14" ph="1"/>
      <c r="M1288" s="120" ph="1"/>
      <c r="O1288" s="8" ph="1"/>
    </row>
    <row r="1289" spans="8:15" ht="13.5" customHeight="1">
      <c r="H1289" s="12" ph="1"/>
      <c r="I1289" s="120"/>
      <c r="K1289" s="8" ph="1"/>
      <c r="L1289" s="14" ph="1"/>
      <c r="M1289" s="120" ph="1"/>
      <c r="O1289" s="8" ph="1"/>
    </row>
    <row r="1290" spans="8:15" ht="13.5" customHeight="1">
      <c r="H1290" s="12" ph="1"/>
      <c r="I1290" s="120"/>
      <c r="K1290" s="8" ph="1"/>
      <c r="L1290" s="14" ph="1"/>
      <c r="M1290" s="120" ph="1"/>
      <c r="O1290" s="8" ph="1"/>
    </row>
    <row r="1291" spans="8:15" ht="13.5" customHeight="1">
      <c r="H1291" s="12" ph="1"/>
      <c r="I1291" s="120"/>
      <c r="K1291" s="8" ph="1"/>
      <c r="L1291" s="14" ph="1"/>
      <c r="M1291" s="120" ph="1"/>
      <c r="O1291" s="8" ph="1"/>
    </row>
    <row r="1292" spans="8:15" ht="13.5" customHeight="1">
      <c r="H1292" s="12" ph="1"/>
      <c r="I1292" s="120"/>
      <c r="K1292" s="8" ph="1"/>
      <c r="L1292" s="14" ph="1"/>
      <c r="M1292" s="120" ph="1"/>
      <c r="O1292" s="8" ph="1"/>
    </row>
    <row r="1293" spans="8:15" ht="13.5" customHeight="1">
      <c r="H1293" s="12" ph="1"/>
      <c r="I1293" s="120"/>
      <c r="K1293" s="8" ph="1"/>
      <c r="L1293" s="14" ph="1"/>
      <c r="M1293" s="120" ph="1"/>
      <c r="O1293" s="8" ph="1"/>
    </row>
    <row r="1294" spans="8:15" ht="13.5" customHeight="1">
      <c r="H1294" s="12" ph="1"/>
      <c r="I1294" s="120"/>
      <c r="K1294" s="8" ph="1"/>
      <c r="L1294" s="14" ph="1"/>
      <c r="M1294" s="120" ph="1"/>
      <c r="O1294" s="8" ph="1"/>
    </row>
    <row r="1295" spans="8:15" ht="13.5" customHeight="1">
      <c r="H1295" s="12" ph="1"/>
      <c r="I1295" s="120"/>
      <c r="K1295" s="8" ph="1"/>
      <c r="L1295" s="14" ph="1"/>
      <c r="M1295" s="120" ph="1"/>
      <c r="O1295" s="8" ph="1"/>
    </row>
    <row r="1296" spans="8:15" ht="13.5" customHeight="1">
      <c r="H1296" s="12" ph="1"/>
      <c r="I1296" s="120"/>
      <c r="K1296" s="8" ph="1"/>
      <c r="L1296" s="14" ph="1"/>
      <c r="M1296" s="120" ph="1"/>
      <c r="O1296" s="8" ph="1"/>
    </row>
    <row r="1297" spans="8:15" ht="13.5" customHeight="1">
      <c r="H1297" s="12" ph="1"/>
      <c r="I1297" s="120"/>
      <c r="K1297" s="8" ph="1"/>
      <c r="L1297" s="14" ph="1"/>
      <c r="M1297" s="120" ph="1"/>
      <c r="O1297" s="8" ph="1"/>
    </row>
    <row r="1298" spans="8:15" ht="13.5" customHeight="1">
      <c r="H1298" s="12" ph="1"/>
      <c r="I1298" s="120"/>
      <c r="K1298" s="8" ph="1"/>
      <c r="L1298" s="14" ph="1"/>
      <c r="M1298" s="120" ph="1"/>
      <c r="O1298" s="8" ph="1"/>
    </row>
    <row r="1299" spans="8:15" ht="13.5" customHeight="1">
      <c r="H1299" s="12" ph="1"/>
      <c r="I1299" s="120"/>
      <c r="K1299" s="8" ph="1"/>
      <c r="L1299" s="14" ph="1"/>
      <c r="M1299" s="120" ph="1"/>
      <c r="O1299" s="8" ph="1"/>
    </row>
    <row r="1300" spans="8:15" ht="13.5" customHeight="1">
      <c r="H1300" s="12" ph="1"/>
      <c r="I1300" s="120"/>
      <c r="K1300" s="8" ph="1"/>
      <c r="L1300" s="14" ph="1"/>
      <c r="M1300" s="120" ph="1"/>
      <c r="O1300" s="8" ph="1"/>
    </row>
    <row r="1301" spans="8:15" ht="13.5" customHeight="1">
      <c r="H1301" s="12" ph="1"/>
      <c r="I1301" s="120"/>
      <c r="K1301" s="8" ph="1"/>
      <c r="L1301" s="14" ph="1"/>
      <c r="M1301" s="120" ph="1"/>
      <c r="O1301" s="8" ph="1"/>
    </row>
    <row r="1302" spans="8:15" ht="13.5" customHeight="1">
      <c r="H1302" s="12" ph="1"/>
      <c r="I1302" s="120"/>
      <c r="K1302" s="8" ph="1"/>
      <c r="L1302" s="14" ph="1"/>
      <c r="M1302" s="120" ph="1"/>
      <c r="O1302" s="8" ph="1"/>
    </row>
    <row r="1303" spans="8:15" ht="13.5" customHeight="1">
      <c r="H1303" s="12" ph="1"/>
      <c r="I1303" s="120"/>
      <c r="K1303" s="8" ph="1"/>
      <c r="L1303" s="14" ph="1"/>
      <c r="M1303" s="120" ph="1"/>
      <c r="O1303" s="8" ph="1"/>
    </row>
    <row r="1304" spans="8:15" ht="13.5" customHeight="1">
      <c r="H1304" s="12" ph="1"/>
      <c r="I1304" s="120"/>
      <c r="K1304" s="8" ph="1"/>
      <c r="L1304" s="14" ph="1"/>
      <c r="M1304" s="120" ph="1"/>
      <c r="O1304" s="8" ph="1"/>
    </row>
    <row r="1305" spans="8:15" ht="13.5" customHeight="1">
      <c r="H1305" s="12" ph="1"/>
      <c r="I1305" s="120"/>
      <c r="K1305" s="8" ph="1"/>
      <c r="L1305" s="14" ph="1"/>
      <c r="M1305" s="120" ph="1"/>
      <c r="O1305" s="8" ph="1"/>
    </row>
    <row r="1306" spans="8:15" ht="13.5" customHeight="1">
      <c r="H1306" s="12" ph="1"/>
      <c r="I1306" s="120"/>
      <c r="K1306" s="8" ph="1"/>
      <c r="L1306" s="14" ph="1"/>
      <c r="M1306" s="120" ph="1"/>
      <c r="O1306" s="8" ph="1"/>
    </row>
    <row r="1307" spans="8:15" ht="13.5" customHeight="1">
      <c r="H1307" s="12" ph="1"/>
      <c r="I1307" s="120"/>
      <c r="K1307" s="8" ph="1"/>
      <c r="L1307" s="14" ph="1"/>
      <c r="M1307" s="120" ph="1"/>
      <c r="O1307" s="8" ph="1"/>
    </row>
    <row r="1308" spans="8:15" ht="13.5" customHeight="1">
      <c r="H1308" s="12" ph="1"/>
      <c r="I1308" s="120"/>
      <c r="K1308" s="8" ph="1"/>
      <c r="L1308" s="14" ph="1"/>
      <c r="M1308" s="120" ph="1"/>
      <c r="O1308" s="8" ph="1"/>
    </row>
    <row r="1309" spans="8:15" ht="13.5" customHeight="1">
      <c r="H1309" s="12" ph="1"/>
      <c r="I1309" s="120"/>
      <c r="K1309" s="8" ph="1"/>
      <c r="L1309" s="14" ph="1"/>
      <c r="M1309" s="120" ph="1"/>
      <c r="O1309" s="8" ph="1"/>
    </row>
    <row r="1310" spans="8:15" ht="13.5" customHeight="1">
      <c r="H1310" s="12" ph="1"/>
      <c r="I1310" s="120"/>
      <c r="K1310" s="8" ph="1"/>
      <c r="L1310" s="14" ph="1"/>
      <c r="M1310" s="120" ph="1"/>
      <c r="O1310" s="8" ph="1"/>
    </row>
    <row r="1311" spans="8:15" ht="13.5" customHeight="1">
      <c r="H1311" s="12" ph="1"/>
      <c r="I1311" s="120"/>
      <c r="K1311" s="8" ph="1"/>
      <c r="L1311" s="14" ph="1"/>
      <c r="M1311" s="120" ph="1"/>
      <c r="O1311" s="8" ph="1"/>
    </row>
    <row r="1312" spans="8:15" ht="13.5" customHeight="1">
      <c r="H1312" s="12" ph="1"/>
      <c r="I1312" s="120"/>
      <c r="K1312" s="8" ph="1"/>
      <c r="L1312" s="14" ph="1"/>
      <c r="M1312" s="120" ph="1"/>
      <c r="O1312" s="8" ph="1"/>
    </row>
    <row r="1313" spans="8:16" ht="13.5" customHeight="1">
      <c r="H1313" s="12" ph="1"/>
      <c r="I1313" s="120"/>
      <c r="K1313" s="8" ph="1"/>
      <c r="L1313" s="14" ph="1"/>
      <c r="M1313" s="120" ph="1"/>
      <c r="O1313" s="8" ph="1"/>
    </row>
    <row r="1314" spans="8:16" ht="13.5" customHeight="1">
      <c r="H1314" s="12" ph="1"/>
      <c r="I1314" s="120"/>
      <c r="K1314" s="8" ph="1"/>
      <c r="L1314" s="14" ph="1"/>
      <c r="M1314" s="120" ph="1"/>
      <c r="O1314" s="8" ph="1"/>
    </row>
    <row r="1315" spans="8:16" ht="13.5" customHeight="1">
      <c r="H1315" s="12" ph="1"/>
      <c r="I1315" s="120"/>
      <c r="K1315" s="8" ph="1"/>
      <c r="L1315" s="14" ph="1"/>
      <c r="M1315" s="120" ph="1"/>
      <c r="O1315" s="8" ph="1"/>
    </row>
    <row r="1316" spans="8:16" ht="13.5" customHeight="1">
      <c r="H1316" s="12" ph="1"/>
      <c r="I1316" s="120"/>
      <c r="K1316" s="8" ph="1"/>
      <c r="L1316" s="14" ph="1"/>
      <c r="M1316" s="120" ph="1"/>
      <c r="O1316" s="8" ph="1"/>
    </row>
    <row r="1317" spans="8:16" ht="13.5" customHeight="1">
      <c r="H1317" s="12" ph="1"/>
      <c r="I1317" s="120"/>
      <c r="K1317" s="8" ph="1"/>
      <c r="L1317" s="14" ph="1"/>
      <c r="M1317" s="120" ph="1"/>
      <c r="O1317" s="8" ph="1"/>
    </row>
    <row r="1318" spans="8:16" ht="13.5" customHeight="1">
      <c r="H1318" s="12" ph="1"/>
      <c r="I1318" s="120"/>
      <c r="K1318" s="8" ph="1"/>
      <c r="L1318" s="14" ph="1"/>
      <c r="M1318" s="120" ph="1"/>
      <c r="O1318" s="8" ph="1"/>
    </row>
    <row r="1319" spans="8:16" ht="13.5" customHeight="1">
      <c r="H1319" s="12" ph="1"/>
      <c r="I1319" s="120"/>
      <c r="K1319" s="8" ph="1"/>
      <c r="L1319" s="14" ph="1"/>
      <c r="M1319" s="120" ph="1"/>
      <c r="O1319" s="8" ph="1"/>
    </row>
    <row r="1320" spans="8:16" ht="13.5" customHeight="1">
      <c r="H1320" s="12" ph="1"/>
      <c r="I1320" s="120"/>
      <c r="K1320" s="8" ph="1"/>
      <c r="L1320" s="14" ph="1"/>
      <c r="M1320" s="120" ph="1"/>
      <c r="O1320" s="8" ph="1"/>
    </row>
    <row r="1321" spans="8:16" ht="13.5" customHeight="1">
      <c r="H1321" s="12" ph="1"/>
      <c r="I1321" s="120"/>
      <c r="K1321" s="8" ph="1"/>
      <c r="L1321" s="14" ph="1"/>
      <c r="M1321" s="120" ph="1"/>
      <c r="O1321" s="8" ph="1"/>
    </row>
    <row r="1322" spans="8:16" ht="13.5" customHeight="1">
      <c r="H1322" s="12" ph="1"/>
      <c r="I1322" s="120"/>
      <c r="K1322" s="8" ph="1"/>
      <c r="L1322" s="14" ph="1"/>
      <c r="M1322" s="120" ph="1"/>
      <c r="O1322" s="8" ph="1"/>
    </row>
    <row r="1323" spans="8:16" ht="13.5" customHeight="1">
      <c r="H1323" s="12" ph="1"/>
      <c r="I1323" s="120"/>
      <c r="K1323" s="8" ph="1"/>
      <c r="L1323" s="14" ph="1"/>
      <c r="M1323" s="120" ph="1"/>
      <c r="O1323" s="8" ph="1"/>
    </row>
    <row r="1324" spans="8:16" ht="13.5" customHeight="1">
      <c r="H1324" s="12" ph="1"/>
      <c r="I1324" s="120"/>
      <c r="K1324" s="8" ph="1"/>
      <c r="L1324" s="14" ph="1"/>
      <c r="M1324" s="120" ph="1"/>
      <c r="O1324" s="8" ph="1"/>
      <c r="P1324" s="34"/>
    </row>
    <row r="1325" spans="8:16" ht="13.5" customHeight="1">
      <c r="H1325" s="12" ph="1"/>
      <c r="I1325" s="120"/>
      <c r="K1325" s="8" ph="1"/>
      <c r="L1325" s="14" ph="1"/>
      <c r="M1325" s="120" ph="1"/>
      <c r="O1325" s="8" ph="1"/>
    </row>
    <row r="1326" spans="8:16" ht="13.5" customHeight="1">
      <c r="H1326" s="12" ph="1"/>
      <c r="I1326" s="120"/>
      <c r="K1326" s="8" ph="1"/>
      <c r="L1326" s="14" ph="1"/>
      <c r="M1326" s="120" ph="1"/>
      <c r="O1326" s="8" ph="1"/>
    </row>
    <row r="1327" spans="8:16" ht="13.5" customHeight="1">
      <c r="H1327" s="12" ph="1"/>
      <c r="I1327" s="120"/>
      <c r="K1327" s="8" ph="1"/>
      <c r="L1327" s="14" ph="1"/>
      <c r="M1327" s="120" ph="1"/>
      <c r="O1327" s="8" ph="1"/>
    </row>
    <row r="1328" spans="8:16" ht="13.5" customHeight="1">
      <c r="H1328" s="12" ph="1"/>
      <c r="I1328" s="120"/>
      <c r="K1328" s="8" ph="1"/>
      <c r="L1328" s="14" ph="1"/>
      <c r="M1328" s="120" ph="1"/>
      <c r="O1328" s="8" ph="1"/>
    </row>
    <row r="1329" spans="8:15" ht="13.5" customHeight="1">
      <c r="H1329" s="12" ph="1"/>
      <c r="I1329" s="120"/>
      <c r="K1329" s="8" ph="1"/>
      <c r="L1329" s="14" ph="1"/>
      <c r="M1329" s="120" ph="1"/>
      <c r="O1329" s="8" ph="1"/>
    </row>
    <row r="1330" spans="8:15" ht="13.5" customHeight="1">
      <c r="H1330" s="12" ph="1"/>
      <c r="I1330" s="120"/>
      <c r="K1330" s="8" ph="1"/>
      <c r="L1330" s="14" ph="1"/>
      <c r="M1330" s="120" ph="1"/>
      <c r="O1330" s="8" ph="1"/>
    </row>
    <row r="1331" spans="8:15" ht="13.5" customHeight="1">
      <c r="H1331" s="12" ph="1"/>
      <c r="I1331" s="120"/>
      <c r="K1331" s="8" ph="1"/>
      <c r="L1331" s="14" ph="1"/>
      <c r="M1331" s="120" ph="1"/>
      <c r="O1331" s="8" ph="1"/>
    </row>
    <row r="1332" spans="8:15" ht="13.5" customHeight="1">
      <c r="H1332" s="12" ph="1"/>
      <c r="I1332" s="120"/>
      <c r="K1332" s="8" ph="1"/>
      <c r="L1332" s="14" ph="1"/>
      <c r="M1332" s="120" ph="1"/>
      <c r="O1332" s="8" ph="1"/>
    </row>
    <row r="1333" spans="8:15" ht="13.5" customHeight="1">
      <c r="H1333" s="12" ph="1"/>
      <c r="I1333" s="120"/>
      <c r="K1333" s="8" ph="1"/>
      <c r="L1333" s="14" ph="1"/>
      <c r="M1333" s="120" ph="1"/>
      <c r="O1333" s="8" ph="1"/>
    </row>
    <row r="1334" spans="8:15" ht="13.5" customHeight="1">
      <c r="H1334" s="12" ph="1"/>
      <c r="I1334" s="120"/>
      <c r="K1334" s="8" ph="1"/>
      <c r="L1334" s="14" ph="1"/>
      <c r="M1334" s="120" ph="1"/>
      <c r="O1334" s="8" ph="1"/>
    </row>
    <row r="1335" spans="8:15" ht="13.5" customHeight="1">
      <c r="H1335" s="12" ph="1"/>
      <c r="I1335" s="120"/>
      <c r="K1335" s="8" ph="1"/>
      <c r="L1335" s="14" ph="1"/>
      <c r="M1335" s="120" ph="1"/>
      <c r="O1335" s="8" ph="1"/>
    </row>
    <row r="1336" spans="8:15" ht="13.5" customHeight="1">
      <c r="H1336" s="12" ph="1"/>
      <c r="I1336" s="120"/>
      <c r="K1336" s="8" ph="1"/>
      <c r="L1336" s="14" ph="1"/>
      <c r="M1336" s="120" ph="1"/>
      <c r="O1336" s="8" ph="1"/>
    </row>
    <row r="1337" spans="8:15" ht="13.5" customHeight="1">
      <c r="H1337" s="12" ph="1"/>
      <c r="I1337" s="120"/>
      <c r="K1337" s="8" ph="1"/>
      <c r="L1337" s="14" ph="1"/>
      <c r="M1337" s="120" ph="1"/>
      <c r="O1337" s="8" ph="1"/>
    </row>
    <row r="1338" spans="8:15" ht="13.5" customHeight="1">
      <c r="H1338" s="12" ph="1"/>
      <c r="I1338" s="120"/>
      <c r="K1338" s="8" ph="1"/>
      <c r="L1338" s="14" ph="1"/>
      <c r="M1338" s="120" ph="1"/>
      <c r="O1338" s="8" ph="1"/>
    </row>
    <row r="1339" spans="8:15" ht="13.5" customHeight="1">
      <c r="H1339" s="12" ph="1"/>
      <c r="I1339" s="120"/>
      <c r="K1339" s="8" ph="1"/>
      <c r="L1339" s="14" ph="1"/>
      <c r="M1339" s="120" ph="1"/>
      <c r="O1339" s="8" ph="1"/>
    </row>
    <row r="1340" spans="8:15" ht="13.5" customHeight="1">
      <c r="H1340" s="12" ph="1"/>
      <c r="I1340" s="120"/>
      <c r="K1340" s="8" ph="1"/>
      <c r="L1340" s="14" ph="1"/>
      <c r="M1340" s="120" ph="1"/>
      <c r="O1340" s="8" ph="1"/>
    </row>
    <row r="1341" spans="8:15" ht="13.5" customHeight="1">
      <c r="H1341" s="12" ph="1"/>
      <c r="I1341" s="120"/>
      <c r="K1341" s="8" ph="1"/>
      <c r="L1341" s="14" ph="1"/>
      <c r="M1341" s="120" ph="1"/>
      <c r="O1341" s="8" ph="1"/>
    </row>
    <row r="1342" spans="8:15" ht="13.5" customHeight="1">
      <c r="H1342" s="12" ph="1"/>
      <c r="I1342" s="120"/>
      <c r="K1342" s="8" ph="1"/>
      <c r="L1342" s="14" ph="1"/>
      <c r="M1342" s="120" ph="1"/>
      <c r="O1342" s="8" ph="1"/>
    </row>
    <row r="1343" spans="8:15" ht="13.5" customHeight="1">
      <c r="H1343" s="12" ph="1"/>
      <c r="I1343" s="120"/>
      <c r="K1343" s="8" ph="1"/>
      <c r="L1343" s="14" ph="1"/>
      <c r="M1343" s="120" ph="1"/>
      <c r="O1343" s="8" ph="1"/>
    </row>
    <row r="1344" spans="8:15" ht="13.5" customHeight="1">
      <c r="H1344" s="12" ph="1"/>
      <c r="I1344" s="120"/>
      <c r="K1344" s="8" ph="1"/>
      <c r="L1344" s="14" ph="1"/>
      <c r="M1344" s="120" ph="1"/>
      <c r="O1344" s="8" ph="1"/>
    </row>
    <row r="1345" spans="8:15" ht="13.5" customHeight="1">
      <c r="H1345" s="12" ph="1"/>
      <c r="I1345" s="120"/>
      <c r="K1345" s="8" ph="1"/>
      <c r="L1345" s="14" ph="1"/>
      <c r="M1345" s="120" ph="1"/>
      <c r="O1345" s="8" ph="1"/>
    </row>
    <row r="1346" spans="8:15" ht="13.5" customHeight="1">
      <c r="H1346" s="12" ph="1"/>
      <c r="I1346" s="120"/>
      <c r="K1346" s="8" ph="1"/>
      <c r="L1346" s="14" ph="1"/>
      <c r="M1346" s="120" ph="1"/>
      <c r="O1346" s="8" ph="1"/>
    </row>
    <row r="1347" spans="8:15" ht="13.5" customHeight="1">
      <c r="H1347" s="12" ph="1"/>
      <c r="I1347" s="120"/>
      <c r="K1347" s="8" ph="1"/>
      <c r="L1347" s="14" ph="1"/>
      <c r="M1347" s="120" ph="1"/>
      <c r="O1347" s="8" ph="1"/>
    </row>
    <row r="1348" spans="8:15" ht="13.5" customHeight="1">
      <c r="H1348" s="12" ph="1"/>
      <c r="I1348" s="120"/>
      <c r="K1348" s="8" ph="1"/>
      <c r="L1348" s="14" ph="1"/>
      <c r="M1348" s="120" ph="1"/>
      <c r="O1348" s="8" ph="1"/>
    </row>
    <row r="1349" spans="8:15" ht="13.5" customHeight="1">
      <c r="H1349" s="12" ph="1"/>
      <c r="I1349" s="120"/>
      <c r="K1349" s="8" ph="1"/>
      <c r="L1349" s="14" ph="1"/>
      <c r="M1349" s="120" ph="1"/>
      <c r="O1349" s="8" ph="1"/>
    </row>
    <row r="1350" spans="8:15" ht="13.5" customHeight="1">
      <c r="H1350" s="12" ph="1"/>
      <c r="I1350" s="120"/>
      <c r="K1350" s="8" ph="1"/>
      <c r="L1350" s="14" ph="1"/>
      <c r="M1350" s="120" ph="1"/>
      <c r="O1350" s="8" ph="1"/>
    </row>
    <row r="1351" spans="8:15" ht="13.5" customHeight="1">
      <c r="H1351" s="12" ph="1"/>
      <c r="I1351" s="120"/>
      <c r="K1351" s="8" ph="1"/>
      <c r="L1351" s="14" ph="1"/>
      <c r="M1351" s="120" ph="1"/>
      <c r="O1351" s="8" ph="1"/>
    </row>
    <row r="1352" spans="8:15" ht="13.5" customHeight="1">
      <c r="H1352" s="12" ph="1"/>
      <c r="I1352" s="120"/>
      <c r="K1352" s="8" ph="1"/>
      <c r="L1352" s="14" ph="1"/>
      <c r="M1352" s="120" ph="1"/>
      <c r="O1352" s="8" ph="1"/>
    </row>
    <row r="1353" spans="8:15" ht="13.5" customHeight="1">
      <c r="H1353" s="12" ph="1"/>
      <c r="I1353" s="120"/>
      <c r="K1353" s="8" ph="1"/>
      <c r="L1353" s="14" ph="1"/>
      <c r="M1353" s="120" ph="1"/>
      <c r="O1353" s="8" ph="1"/>
    </row>
    <row r="1354" spans="8:15" ht="13.5" customHeight="1">
      <c r="H1354" s="12" ph="1"/>
      <c r="I1354" s="120"/>
      <c r="K1354" s="8" ph="1"/>
      <c r="L1354" s="14" ph="1"/>
      <c r="M1354" s="120" ph="1"/>
      <c r="O1354" s="8" ph="1"/>
    </row>
    <row r="1355" spans="8:15" ht="13.5" customHeight="1">
      <c r="H1355" s="12" ph="1"/>
      <c r="I1355" s="120"/>
      <c r="K1355" s="8" ph="1"/>
      <c r="L1355" s="14" ph="1"/>
      <c r="M1355" s="120" ph="1"/>
      <c r="O1355" s="8" ph="1"/>
    </row>
    <row r="1356" spans="8:15" ht="13.5" customHeight="1">
      <c r="H1356" s="12" ph="1"/>
      <c r="I1356" s="120"/>
      <c r="K1356" s="8" ph="1"/>
      <c r="L1356" s="14" ph="1"/>
      <c r="M1356" s="120" ph="1"/>
      <c r="O1356" s="8" ph="1"/>
    </row>
    <row r="1357" spans="8:15" ht="13.5" customHeight="1">
      <c r="H1357" s="12" ph="1"/>
      <c r="I1357" s="120"/>
      <c r="K1357" s="8" ph="1"/>
      <c r="L1357" s="14" ph="1"/>
      <c r="M1357" s="120" ph="1"/>
      <c r="O1357" s="8" ph="1"/>
    </row>
    <row r="1358" spans="8:15" ht="13.5" customHeight="1">
      <c r="H1358" s="12" ph="1"/>
      <c r="I1358" s="120"/>
      <c r="K1358" s="8" ph="1"/>
      <c r="L1358" s="14" ph="1"/>
      <c r="M1358" s="120" ph="1"/>
      <c r="O1358" s="8" ph="1"/>
    </row>
    <row r="1359" spans="8:15" ht="13.5" customHeight="1">
      <c r="H1359" s="12" ph="1"/>
      <c r="I1359" s="120"/>
      <c r="K1359" s="8" ph="1"/>
      <c r="L1359" s="14" ph="1"/>
      <c r="M1359" s="120" ph="1"/>
      <c r="O1359" s="8" ph="1"/>
    </row>
    <row r="1360" spans="8:15" ht="13.5" customHeight="1">
      <c r="H1360" s="12" ph="1"/>
      <c r="I1360" s="120"/>
      <c r="K1360" s="8" ph="1"/>
      <c r="L1360" s="14" ph="1"/>
      <c r="M1360" s="120" ph="1"/>
      <c r="O1360" s="8" ph="1"/>
    </row>
    <row r="1361" spans="8:15" ht="13.5" customHeight="1">
      <c r="H1361" s="12" ph="1"/>
      <c r="I1361" s="120"/>
      <c r="K1361" s="8" ph="1"/>
      <c r="L1361" s="14" ph="1"/>
      <c r="M1361" s="120" ph="1"/>
      <c r="O1361" s="8" ph="1"/>
    </row>
    <row r="1362" spans="8:15" ht="13.5" customHeight="1">
      <c r="H1362" s="12" ph="1"/>
      <c r="I1362" s="120"/>
      <c r="K1362" s="8" ph="1"/>
      <c r="L1362" s="14" ph="1"/>
      <c r="M1362" s="120" ph="1"/>
      <c r="O1362" s="8" ph="1"/>
    </row>
    <row r="1363" spans="8:15" ht="13.5" customHeight="1">
      <c r="H1363" s="12" ph="1"/>
      <c r="I1363" s="120"/>
      <c r="K1363" s="8" ph="1"/>
      <c r="L1363" s="14" ph="1"/>
      <c r="M1363" s="120" ph="1"/>
      <c r="O1363" s="8" ph="1"/>
    </row>
    <row r="1364" spans="8:15" ht="13.5" customHeight="1">
      <c r="H1364" s="12" ph="1"/>
      <c r="I1364" s="120"/>
      <c r="K1364" s="8" ph="1"/>
      <c r="L1364" s="14" ph="1"/>
      <c r="M1364" s="120" ph="1"/>
      <c r="O1364" s="8" ph="1"/>
    </row>
    <row r="1365" spans="8:15" ht="13.5" customHeight="1">
      <c r="H1365" s="12" ph="1"/>
      <c r="I1365" s="120"/>
      <c r="K1365" s="8" ph="1"/>
      <c r="L1365" s="14" ph="1"/>
      <c r="M1365" s="120" ph="1"/>
      <c r="O1365" s="8" ph="1"/>
    </row>
    <row r="1366" spans="8:15" ht="13.5" customHeight="1">
      <c r="H1366" s="12" ph="1"/>
      <c r="I1366" s="120"/>
      <c r="K1366" s="8" ph="1"/>
      <c r="L1366" s="14" ph="1"/>
      <c r="M1366" s="120" ph="1"/>
      <c r="O1366" s="8" ph="1"/>
    </row>
    <row r="1367" spans="8:15" ht="13.5" customHeight="1">
      <c r="H1367" s="12" ph="1"/>
      <c r="I1367" s="120"/>
      <c r="K1367" s="8" ph="1"/>
      <c r="L1367" s="14" ph="1"/>
      <c r="M1367" s="120" ph="1"/>
      <c r="O1367" s="8" ph="1"/>
    </row>
    <row r="1368" spans="8:15" ht="13.5" customHeight="1">
      <c r="H1368" s="12" ph="1"/>
      <c r="I1368" s="120"/>
      <c r="K1368" s="8" ph="1"/>
      <c r="L1368" s="14" ph="1"/>
      <c r="M1368" s="120" ph="1"/>
      <c r="O1368" s="8" ph="1"/>
    </row>
    <row r="1369" spans="8:15" ht="13.5" customHeight="1">
      <c r="H1369" s="12" ph="1"/>
      <c r="I1369" s="120"/>
      <c r="K1369" s="8" ph="1"/>
      <c r="L1369" s="14" ph="1"/>
      <c r="M1369" s="120" ph="1"/>
      <c r="O1369" s="8" ph="1"/>
    </row>
    <row r="1370" spans="8:15" ht="13.5" customHeight="1">
      <c r="H1370" s="12" ph="1"/>
      <c r="I1370" s="120"/>
      <c r="K1370" s="8" ph="1"/>
      <c r="L1370" s="14" ph="1"/>
      <c r="M1370" s="120" ph="1"/>
      <c r="O1370" s="8" ph="1"/>
    </row>
    <row r="1371" spans="8:15" ht="13.5" customHeight="1">
      <c r="H1371" s="12" ph="1"/>
      <c r="I1371" s="120"/>
      <c r="K1371" s="8" ph="1"/>
      <c r="L1371" s="14" ph="1"/>
      <c r="M1371" s="120" ph="1"/>
      <c r="O1371" s="8" ph="1"/>
    </row>
    <row r="1372" spans="8:15" ht="13.5" customHeight="1">
      <c r="H1372" s="12" ph="1"/>
      <c r="I1372" s="120"/>
      <c r="K1372" s="8" ph="1"/>
      <c r="L1372" s="14" ph="1"/>
      <c r="M1372" s="120" ph="1"/>
      <c r="O1372" s="8" ph="1"/>
    </row>
    <row r="1373" spans="8:15" ht="13.5" customHeight="1">
      <c r="H1373" s="12" ph="1"/>
      <c r="I1373" s="120"/>
      <c r="K1373" s="8" ph="1"/>
      <c r="L1373" s="14" ph="1"/>
      <c r="M1373" s="120" ph="1"/>
      <c r="O1373" s="8" ph="1"/>
    </row>
    <row r="1374" spans="8:15" ht="13.5" customHeight="1">
      <c r="H1374" s="12" ph="1"/>
      <c r="I1374" s="120"/>
      <c r="K1374" s="8" ph="1"/>
      <c r="L1374" s="14" ph="1"/>
      <c r="M1374" s="120" ph="1"/>
      <c r="O1374" s="8" ph="1"/>
    </row>
    <row r="1375" spans="8:15" ht="13.5" customHeight="1">
      <c r="H1375" s="12" ph="1"/>
      <c r="I1375" s="120"/>
      <c r="K1375" s="8" ph="1"/>
      <c r="L1375" s="14" ph="1"/>
      <c r="M1375" s="120" ph="1"/>
      <c r="O1375" s="8" ph="1"/>
    </row>
    <row r="1376" spans="8:15" ht="13.5" customHeight="1">
      <c r="H1376" s="12" ph="1"/>
      <c r="I1376" s="120"/>
      <c r="K1376" s="8" ph="1"/>
      <c r="L1376" s="14" ph="1"/>
      <c r="M1376" s="120" ph="1"/>
      <c r="O1376" s="8" ph="1"/>
    </row>
    <row r="1377" spans="8:15" ht="13.5" customHeight="1">
      <c r="H1377" s="12" ph="1"/>
      <c r="I1377" s="120"/>
      <c r="K1377" s="8" ph="1"/>
      <c r="L1377" s="14" ph="1"/>
      <c r="M1377" s="120" ph="1"/>
      <c r="O1377" s="8" ph="1"/>
    </row>
    <row r="1378" spans="8:15" ht="13.5" customHeight="1">
      <c r="H1378" s="12" ph="1"/>
      <c r="I1378" s="120"/>
      <c r="K1378" s="8" ph="1"/>
      <c r="L1378" s="14" ph="1"/>
      <c r="M1378" s="120" ph="1"/>
      <c r="O1378" s="8" ph="1"/>
    </row>
    <row r="1379" spans="8:15" ht="13.5" customHeight="1">
      <c r="H1379" s="12" ph="1"/>
      <c r="I1379" s="120"/>
      <c r="K1379" s="8" ph="1"/>
      <c r="L1379" s="14" ph="1"/>
      <c r="M1379" s="120" ph="1"/>
      <c r="O1379" s="8" ph="1"/>
    </row>
    <row r="1380" spans="8:15" ht="13.5" customHeight="1">
      <c r="H1380" s="12" ph="1"/>
      <c r="I1380" s="120"/>
      <c r="K1380" s="8" ph="1"/>
      <c r="L1380" s="14" ph="1"/>
      <c r="M1380" s="120" ph="1"/>
      <c r="O1380" s="8" ph="1"/>
    </row>
    <row r="1381" spans="8:15" ht="13.5" customHeight="1">
      <c r="H1381" s="12" ph="1"/>
      <c r="I1381" s="120"/>
      <c r="K1381" s="8" ph="1"/>
      <c r="L1381" s="14" ph="1"/>
      <c r="M1381" s="120" ph="1"/>
      <c r="O1381" s="8" ph="1"/>
    </row>
    <row r="1382" spans="8:15" ht="13.5" customHeight="1">
      <c r="H1382" s="12" ph="1"/>
      <c r="I1382" s="120"/>
      <c r="K1382" s="8" ph="1"/>
      <c r="L1382" s="14" ph="1"/>
      <c r="M1382" s="120" ph="1"/>
      <c r="O1382" s="8" ph="1"/>
    </row>
    <row r="1383" spans="8:15" ht="13.5" customHeight="1">
      <c r="H1383" s="12" ph="1"/>
      <c r="I1383" s="120"/>
      <c r="K1383" s="8" ph="1"/>
      <c r="L1383" s="14" ph="1"/>
      <c r="M1383" s="120" ph="1"/>
      <c r="O1383" s="8" ph="1"/>
    </row>
    <row r="1384" spans="8:15" ht="13.5" customHeight="1">
      <c r="H1384" s="12" ph="1"/>
      <c r="I1384" s="120"/>
      <c r="K1384" s="8" ph="1"/>
      <c r="L1384" s="14" ph="1"/>
      <c r="M1384" s="120" ph="1"/>
      <c r="O1384" s="8" ph="1"/>
    </row>
    <row r="1385" spans="8:15" ht="13.5" customHeight="1">
      <c r="H1385" s="12" ph="1"/>
      <c r="I1385" s="120"/>
      <c r="K1385" s="8" ph="1"/>
      <c r="L1385" s="14" ph="1"/>
      <c r="M1385" s="120" ph="1"/>
      <c r="O1385" s="8" ph="1"/>
    </row>
    <row r="1386" spans="8:15" ht="13.5" customHeight="1">
      <c r="H1386" s="12" ph="1"/>
      <c r="I1386" s="120"/>
      <c r="K1386" s="8" ph="1"/>
      <c r="L1386" s="14" ph="1"/>
      <c r="M1386" s="120" ph="1"/>
      <c r="O1386" s="8" ph="1"/>
    </row>
    <row r="1387" spans="8:15" ht="13.5" customHeight="1">
      <c r="H1387" s="12" ph="1"/>
      <c r="I1387" s="120"/>
      <c r="K1387" s="8" ph="1"/>
      <c r="L1387" s="14" ph="1"/>
      <c r="M1387" s="120" ph="1"/>
      <c r="O1387" s="8" ph="1"/>
    </row>
    <row r="1388" spans="8:15" ht="13.5" customHeight="1">
      <c r="H1388" s="12" ph="1"/>
      <c r="I1388" s="120"/>
      <c r="K1388" s="8" ph="1"/>
      <c r="L1388" s="14" ph="1"/>
      <c r="M1388" s="120" ph="1"/>
      <c r="O1388" s="8" ph="1"/>
    </row>
    <row r="1389" spans="8:15" ht="13.5" customHeight="1">
      <c r="H1389" s="12" ph="1"/>
      <c r="I1389" s="120"/>
      <c r="K1389" s="8" ph="1"/>
      <c r="L1389" s="14" ph="1"/>
      <c r="M1389" s="120" ph="1"/>
      <c r="O1389" s="8" ph="1"/>
    </row>
    <row r="1390" spans="8:15" ht="13.5" customHeight="1">
      <c r="H1390" s="12" ph="1"/>
      <c r="I1390" s="120"/>
      <c r="K1390" s="8" ph="1"/>
      <c r="L1390" s="14" ph="1"/>
      <c r="M1390" s="120" ph="1"/>
      <c r="O1390" s="8" ph="1"/>
    </row>
    <row r="1391" spans="8:15" ht="13.5" customHeight="1">
      <c r="H1391" s="12" ph="1"/>
      <c r="I1391" s="120"/>
      <c r="K1391" s="8" ph="1"/>
      <c r="L1391" s="14" ph="1"/>
      <c r="M1391" s="120" ph="1"/>
      <c r="O1391" s="8" ph="1"/>
    </row>
    <row r="1392" spans="8:15" ht="13.5" customHeight="1">
      <c r="H1392" s="12" ph="1"/>
      <c r="I1392" s="120"/>
      <c r="K1392" s="8" ph="1"/>
      <c r="L1392" s="14" ph="1"/>
      <c r="M1392" s="120" ph="1"/>
      <c r="O1392" s="8" ph="1"/>
    </row>
    <row r="1393" spans="8:15" ht="13.5" customHeight="1">
      <c r="H1393" s="12" ph="1"/>
      <c r="I1393" s="120"/>
      <c r="K1393" s="8" ph="1"/>
      <c r="L1393" s="14" ph="1"/>
      <c r="M1393" s="120" ph="1"/>
      <c r="O1393" s="8" ph="1"/>
    </row>
    <row r="1394" spans="8:15" ht="13.5" customHeight="1">
      <c r="H1394" s="12" ph="1"/>
      <c r="I1394" s="120"/>
      <c r="K1394" s="8" ph="1"/>
      <c r="L1394" s="14" ph="1"/>
      <c r="M1394" s="120" ph="1"/>
      <c r="O1394" s="8" ph="1"/>
    </row>
    <row r="1395" spans="8:15" ht="13.5" customHeight="1">
      <c r="H1395" s="12" ph="1"/>
      <c r="I1395" s="120"/>
      <c r="K1395" s="8" ph="1"/>
      <c r="L1395" s="14" ph="1"/>
      <c r="M1395" s="120" ph="1"/>
      <c r="O1395" s="8" ph="1"/>
    </row>
    <row r="1396" spans="8:15" ht="13.5" customHeight="1">
      <c r="H1396" s="12" ph="1"/>
      <c r="I1396" s="120"/>
      <c r="K1396" s="8" ph="1"/>
      <c r="L1396" s="14" ph="1"/>
      <c r="M1396" s="120" ph="1"/>
      <c r="O1396" s="8" ph="1"/>
    </row>
    <row r="1397" spans="8:15" ht="13.5" customHeight="1">
      <c r="H1397" s="12" ph="1"/>
      <c r="I1397" s="120"/>
      <c r="K1397" s="8" ph="1"/>
      <c r="L1397" s="14" ph="1"/>
      <c r="M1397" s="120" ph="1"/>
      <c r="O1397" s="8" ph="1"/>
    </row>
    <row r="1398" spans="8:15" ht="13.5" customHeight="1">
      <c r="H1398" s="12" ph="1"/>
      <c r="I1398" s="120"/>
      <c r="K1398" s="8" ph="1"/>
      <c r="L1398" s="14" ph="1"/>
      <c r="M1398" s="120" ph="1"/>
      <c r="O1398" s="8" ph="1"/>
    </row>
    <row r="1399" spans="8:15" ht="13.5" customHeight="1">
      <c r="H1399" s="12" ph="1"/>
      <c r="I1399" s="120"/>
      <c r="K1399" s="8" ph="1"/>
      <c r="L1399" s="14" ph="1"/>
      <c r="M1399" s="120" ph="1"/>
      <c r="O1399" s="8" ph="1"/>
    </row>
    <row r="1400" spans="8:15" ht="13.5" customHeight="1">
      <c r="H1400" s="12" ph="1"/>
      <c r="I1400" s="120"/>
      <c r="K1400" s="8" ph="1"/>
      <c r="L1400" s="14" ph="1"/>
      <c r="M1400" s="120" ph="1"/>
      <c r="O1400" s="8" ph="1"/>
    </row>
    <row r="1401" spans="8:15" ht="13.5" customHeight="1">
      <c r="H1401" s="12" ph="1"/>
      <c r="I1401" s="120"/>
      <c r="K1401" s="8" ph="1"/>
      <c r="L1401" s="14" ph="1"/>
      <c r="M1401" s="120" ph="1"/>
      <c r="O1401" s="8" ph="1"/>
    </row>
    <row r="1402" spans="8:15" ht="13.5" customHeight="1">
      <c r="H1402" s="12" ph="1"/>
      <c r="I1402" s="120"/>
      <c r="K1402" s="8" ph="1"/>
      <c r="L1402" s="14" ph="1"/>
      <c r="M1402" s="120" ph="1"/>
      <c r="O1402" s="8" ph="1"/>
    </row>
    <row r="1403" spans="8:15" ht="13.5" customHeight="1">
      <c r="H1403" s="12" ph="1"/>
      <c r="I1403" s="120"/>
      <c r="K1403" s="8" ph="1"/>
      <c r="L1403" s="14" ph="1"/>
      <c r="M1403" s="120" ph="1"/>
      <c r="O1403" s="8" ph="1"/>
    </row>
    <row r="1404" spans="8:15" ht="13.5" customHeight="1">
      <c r="H1404" s="12" ph="1"/>
      <c r="I1404" s="120"/>
      <c r="K1404" s="8" ph="1"/>
      <c r="L1404" s="14" ph="1"/>
      <c r="M1404" s="120" ph="1"/>
      <c r="O1404" s="8" ph="1"/>
    </row>
    <row r="1405" spans="8:15" ht="13.5" customHeight="1">
      <c r="H1405" s="12" ph="1"/>
      <c r="I1405" s="120"/>
      <c r="K1405" s="8" ph="1"/>
      <c r="L1405" s="14" ph="1"/>
      <c r="M1405" s="120" ph="1"/>
      <c r="O1405" s="8" ph="1"/>
    </row>
    <row r="1406" spans="8:15" ht="13.5" customHeight="1">
      <c r="H1406" s="12" ph="1"/>
      <c r="I1406" s="120"/>
      <c r="K1406" s="8" ph="1"/>
      <c r="L1406" s="14" ph="1"/>
      <c r="M1406" s="120" ph="1"/>
      <c r="O1406" s="8" ph="1"/>
    </row>
    <row r="1407" spans="8:15" ht="13.5" customHeight="1">
      <c r="H1407" s="12" ph="1"/>
      <c r="I1407" s="120"/>
      <c r="K1407" s="8" ph="1"/>
      <c r="L1407" s="14" ph="1"/>
      <c r="M1407" s="120" ph="1"/>
      <c r="O1407" s="8" ph="1"/>
    </row>
    <row r="1408" spans="8:15" ht="13.5" customHeight="1">
      <c r="H1408" s="12" ph="1"/>
      <c r="I1408" s="120"/>
      <c r="K1408" s="8" ph="1"/>
      <c r="L1408" s="14" ph="1"/>
      <c r="M1408" s="120" ph="1"/>
      <c r="O1408" s="8" ph="1"/>
    </row>
    <row r="1409" spans="8:15" ht="13.5" customHeight="1">
      <c r="H1409" s="12" ph="1"/>
      <c r="I1409" s="120"/>
      <c r="K1409" s="8" ph="1"/>
      <c r="L1409" s="14" ph="1"/>
      <c r="M1409" s="120" ph="1"/>
      <c r="O1409" s="8" ph="1"/>
    </row>
    <row r="1410" spans="8:15" ht="13.5" customHeight="1">
      <c r="H1410" s="12" ph="1"/>
      <c r="I1410" s="120"/>
      <c r="K1410" s="8" ph="1"/>
      <c r="L1410" s="14" ph="1"/>
      <c r="M1410" s="120" ph="1"/>
      <c r="O1410" s="8" ph="1"/>
    </row>
    <row r="1411" spans="8:15" ht="13.5" customHeight="1">
      <c r="H1411" s="12" ph="1"/>
      <c r="I1411" s="120"/>
      <c r="K1411" s="8" ph="1"/>
      <c r="L1411" s="14" ph="1"/>
      <c r="M1411" s="120" ph="1"/>
      <c r="O1411" s="8" ph="1"/>
    </row>
    <row r="1412" spans="8:15" ht="13.5" customHeight="1">
      <c r="H1412" s="12" ph="1"/>
      <c r="I1412" s="120"/>
      <c r="K1412" s="8" ph="1"/>
      <c r="L1412" s="14" ph="1"/>
      <c r="M1412" s="120" ph="1"/>
      <c r="O1412" s="8" ph="1"/>
    </row>
    <row r="1413" spans="8:15" ht="13.5" customHeight="1">
      <c r="H1413" s="12" ph="1"/>
      <c r="I1413" s="120"/>
      <c r="K1413" s="8" ph="1"/>
      <c r="L1413" s="14" ph="1"/>
      <c r="M1413" s="120" ph="1"/>
      <c r="O1413" s="8" ph="1"/>
    </row>
    <row r="1414" spans="8:15" ht="13.5" customHeight="1">
      <c r="H1414" s="12" ph="1"/>
      <c r="I1414" s="120"/>
      <c r="K1414" s="8" ph="1"/>
      <c r="L1414" s="14" ph="1"/>
      <c r="M1414" s="120" ph="1"/>
      <c r="O1414" s="8" ph="1"/>
    </row>
    <row r="1415" spans="8:15" ht="13.5" customHeight="1">
      <c r="H1415" s="12" ph="1"/>
      <c r="I1415" s="120"/>
      <c r="K1415" s="8" ph="1"/>
      <c r="L1415" s="14" ph="1"/>
      <c r="M1415" s="120" ph="1"/>
      <c r="O1415" s="8" ph="1"/>
    </row>
    <row r="1416" spans="8:15" ht="13.5" customHeight="1">
      <c r="H1416" s="12" ph="1"/>
      <c r="I1416" s="120"/>
      <c r="K1416" s="8" ph="1"/>
      <c r="L1416" s="14" ph="1"/>
      <c r="M1416" s="120" ph="1"/>
      <c r="O1416" s="8" ph="1"/>
    </row>
    <row r="1417" spans="8:15" ht="13.5" customHeight="1">
      <c r="H1417" s="12" ph="1"/>
      <c r="I1417" s="120"/>
      <c r="K1417" s="8" ph="1"/>
      <c r="L1417" s="14" ph="1"/>
      <c r="M1417" s="120" ph="1"/>
      <c r="O1417" s="8" ph="1"/>
    </row>
    <row r="1418" spans="8:15" ht="13.5" customHeight="1">
      <c r="H1418" s="12" ph="1"/>
      <c r="I1418" s="120"/>
      <c r="K1418" s="8" ph="1"/>
      <c r="L1418" s="14" ph="1"/>
      <c r="M1418" s="120" ph="1"/>
      <c r="O1418" s="8" ph="1"/>
    </row>
    <row r="1419" spans="8:15" ht="13.5" customHeight="1">
      <c r="H1419" s="12" ph="1"/>
      <c r="I1419" s="120"/>
      <c r="K1419" s="8" ph="1"/>
      <c r="L1419" s="14" ph="1"/>
      <c r="M1419" s="120" ph="1"/>
      <c r="O1419" s="8" ph="1"/>
    </row>
    <row r="1420" spans="8:15" ht="13.5" customHeight="1">
      <c r="H1420" s="12" ph="1"/>
      <c r="I1420" s="120"/>
      <c r="K1420" s="8" ph="1"/>
      <c r="L1420" s="14" ph="1"/>
      <c r="M1420" s="120" ph="1"/>
      <c r="O1420" s="8" ph="1"/>
    </row>
    <row r="1421" spans="8:15" ht="13.5" customHeight="1">
      <c r="H1421" s="12" ph="1"/>
      <c r="I1421" s="120"/>
      <c r="K1421" s="8" ph="1"/>
      <c r="L1421" s="14" ph="1"/>
      <c r="M1421" s="120" ph="1"/>
      <c r="O1421" s="8" ph="1"/>
    </row>
    <row r="1422" spans="8:15" ht="13.5" customHeight="1">
      <c r="H1422" s="12" ph="1"/>
      <c r="I1422" s="120"/>
      <c r="K1422" s="8" ph="1"/>
      <c r="L1422" s="14" ph="1"/>
      <c r="M1422" s="120" ph="1"/>
      <c r="O1422" s="8" ph="1"/>
    </row>
    <row r="1423" spans="8:15" ht="13.5" customHeight="1">
      <c r="H1423" s="12" ph="1"/>
      <c r="I1423" s="120"/>
      <c r="K1423" s="8" ph="1"/>
      <c r="L1423" s="14" ph="1"/>
      <c r="M1423" s="120" ph="1"/>
      <c r="O1423" s="8" ph="1"/>
    </row>
    <row r="1424" spans="8:15" ht="13.5" customHeight="1">
      <c r="H1424" s="12" ph="1"/>
      <c r="I1424" s="120"/>
      <c r="K1424" s="8" ph="1"/>
      <c r="L1424" s="14" ph="1"/>
      <c r="M1424" s="120" ph="1"/>
      <c r="O1424" s="8" ph="1"/>
    </row>
    <row r="1425" spans="8:15" ht="13.5" customHeight="1">
      <c r="H1425" s="12" ph="1"/>
      <c r="I1425" s="120"/>
      <c r="K1425" s="8" ph="1"/>
      <c r="L1425" s="14" ph="1"/>
      <c r="M1425" s="120" ph="1"/>
      <c r="O1425" s="8" ph="1"/>
    </row>
    <row r="1426" spans="8:15" ht="13.5" customHeight="1">
      <c r="H1426" s="12" ph="1"/>
      <c r="I1426" s="120"/>
      <c r="K1426" s="8" ph="1"/>
      <c r="L1426" s="14" ph="1"/>
      <c r="M1426" s="120" ph="1"/>
      <c r="O1426" s="8" ph="1"/>
    </row>
    <row r="1427" spans="8:15" ht="13.5" customHeight="1">
      <c r="H1427" s="12" ph="1"/>
      <c r="I1427" s="120"/>
      <c r="K1427" s="8" ph="1"/>
      <c r="L1427" s="14" ph="1"/>
      <c r="M1427" s="120" ph="1"/>
      <c r="O1427" s="8" ph="1"/>
    </row>
    <row r="1428" spans="8:15" ht="13.5" customHeight="1">
      <c r="H1428" s="12" ph="1"/>
      <c r="I1428" s="120"/>
      <c r="K1428" s="8" ph="1"/>
      <c r="L1428" s="14" ph="1"/>
      <c r="M1428" s="120" ph="1"/>
      <c r="O1428" s="8" ph="1"/>
    </row>
    <row r="1429" spans="8:15" ht="13.5" customHeight="1">
      <c r="H1429" s="12" ph="1"/>
      <c r="I1429" s="120"/>
      <c r="K1429" s="8" ph="1"/>
      <c r="L1429" s="14" ph="1"/>
      <c r="M1429" s="120" ph="1"/>
      <c r="O1429" s="8" ph="1"/>
    </row>
    <row r="1430" spans="8:15" ht="13.5" customHeight="1">
      <c r="H1430" s="12" ph="1"/>
      <c r="I1430" s="120"/>
      <c r="K1430" s="8" ph="1"/>
      <c r="L1430" s="14" ph="1"/>
      <c r="M1430" s="120" ph="1"/>
      <c r="O1430" s="8" ph="1"/>
    </row>
    <row r="1431" spans="8:15" ht="13.5" customHeight="1">
      <c r="H1431" s="12" ph="1"/>
      <c r="I1431" s="120"/>
      <c r="K1431" s="8" ph="1"/>
      <c r="L1431" s="14" ph="1"/>
      <c r="M1431" s="120" ph="1"/>
      <c r="O1431" s="8" ph="1"/>
    </row>
    <row r="1432" spans="8:15" ht="13.5" customHeight="1">
      <c r="H1432" s="12" ph="1"/>
      <c r="I1432" s="120"/>
      <c r="K1432" s="8" ph="1"/>
      <c r="L1432" s="14" ph="1"/>
      <c r="M1432" s="120" ph="1"/>
      <c r="O1432" s="8" ph="1"/>
    </row>
    <row r="1433" spans="8:15" ht="13.5" customHeight="1">
      <c r="H1433" s="12" ph="1"/>
      <c r="I1433" s="120"/>
      <c r="K1433" s="8" ph="1"/>
      <c r="L1433" s="14" ph="1"/>
      <c r="M1433" s="120" ph="1"/>
      <c r="O1433" s="8" ph="1"/>
    </row>
    <row r="1434" spans="8:15" ht="13.5" customHeight="1">
      <c r="H1434" s="12" ph="1"/>
      <c r="I1434" s="120"/>
      <c r="K1434" s="8" ph="1"/>
      <c r="L1434" s="14" ph="1"/>
      <c r="M1434" s="120" ph="1"/>
      <c r="O1434" s="8" ph="1"/>
    </row>
    <row r="1435" spans="8:15" ht="13.5" customHeight="1">
      <c r="H1435" s="12" ph="1"/>
      <c r="I1435" s="120"/>
      <c r="K1435" s="8" ph="1"/>
      <c r="L1435" s="14" ph="1"/>
      <c r="M1435" s="120" ph="1"/>
      <c r="O1435" s="8" ph="1"/>
    </row>
    <row r="1436" spans="8:15" ht="13.5" customHeight="1">
      <c r="H1436" s="12" ph="1"/>
      <c r="I1436" s="120"/>
      <c r="K1436" s="8" ph="1"/>
      <c r="L1436" s="14" ph="1"/>
      <c r="M1436" s="120" ph="1"/>
      <c r="O1436" s="8" ph="1"/>
    </row>
    <row r="1437" spans="8:15" ht="13.5" customHeight="1">
      <c r="H1437" s="12" ph="1"/>
      <c r="I1437" s="120"/>
      <c r="K1437" s="8" ph="1"/>
      <c r="L1437" s="14" ph="1"/>
      <c r="M1437" s="120" ph="1"/>
      <c r="O1437" s="8" ph="1"/>
    </row>
    <row r="1438" spans="8:15" ht="13.5" customHeight="1">
      <c r="H1438" s="12" ph="1"/>
      <c r="I1438" s="120"/>
      <c r="K1438" s="8" ph="1"/>
      <c r="L1438" s="14" ph="1"/>
      <c r="M1438" s="120" ph="1"/>
      <c r="O1438" s="8" ph="1"/>
    </row>
    <row r="1439" spans="8:15" ht="13.5" customHeight="1">
      <c r="H1439" s="12" ph="1"/>
      <c r="I1439" s="120"/>
      <c r="K1439" s="8" ph="1"/>
      <c r="L1439" s="14" ph="1"/>
      <c r="M1439" s="120" ph="1"/>
      <c r="O1439" s="8" ph="1"/>
    </row>
    <row r="1440" spans="8:15" ht="13.5" customHeight="1">
      <c r="H1440" s="12" ph="1"/>
      <c r="I1440" s="120"/>
      <c r="K1440" s="8" ph="1"/>
      <c r="L1440" s="14" ph="1"/>
      <c r="M1440" s="120" ph="1"/>
      <c r="O1440" s="8" ph="1"/>
    </row>
    <row r="1441" spans="8:16" ht="13.5" customHeight="1">
      <c r="H1441" s="12" ph="1"/>
      <c r="I1441" s="120"/>
      <c r="K1441" s="8" ph="1"/>
      <c r="L1441" s="14" ph="1"/>
      <c r="M1441" s="120" ph="1"/>
      <c r="O1441" s="8" ph="1"/>
    </row>
    <row r="1442" spans="8:16" ht="13.5" customHeight="1">
      <c r="H1442" s="12" ph="1"/>
      <c r="I1442" s="120"/>
      <c r="K1442" s="8" ph="1"/>
      <c r="L1442" s="14" ph="1"/>
      <c r="M1442" s="120" ph="1"/>
      <c r="O1442" s="8" ph="1"/>
    </row>
    <row r="1443" spans="8:16" ht="13.5" customHeight="1">
      <c r="H1443" s="12" ph="1"/>
      <c r="I1443" s="120"/>
      <c r="K1443" s="8" ph="1"/>
      <c r="L1443" s="14" ph="1"/>
      <c r="M1443" s="120" ph="1"/>
      <c r="O1443" s="8" ph="1"/>
    </row>
    <row r="1444" spans="8:16" ht="13.5" customHeight="1">
      <c r="H1444" s="12" ph="1"/>
      <c r="I1444" s="120"/>
      <c r="K1444" s="8" ph="1"/>
      <c r="L1444" s="14" ph="1"/>
      <c r="M1444" s="120" ph="1"/>
      <c r="O1444" s="8" ph="1"/>
      <c r="P1444" s="34"/>
    </row>
    <row r="1445" spans="8:16" ht="13.5" customHeight="1">
      <c r="H1445" s="12" ph="1"/>
      <c r="I1445" s="120"/>
      <c r="K1445" s="8" ph="1"/>
      <c r="L1445" s="14" ph="1"/>
      <c r="M1445" s="120" ph="1"/>
      <c r="O1445" s="8" ph="1"/>
    </row>
    <row r="1446" spans="8:16" ht="13.5" customHeight="1">
      <c r="H1446" s="12" ph="1"/>
      <c r="I1446" s="120"/>
      <c r="K1446" s="8" ph="1"/>
      <c r="L1446" s="14" ph="1"/>
      <c r="M1446" s="120" ph="1"/>
      <c r="O1446" s="8" ph="1"/>
    </row>
    <row r="1447" spans="8:16" ht="13.5" customHeight="1">
      <c r="H1447" s="12" ph="1"/>
      <c r="I1447" s="120"/>
      <c r="K1447" s="8" ph="1"/>
      <c r="L1447" s="14" ph="1"/>
      <c r="M1447" s="120" ph="1"/>
      <c r="O1447" s="8" ph="1"/>
    </row>
    <row r="1448" spans="8:16" ht="13.5" customHeight="1">
      <c r="H1448" s="12" ph="1"/>
      <c r="I1448" s="120"/>
      <c r="K1448" s="8" ph="1"/>
      <c r="L1448" s="14" ph="1"/>
      <c r="M1448" s="120" ph="1"/>
      <c r="O1448" s="8" ph="1"/>
    </row>
    <row r="1449" spans="8:16" ht="13.5" customHeight="1">
      <c r="H1449" s="12" ph="1"/>
      <c r="I1449" s="120"/>
      <c r="K1449" s="8" ph="1"/>
      <c r="L1449" s="14" ph="1"/>
      <c r="M1449" s="120" ph="1"/>
      <c r="O1449" s="8" ph="1"/>
    </row>
    <row r="1450" spans="8:16" ht="13.5" customHeight="1">
      <c r="H1450" s="12" ph="1"/>
      <c r="I1450" s="120"/>
      <c r="K1450" s="8" ph="1"/>
      <c r="L1450" s="14" ph="1"/>
      <c r="M1450" s="120" ph="1"/>
      <c r="O1450" s="8" ph="1"/>
    </row>
    <row r="1451" spans="8:16" ht="13.5" customHeight="1">
      <c r="H1451" s="12" ph="1"/>
      <c r="I1451" s="120"/>
      <c r="K1451" s="8" ph="1"/>
      <c r="L1451" s="14" ph="1"/>
      <c r="M1451" s="120" ph="1"/>
      <c r="O1451" s="8" ph="1"/>
    </row>
    <row r="1452" spans="8:16" ht="13.5" customHeight="1">
      <c r="H1452" s="12" ph="1"/>
      <c r="I1452" s="120"/>
      <c r="K1452" s="8" ph="1"/>
      <c r="L1452" s="14" ph="1"/>
      <c r="M1452" s="120" ph="1"/>
      <c r="O1452" s="8" ph="1"/>
    </row>
    <row r="1453" spans="8:16" ht="13.5" customHeight="1">
      <c r="H1453" s="12" ph="1"/>
      <c r="I1453" s="120"/>
      <c r="K1453" s="8" ph="1"/>
      <c r="L1453" s="14" ph="1"/>
      <c r="M1453" s="120" ph="1"/>
      <c r="O1453" s="8" ph="1"/>
    </row>
    <row r="1454" spans="8:16" ht="13.5" customHeight="1">
      <c r="H1454" s="12" ph="1"/>
      <c r="I1454" s="120"/>
      <c r="K1454" s="8" ph="1"/>
      <c r="L1454" s="14" ph="1"/>
      <c r="M1454" s="120" ph="1"/>
      <c r="O1454" s="8" ph="1"/>
    </row>
    <row r="1455" spans="8:16" ht="13.5" customHeight="1">
      <c r="H1455" s="12" ph="1"/>
      <c r="I1455" s="120"/>
      <c r="K1455" s="8" ph="1"/>
      <c r="L1455" s="14" ph="1"/>
      <c r="M1455" s="120" ph="1"/>
      <c r="O1455" s="8" ph="1"/>
    </row>
    <row r="1456" spans="8:16" ht="13.5" customHeight="1">
      <c r="H1456" s="12" ph="1"/>
      <c r="I1456" s="120"/>
      <c r="K1456" s="8" ph="1"/>
      <c r="L1456" s="14" ph="1"/>
      <c r="M1456" s="120" ph="1"/>
      <c r="O1456" s="8" ph="1"/>
    </row>
    <row r="1457" spans="8:15" ht="13.5" customHeight="1">
      <c r="H1457" s="12" ph="1"/>
      <c r="I1457" s="120"/>
      <c r="K1457" s="8" ph="1"/>
      <c r="L1457" s="14" ph="1"/>
      <c r="M1457" s="120" ph="1"/>
      <c r="O1457" s="8" ph="1"/>
    </row>
    <row r="1458" spans="8:15" ht="13.5" customHeight="1">
      <c r="H1458" s="12" ph="1"/>
      <c r="I1458" s="120"/>
      <c r="K1458" s="8" ph="1"/>
      <c r="L1458" s="14" ph="1"/>
      <c r="M1458" s="120" ph="1"/>
      <c r="O1458" s="8" ph="1"/>
    </row>
    <row r="1459" spans="8:15" ht="13.5" customHeight="1">
      <c r="H1459" s="12" ph="1"/>
      <c r="I1459" s="120"/>
      <c r="K1459" s="8" ph="1"/>
      <c r="L1459" s="14" ph="1"/>
      <c r="M1459" s="120" ph="1"/>
      <c r="O1459" s="8" ph="1"/>
    </row>
    <row r="1460" spans="8:15" ht="13.5" customHeight="1">
      <c r="H1460" s="12" ph="1"/>
      <c r="I1460" s="120"/>
      <c r="K1460" s="8" ph="1"/>
      <c r="L1460" s="14" ph="1"/>
      <c r="M1460" s="120" ph="1"/>
      <c r="O1460" s="8" ph="1"/>
    </row>
    <row r="1461" spans="8:15" ht="13.5" customHeight="1">
      <c r="H1461" s="12" ph="1"/>
      <c r="I1461" s="120"/>
      <c r="K1461" s="8" ph="1"/>
      <c r="L1461" s="14" ph="1"/>
      <c r="M1461" s="120" ph="1"/>
      <c r="O1461" s="8" ph="1"/>
    </row>
    <row r="1462" spans="8:15" ht="13.5" customHeight="1">
      <c r="H1462" s="12" ph="1"/>
      <c r="I1462" s="120"/>
      <c r="K1462" s="8" ph="1"/>
      <c r="L1462" s="14" ph="1"/>
      <c r="M1462" s="120" ph="1"/>
      <c r="O1462" s="8" ph="1"/>
    </row>
    <row r="1463" spans="8:15" ht="13.5" customHeight="1">
      <c r="H1463" s="12" ph="1"/>
      <c r="I1463" s="120"/>
      <c r="K1463" s="8" ph="1"/>
      <c r="L1463" s="14" ph="1"/>
      <c r="M1463" s="120" ph="1"/>
      <c r="O1463" s="8" ph="1"/>
    </row>
    <row r="1464" spans="8:15" ht="13.5" customHeight="1">
      <c r="H1464" s="12" ph="1"/>
      <c r="I1464" s="120"/>
      <c r="K1464" s="8" ph="1"/>
      <c r="L1464" s="14" ph="1"/>
      <c r="M1464" s="120" ph="1"/>
      <c r="O1464" s="8" ph="1"/>
    </row>
    <row r="1465" spans="8:15" ht="13.5" customHeight="1">
      <c r="H1465" s="12" ph="1"/>
      <c r="I1465" s="120"/>
      <c r="K1465" s="8" ph="1"/>
      <c r="L1465" s="14" ph="1"/>
      <c r="M1465" s="120" ph="1"/>
      <c r="O1465" s="8" ph="1"/>
    </row>
    <row r="1466" spans="8:15" ht="13.5" customHeight="1">
      <c r="H1466" s="12" ph="1"/>
      <c r="I1466" s="120"/>
      <c r="K1466" s="8" ph="1"/>
      <c r="L1466" s="14" ph="1"/>
      <c r="M1466" s="120" ph="1"/>
      <c r="O1466" s="8" ph="1"/>
    </row>
    <row r="1467" spans="8:15" ht="13.5" customHeight="1">
      <c r="H1467" s="12" ph="1"/>
      <c r="I1467" s="120"/>
      <c r="K1467" s="8" ph="1"/>
      <c r="L1467" s="14" ph="1"/>
      <c r="M1467" s="120" ph="1"/>
      <c r="O1467" s="8" ph="1"/>
    </row>
    <row r="1468" spans="8:15" ht="13.5" customHeight="1">
      <c r="H1468" s="12" ph="1"/>
      <c r="I1468" s="120"/>
      <c r="K1468" s="8" ph="1"/>
      <c r="L1468" s="14" ph="1"/>
      <c r="M1468" s="120" ph="1"/>
      <c r="O1468" s="8" ph="1"/>
    </row>
    <row r="1469" spans="8:15" ht="13.5" customHeight="1">
      <c r="H1469" s="12" ph="1"/>
      <c r="I1469" s="120"/>
      <c r="K1469" s="8" ph="1"/>
      <c r="L1469" s="14" ph="1"/>
      <c r="M1469" s="120" ph="1"/>
      <c r="O1469" s="8" ph="1"/>
    </row>
    <row r="1470" spans="8:15" ht="13.5" customHeight="1">
      <c r="H1470" s="12" ph="1"/>
      <c r="I1470" s="120"/>
      <c r="K1470" s="8" ph="1"/>
      <c r="L1470" s="14" ph="1"/>
      <c r="M1470" s="120" ph="1"/>
      <c r="O1470" s="8" ph="1"/>
    </row>
    <row r="1471" spans="8:15" ht="13.5" customHeight="1">
      <c r="H1471" s="12" ph="1"/>
      <c r="I1471" s="120"/>
      <c r="K1471" s="8" ph="1"/>
      <c r="L1471" s="14" ph="1"/>
      <c r="M1471" s="120" ph="1"/>
      <c r="O1471" s="8" ph="1"/>
    </row>
    <row r="1472" spans="8:15" ht="13.5" customHeight="1">
      <c r="H1472" s="12" ph="1"/>
      <c r="I1472" s="120"/>
      <c r="K1472" s="8" ph="1"/>
      <c r="L1472" s="14" ph="1"/>
      <c r="M1472" s="120" ph="1"/>
      <c r="O1472" s="8" ph="1"/>
    </row>
    <row r="1473" spans="8:15" ht="13.5" customHeight="1">
      <c r="H1473" s="12" ph="1"/>
      <c r="I1473" s="120"/>
      <c r="K1473" s="8" ph="1"/>
      <c r="L1473" s="14" ph="1"/>
      <c r="M1473" s="120" ph="1"/>
      <c r="O1473" s="8" ph="1"/>
    </row>
    <row r="1474" spans="8:15" ht="13.5" customHeight="1">
      <c r="H1474" s="12" ph="1"/>
      <c r="I1474" s="120"/>
      <c r="K1474" s="8" ph="1"/>
      <c r="L1474" s="14" ph="1"/>
      <c r="M1474" s="120" ph="1"/>
      <c r="O1474" s="8" ph="1"/>
    </row>
    <row r="1475" spans="8:15" ht="13.5" customHeight="1">
      <c r="H1475" s="12" ph="1"/>
      <c r="I1475" s="120"/>
      <c r="K1475" s="8" ph="1"/>
      <c r="L1475" s="14" ph="1"/>
      <c r="M1475" s="120" ph="1"/>
      <c r="O1475" s="8" ph="1"/>
    </row>
    <row r="1476" spans="8:15" ht="13.5" customHeight="1">
      <c r="H1476" s="12" ph="1"/>
      <c r="I1476" s="120"/>
      <c r="K1476" s="8" ph="1"/>
      <c r="L1476" s="14" ph="1"/>
      <c r="M1476" s="120" ph="1"/>
      <c r="O1476" s="8" ph="1"/>
    </row>
    <row r="1477" spans="8:15" ht="13.5" customHeight="1">
      <c r="H1477" s="12" ph="1"/>
      <c r="I1477" s="120"/>
      <c r="K1477" s="8" ph="1"/>
      <c r="L1477" s="14" ph="1"/>
      <c r="M1477" s="120" ph="1"/>
      <c r="O1477" s="8" ph="1"/>
    </row>
    <row r="1478" spans="8:15" ht="13.5" customHeight="1">
      <c r="H1478" s="12" ph="1"/>
      <c r="I1478" s="120"/>
      <c r="K1478" s="8" ph="1"/>
      <c r="L1478" s="14" ph="1"/>
      <c r="M1478" s="120" ph="1"/>
      <c r="O1478" s="8" ph="1"/>
    </row>
    <row r="1479" spans="8:15" ht="13.5" customHeight="1">
      <c r="H1479" s="12" ph="1"/>
      <c r="I1479" s="120"/>
      <c r="K1479" s="8" ph="1"/>
      <c r="L1479" s="14" ph="1"/>
      <c r="M1479" s="120" ph="1"/>
      <c r="O1479" s="8" ph="1"/>
    </row>
    <row r="1480" spans="8:15" ht="13.5" customHeight="1">
      <c r="H1480" s="12" ph="1"/>
      <c r="I1480" s="120"/>
      <c r="K1480" s="8" ph="1"/>
      <c r="L1480" s="14" ph="1"/>
      <c r="M1480" s="120" ph="1"/>
      <c r="O1480" s="8" ph="1"/>
    </row>
    <row r="1481" spans="8:15" ht="13.5" customHeight="1">
      <c r="H1481" s="12" ph="1"/>
      <c r="I1481" s="120"/>
      <c r="K1481" s="8" ph="1"/>
      <c r="L1481" s="14" ph="1"/>
      <c r="M1481" s="120" ph="1"/>
      <c r="O1481" s="8" ph="1"/>
    </row>
    <row r="1482" spans="8:15" ht="13.5" customHeight="1">
      <c r="H1482" s="12" ph="1"/>
      <c r="I1482" s="120"/>
      <c r="K1482" s="8" ph="1"/>
      <c r="L1482" s="14" ph="1"/>
      <c r="M1482" s="120" ph="1"/>
      <c r="O1482" s="8" ph="1"/>
    </row>
    <row r="1483" spans="8:15" ht="13.5" customHeight="1">
      <c r="H1483" s="12" ph="1"/>
      <c r="I1483" s="120"/>
      <c r="K1483" s="8" ph="1"/>
      <c r="L1483" s="14" ph="1"/>
      <c r="M1483" s="120" ph="1"/>
      <c r="O1483" s="8" ph="1"/>
    </row>
    <row r="1484" spans="8:15" ht="13.5" customHeight="1">
      <c r="H1484" s="12" ph="1"/>
      <c r="I1484" s="120"/>
      <c r="K1484" s="8" ph="1"/>
      <c r="L1484" s="14" ph="1"/>
      <c r="M1484" s="120" ph="1"/>
      <c r="O1484" s="8" ph="1"/>
    </row>
    <row r="1485" spans="8:15" ht="13.5" customHeight="1">
      <c r="H1485" s="12" ph="1"/>
      <c r="I1485" s="120"/>
      <c r="K1485" s="8" ph="1"/>
      <c r="L1485" s="14" ph="1"/>
      <c r="M1485" s="120" ph="1"/>
      <c r="O1485" s="8" ph="1"/>
    </row>
    <row r="1486" spans="8:15" ht="13.5" customHeight="1">
      <c r="H1486" s="12" ph="1"/>
      <c r="I1486" s="120"/>
      <c r="K1486" s="8" ph="1"/>
      <c r="L1486" s="14" ph="1"/>
      <c r="M1486" s="120" ph="1"/>
      <c r="O1486" s="8" ph="1"/>
    </row>
    <row r="1487" spans="8:15" ht="13.5" customHeight="1">
      <c r="H1487" s="12" ph="1"/>
      <c r="I1487" s="120"/>
      <c r="K1487" s="8" ph="1"/>
      <c r="L1487" s="14" ph="1"/>
      <c r="M1487" s="120" ph="1"/>
      <c r="O1487" s="8" ph="1"/>
    </row>
    <row r="1488" spans="8:15" ht="13.5" customHeight="1">
      <c r="H1488" s="12" ph="1"/>
      <c r="I1488" s="120"/>
      <c r="K1488" s="8" ph="1"/>
      <c r="L1488" s="14" ph="1"/>
      <c r="M1488" s="120" ph="1"/>
      <c r="O1488" s="8" ph="1"/>
    </row>
    <row r="1489" spans="1:15" ht="13.5" customHeight="1">
      <c r="H1489" s="12" ph="1"/>
      <c r="I1489" s="120"/>
      <c r="K1489" s="8" ph="1"/>
      <c r="L1489" s="14" ph="1"/>
      <c r="M1489" s="120" ph="1"/>
      <c r="O1489" s="8" ph="1"/>
    </row>
    <row r="1490" spans="1:15" ht="13.5" customHeight="1">
      <c r="H1490" s="12" ph="1"/>
      <c r="I1490" s="120"/>
      <c r="K1490" s="8" ph="1"/>
      <c r="L1490" s="14" ph="1"/>
      <c r="M1490" s="120" ph="1"/>
      <c r="O1490" s="8" ph="1"/>
    </row>
    <row r="1491" spans="1:15" ht="13.5" customHeight="1">
      <c r="H1491" s="12" ph="1"/>
      <c r="I1491" s="120"/>
      <c r="K1491" s="8" ph="1"/>
      <c r="L1491" s="14" ph="1"/>
      <c r="M1491" s="120" ph="1"/>
      <c r="O1491" s="8" ph="1"/>
    </row>
    <row r="1492" spans="1:15" ht="13.5" customHeight="1">
      <c r="H1492" s="12" ph="1"/>
      <c r="I1492" s="120"/>
      <c r="K1492" s="8" ph="1"/>
      <c r="L1492" s="14" ph="1"/>
      <c r="M1492" s="120" ph="1"/>
      <c r="O1492" s="8" ph="1"/>
    </row>
    <row r="1493" spans="1:15" ht="13.5" customHeight="1">
      <c r="H1493" s="12" ph="1"/>
      <c r="I1493" s="120"/>
      <c r="K1493" s="8" ph="1"/>
      <c r="L1493" s="14" ph="1"/>
      <c r="M1493" s="120" ph="1"/>
      <c r="O1493" s="8" ph="1"/>
    </row>
    <row r="1494" spans="1:15" ht="13.5" customHeight="1">
      <c r="H1494" s="12" ph="1"/>
      <c r="I1494" s="120"/>
      <c r="K1494" s="8" ph="1"/>
      <c r="L1494" s="14" ph="1"/>
      <c r="M1494" s="120" ph="1"/>
      <c r="O1494" s="8" ph="1"/>
    </row>
    <row r="1495" spans="1:15" ht="13.5" customHeight="1">
      <c r="H1495" s="12" ph="1"/>
      <c r="I1495" s="120"/>
      <c r="K1495" s="8" ph="1"/>
      <c r="L1495" s="14" ph="1"/>
      <c r="M1495" s="120" ph="1"/>
      <c r="O1495" s="8" ph="1"/>
    </row>
    <row r="1496" spans="1:15" ht="13.5" customHeight="1">
      <c r="H1496" s="12" ph="1"/>
      <c r="I1496" s="120"/>
      <c r="K1496" s="8" ph="1"/>
      <c r="L1496" s="14" ph="1"/>
      <c r="M1496" s="120" ph="1"/>
      <c r="O1496" s="8" ph="1"/>
    </row>
    <row r="1497" spans="1:15" ht="13.5" customHeight="1">
      <c r="H1497" s="12" ph="1"/>
      <c r="I1497" s="120"/>
      <c r="K1497" s="8" ph="1"/>
      <c r="L1497" s="14" ph="1"/>
      <c r="M1497" s="120" ph="1"/>
      <c r="O1497" s="8" ph="1"/>
    </row>
    <row r="1498" spans="1:15" ht="13.5" customHeight="1">
      <c r="H1498" s="12" ph="1"/>
      <c r="I1498" s="120"/>
      <c r="K1498" s="8" ph="1"/>
      <c r="L1498" s="14" ph="1"/>
      <c r="M1498" s="120" ph="1"/>
      <c r="O1498" s="8" ph="1"/>
    </row>
    <row r="1499" spans="1:15" ht="13.5" customHeight="1">
      <c r="H1499" s="12" ph="1"/>
      <c r="I1499" s="120"/>
      <c r="K1499" s="8" ph="1"/>
      <c r="L1499" s="14" ph="1"/>
      <c r="M1499" s="120" ph="1"/>
      <c r="O1499" s="8" ph="1"/>
    </row>
    <row r="1500" spans="1:15" ht="13.5" customHeight="1">
      <c r="H1500" s="12" ph="1"/>
      <c r="I1500" s="120"/>
      <c r="K1500" s="8" ph="1"/>
      <c r="L1500" s="14" ph="1"/>
      <c r="M1500" s="120" ph="1"/>
      <c r="O1500" s="8" ph="1"/>
    </row>
    <row r="1501" spans="1:15" s="6" customFormat="1" ht="13.5" customHeight="1" ph="1">
      <c r="A1501" s="63" ph="1"/>
      <c r="B1501" s="63" ph="1"/>
      <c r="C1501" s="63" ph="1"/>
      <c r="D1501" s="40" ph="1"/>
      <c r="E1501" s="35"/>
      <c r="F1501" s="7" ph="1"/>
      <c r="H1501" s="5" ph="1"/>
      <c r="I1501" s="5"/>
      <c r="J1501" s="5"/>
      <c r="K1501" s="5" ph="1"/>
      <c r="L1501" s="5" ph="1"/>
      <c r="M1501" s="5" ph="1"/>
      <c r="N1501" s="5" ph="1"/>
    </row>
  </sheetData>
  <phoneticPr fontId="1"/>
  <conditionalFormatting sqref="J1:J4 J50:J54 J65:J1048576 J35:J39">
    <cfRule type="expression" dxfId="24" priority="35">
      <formula>"IF($H$5=0, TRUE, FALSE)"</formula>
    </cfRule>
  </conditionalFormatting>
  <conditionalFormatting sqref="H35:H39">
    <cfRule type="expression" dxfId="23" priority="25">
      <formula>"IF(H5&lt;1,TRUE,FALSE)"</formula>
    </cfRule>
  </conditionalFormatting>
  <conditionalFormatting sqref="H50:H54">
    <cfRule type="expression" dxfId="22" priority="32">
      <formula>"IF(H5&lt;1,TRUE,FALSE)"</formula>
    </cfRule>
  </conditionalFormatting>
  <conditionalFormatting sqref="J40:J44">
    <cfRule type="expression" dxfId="21" priority="24">
      <formula>"IF($H$5=0, TRUE, FALSE)"</formula>
    </cfRule>
  </conditionalFormatting>
  <conditionalFormatting sqref="H40:H44">
    <cfRule type="expression" dxfId="20" priority="23">
      <formula>"IF(H5&lt;1,TRUE,FALSE)"</formula>
    </cfRule>
  </conditionalFormatting>
  <conditionalFormatting sqref="J45:J49">
    <cfRule type="expression" dxfId="19" priority="22">
      <formula>"IF($H$5=0, TRUE, FALSE)"</formula>
    </cfRule>
  </conditionalFormatting>
  <conditionalFormatting sqref="H45:H49">
    <cfRule type="expression" dxfId="18" priority="21">
      <formula>"IF(H5&lt;1,TRUE,FALSE)"</formula>
    </cfRule>
  </conditionalFormatting>
  <conditionalFormatting sqref="J55:J59">
    <cfRule type="expression" dxfId="17" priority="20">
      <formula>"IF($H$5=0, TRUE, FALSE)"</formula>
    </cfRule>
  </conditionalFormatting>
  <conditionalFormatting sqref="H55:H59">
    <cfRule type="expression" dxfId="16" priority="19">
      <formula>"IF(H5&lt;1,TRUE,FALSE)"</formula>
    </cfRule>
  </conditionalFormatting>
  <conditionalFormatting sqref="J60:J64">
    <cfRule type="expression" dxfId="15" priority="18">
      <formula>"IF($H$5=0, TRUE, FALSE)"</formula>
    </cfRule>
  </conditionalFormatting>
  <conditionalFormatting sqref="H60:H64">
    <cfRule type="expression" dxfId="14" priority="17">
      <formula>"IF(H5&lt;1,TRUE,FALSE)"</formula>
    </cfRule>
  </conditionalFormatting>
  <conditionalFormatting sqref="J5:J9">
    <cfRule type="expression" dxfId="13" priority="16">
      <formula>"IF($H$5=0, TRUE, FALSE)"</formula>
    </cfRule>
  </conditionalFormatting>
  <conditionalFormatting sqref="H5:H9">
    <cfRule type="expression" dxfId="12" priority="15">
      <formula>"IF(H5&lt;1,TRUE,FALSE)"</formula>
    </cfRule>
  </conditionalFormatting>
  <conditionalFormatting sqref="J10:J14">
    <cfRule type="expression" dxfId="11" priority="14">
      <formula>"IF($H$5=0, TRUE, FALSE)"</formula>
    </cfRule>
  </conditionalFormatting>
  <conditionalFormatting sqref="H10:H14">
    <cfRule type="expression" dxfId="10" priority="13">
      <formula>"IF(H5&lt;1,TRUE,FALSE)"</formula>
    </cfRule>
  </conditionalFormatting>
  <conditionalFormatting sqref="J15:J19">
    <cfRule type="expression" dxfId="9" priority="12">
      <formula>"IF($H$5=0, TRUE, FALSE)"</formula>
    </cfRule>
  </conditionalFormatting>
  <conditionalFormatting sqref="H15:H19">
    <cfRule type="expression" dxfId="8" priority="11">
      <formula>"IF(H5&lt;1,TRUE,FALSE)"</formula>
    </cfRule>
  </conditionalFormatting>
  <conditionalFormatting sqref="J25:J29">
    <cfRule type="expression" dxfId="7" priority="6">
      <formula>"IF($H$5=0, TRUE, FALSE)"</formula>
    </cfRule>
  </conditionalFormatting>
  <conditionalFormatting sqref="H25:H29">
    <cfRule type="expression" dxfId="6" priority="5">
      <formula>"IF(H5&lt;1,TRUE,FALSE)"</formula>
    </cfRule>
  </conditionalFormatting>
  <conditionalFormatting sqref="J30:J34">
    <cfRule type="expression" dxfId="5" priority="4">
      <formula>"IF($H$5=0, TRUE, FALSE)"</formula>
    </cfRule>
  </conditionalFormatting>
  <conditionalFormatting sqref="H30:H34">
    <cfRule type="expression" dxfId="4" priority="3">
      <formula>"IF(H5&lt;1,TRUE,FALSE)"</formula>
    </cfRule>
  </conditionalFormatting>
  <conditionalFormatting sqref="J20:J24">
    <cfRule type="expression" dxfId="3" priority="2">
      <formula>"IF($H$5=0, TRUE, FALSE)"</formula>
    </cfRule>
  </conditionalFormatting>
  <conditionalFormatting sqref="H20:H24">
    <cfRule type="expression" dxfId="2" priority="1">
      <formula>"IF(H5&lt;1,TRUE,FALSE)"</formula>
    </cfRule>
  </conditionalFormatting>
  <dataValidations count="3">
    <dataValidation imeMode="halfAlpha" allowBlank="1" showInputMessage="1" showErrorMessage="1" sqref="A1:B1048576 G71:H1048576 L71:L1048576 G1:H65 E1:E1048576 L1:L65" xr:uid="{00000000-0002-0000-0100-000000000000}"/>
    <dataValidation type="list" allowBlank="1" showInputMessage="1" showErrorMessage="1" sqref="P65:P332 P40:P49" xr:uid="{00000000-0002-0000-0100-000001000000}">
      <formula1>$R$5:$R$12</formula1>
    </dataValidation>
    <dataValidation type="list" allowBlank="1" showInputMessage="1" showErrorMessage="1" sqref="P50:P64 P5:P39" xr:uid="{00000000-0002-0000-0100-000002000000}">
      <formula1>$R$5:$R$14</formula1>
    </dataValidation>
  </dataValidations>
  <printOptions headings="1"/>
  <pageMargins left="0.23622047244094491" right="0.23622047244094491" top="0.39370078740157483" bottom="0.31496062992125984" header="0.31496062992125984" footer="0.31496062992125984"/>
  <pageSetup paperSize="9" scale="55" orientation="landscape" r:id="rId1"/>
  <ignoredErrors>
    <ignoredError sqref="C5:C15 C16:C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O600"/>
  <sheetViews>
    <sheetView workbookViewId="0">
      <pane ySplit="4" topLeftCell="A5" activePane="bottomLeft" state="frozen"/>
      <selection pane="bottomLeft"/>
    </sheetView>
  </sheetViews>
  <sheetFormatPr defaultRowHeight="13"/>
  <cols>
    <col min="2" max="2" width="3.7265625" hidden="1" customWidth="1"/>
    <col min="4" max="4" width="11.6328125" customWidth="1"/>
    <col min="7" max="7" width="0" hidden="1" customWidth="1"/>
    <col min="10" max="10" width="0" hidden="1" customWidth="1"/>
    <col min="13" max="15" width="9" customWidth="1"/>
    <col min="16" max="16" width="9" hidden="1" customWidth="1"/>
    <col min="17" max="17" width="9" customWidth="1"/>
    <col min="18" max="18" width="7.36328125" customWidth="1"/>
    <col min="19" max="19" width="10.453125" customWidth="1"/>
    <col min="20" max="26" width="9" customWidth="1"/>
    <col min="27" max="27" width="8.90625" customWidth="1"/>
    <col min="28" max="30" width="9" customWidth="1"/>
    <col min="32" max="44" width="9" customWidth="1"/>
    <col min="45" max="45" width="9.36328125" style="16" hidden="1" customWidth="1"/>
    <col min="46" max="97" width="9" style="42" hidden="1" customWidth="1"/>
    <col min="98" max="98" width="0" hidden="1" customWidth="1"/>
    <col min="99" max="99" width="9" style="83" hidden="1" customWidth="1"/>
    <col min="100" max="106" width="9" style="42" hidden="1" customWidth="1"/>
    <col min="107" max="150" width="0" style="42" hidden="1" customWidth="1"/>
    <col min="151" max="397" width="0" hidden="1" customWidth="1"/>
  </cols>
  <sheetData>
    <row r="1" spans="1:405" s="83" customFormat="1">
      <c r="H1" s="84"/>
      <c r="I1" s="84"/>
      <c r="J1" s="84"/>
      <c r="K1" s="84"/>
      <c r="L1" s="84"/>
      <c r="M1" s="84"/>
      <c r="N1" s="84"/>
      <c r="O1" s="84"/>
      <c r="S1" s="116" t="s">
        <v>161</v>
      </c>
      <c r="AS1" s="56" t="s">
        <v>144</v>
      </c>
      <c r="AT1" s="83">
        <v>1</v>
      </c>
      <c r="AU1" s="83">
        <v>2</v>
      </c>
      <c r="AV1" s="83">
        <v>3</v>
      </c>
      <c r="AW1" s="83">
        <v>4</v>
      </c>
      <c r="AX1" s="83">
        <v>5</v>
      </c>
      <c r="AY1" s="83">
        <v>6</v>
      </c>
      <c r="AZ1" s="83">
        <v>7</v>
      </c>
      <c r="BA1" s="83">
        <v>8</v>
      </c>
      <c r="BB1" s="83">
        <v>9</v>
      </c>
      <c r="BC1" s="83">
        <v>10</v>
      </c>
      <c r="BD1" s="83">
        <v>11</v>
      </c>
      <c r="BE1" s="83">
        <v>12</v>
      </c>
      <c r="BF1" s="83">
        <v>13</v>
      </c>
      <c r="BG1" s="83">
        <v>14</v>
      </c>
      <c r="BH1" s="83">
        <v>15</v>
      </c>
      <c r="BI1" s="83">
        <v>16</v>
      </c>
      <c r="BJ1" s="83">
        <v>17</v>
      </c>
      <c r="BK1" s="83">
        <v>18</v>
      </c>
      <c r="BL1" s="83">
        <v>19</v>
      </c>
      <c r="BM1" s="83">
        <v>20</v>
      </c>
      <c r="BN1" s="83">
        <v>21</v>
      </c>
      <c r="BO1" s="83">
        <v>22</v>
      </c>
      <c r="BP1" s="83">
        <v>23</v>
      </c>
      <c r="BQ1" s="83">
        <v>24</v>
      </c>
      <c r="BR1" s="83">
        <v>25</v>
      </c>
      <c r="BS1" s="83">
        <v>26</v>
      </c>
      <c r="BT1" s="83">
        <v>27</v>
      </c>
      <c r="BU1" s="83">
        <v>28</v>
      </c>
      <c r="BV1" s="83">
        <v>29</v>
      </c>
      <c r="BW1" s="83">
        <v>30</v>
      </c>
      <c r="BX1" s="83">
        <v>31</v>
      </c>
      <c r="BY1" s="83">
        <v>32</v>
      </c>
      <c r="BZ1" s="83">
        <v>33</v>
      </c>
      <c r="CA1" s="83">
        <v>34</v>
      </c>
      <c r="CB1" s="83">
        <v>35</v>
      </c>
      <c r="CC1" s="83">
        <v>36</v>
      </c>
      <c r="CD1" s="83">
        <v>37</v>
      </c>
      <c r="CE1" s="83">
        <v>38</v>
      </c>
      <c r="CF1" s="83">
        <v>39</v>
      </c>
      <c r="CG1" s="83">
        <v>40</v>
      </c>
      <c r="CH1" s="83">
        <v>41</v>
      </c>
      <c r="CI1" s="83">
        <v>42</v>
      </c>
      <c r="CJ1" s="83">
        <v>43</v>
      </c>
      <c r="CK1" s="83">
        <v>44</v>
      </c>
      <c r="CL1" s="83">
        <v>45</v>
      </c>
      <c r="CM1" s="83">
        <v>46</v>
      </c>
      <c r="CN1" s="83">
        <v>47</v>
      </c>
      <c r="CO1" s="83">
        <v>48</v>
      </c>
      <c r="CP1" s="83">
        <v>49</v>
      </c>
      <c r="CQ1" s="83">
        <v>50</v>
      </c>
      <c r="CR1" s="83">
        <v>51</v>
      </c>
      <c r="CS1" s="83">
        <v>52</v>
      </c>
      <c r="CT1" s="83" t="s">
        <v>148</v>
      </c>
      <c r="CU1" s="83" t="s">
        <v>150</v>
      </c>
      <c r="CV1" s="42" t="s">
        <v>151</v>
      </c>
      <c r="CW1" s="42" t="s">
        <v>149</v>
      </c>
      <c r="CX1" s="42">
        <v>5</v>
      </c>
      <c r="CY1" s="42">
        <v>6</v>
      </c>
      <c r="CZ1" s="42">
        <v>7</v>
      </c>
      <c r="DA1" s="42">
        <v>8</v>
      </c>
      <c r="DB1" s="42">
        <v>9</v>
      </c>
      <c r="DC1" s="42">
        <v>10</v>
      </c>
      <c r="DD1" s="42">
        <v>11</v>
      </c>
      <c r="DE1" s="42">
        <v>12</v>
      </c>
      <c r="DF1" s="42">
        <v>13</v>
      </c>
      <c r="DG1" s="42">
        <v>14</v>
      </c>
      <c r="DH1" s="42">
        <v>15</v>
      </c>
      <c r="DI1" s="42">
        <v>16</v>
      </c>
      <c r="DJ1" s="42">
        <v>17</v>
      </c>
      <c r="DK1" s="42">
        <v>18</v>
      </c>
      <c r="DL1" s="42">
        <v>19</v>
      </c>
      <c r="DM1" s="42">
        <v>20</v>
      </c>
      <c r="DN1" s="42">
        <v>21</v>
      </c>
      <c r="DO1" s="42">
        <v>22</v>
      </c>
      <c r="DP1" s="42">
        <v>23</v>
      </c>
      <c r="DQ1" s="42">
        <v>24</v>
      </c>
      <c r="DR1" s="42">
        <v>25</v>
      </c>
      <c r="DS1" s="42">
        <v>26</v>
      </c>
      <c r="DT1" s="42">
        <v>27</v>
      </c>
      <c r="DU1" s="42">
        <v>28</v>
      </c>
      <c r="DV1" s="42">
        <v>29</v>
      </c>
      <c r="DW1" s="42">
        <v>30</v>
      </c>
      <c r="DX1" s="42">
        <v>31</v>
      </c>
      <c r="DY1" s="42">
        <v>32</v>
      </c>
      <c r="DZ1" s="42">
        <v>33</v>
      </c>
      <c r="EA1" s="42">
        <v>34</v>
      </c>
      <c r="EB1" s="42">
        <v>35</v>
      </c>
      <c r="EC1" s="42">
        <v>36</v>
      </c>
      <c r="ED1" s="42">
        <v>37</v>
      </c>
      <c r="EE1" s="42">
        <v>38</v>
      </c>
      <c r="EF1" s="42">
        <v>39</v>
      </c>
      <c r="EG1" s="42">
        <v>40</v>
      </c>
      <c r="EH1" s="42">
        <v>41</v>
      </c>
      <c r="EI1" s="42">
        <v>42</v>
      </c>
      <c r="EJ1" s="42">
        <v>43</v>
      </c>
      <c r="EK1" s="42">
        <v>44</v>
      </c>
      <c r="EL1" s="42">
        <v>45</v>
      </c>
      <c r="EM1" s="42">
        <v>46</v>
      </c>
      <c r="EN1" s="42">
        <v>47</v>
      </c>
      <c r="EO1" s="42">
        <v>48</v>
      </c>
      <c r="EP1" s="42">
        <v>49</v>
      </c>
      <c r="EQ1" s="42">
        <v>50</v>
      </c>
      <c r="ER1" s="42">
        <v>51</v>
      </c>
      <c r="ES1" s="42">
        <v>52</v>
      </c>
      <c r="ET1" s="42">
        <v>53</v>
      </c>
      <c r="EU1" s="42">
        <v>54</v>
      </c>
      <c r="EV1" s="42">
        <v>55</v>
      </c>
      <c r="EW1" s="42">
        <v>56</v>
      </c>
      <c r="EX1" s="42">
        <v>57</v>
      </c>
      <c r="EY1" s="42">
        <v>58</v>
      </c>
      <c r="EZ1" s="42">
        <v>59</v>
      </c>
      <c r="FA1" s="42">
        <v>60</v>
      </c>
      <c r="FB1" s="42">
        <v>61</v>
      </c>
      <c r="FC1" s="42">
        <v>62</v>
      </c>
      <c r="FD1" s="42">
        <v>63</v>
      </c>
      <c r="FE1" s="42">
        <v>64</v>
      </c>
      <c r="FF1" s="42">
        <v>65</v>
      </c>
      <c r="FG1" s="42">
        <v>66</v>
      </c>
      <c r="FH1" s="42">
        <v>67</v>
      </c>
      <c r="FI1" s="42">
        <v>68</v>
      </c>
      <c r="FJ1" s="42">
        <v>69</v>
      </c>
      <c r="FK1" s="42">
        <v>70</v>
      </c>
      <c r="FL1" s="42">
        <v>71</v>
      </c>
      <c r="FM1" s="42">
        <v>72</v>
      </c>
      <c r="FN1" s="42">
        <v>73</v>
      </c>
      <c r="FO1" s="42">
        <v>74</v>
      </c>
      <c r="FP1" s="42">
        <v>75</v>
      </c>
      <c r="FQ1" s="42">
        <v>76</v>
      </c>
      <c r="FR1" s="42">
        <v>77</v>
      </c>
      <c r="FS1" s="42">
        <v>78</v>
      </c>
      <c r="FT1" s="42">
        <v>79</v>
      </c>
      <c r="FU1" s="42">
        <v>80</v>
      </c>
      <c r="FV1" s="42">
        <v>81</v>
      </c>
      <c r="FW1" s="42">
        <v>82</v>
      </c>
      <c r="FX1" s="42">
        <v>83</v>
      </c>
      <c r="FY1" s="42">
        <v>84</v>
      </c>
      <c r="FZ1" s="42">
        <v>85</v>
      </c>
      <c r="GA1" s="42">
        <v>86</v>
      </c>
      <c r="GB1" s="42">
        <v>87</v>
      </c>
      <c r="GC1" s="42">
        <v>88</v>
      </c>
      <c r="GD1" s="42">
        <v>89</v>
      </c>
      <c r="GE1" s="42">
        <v>90</v>
      </c>
      <c r="GF1" s="42">
        <v>91</v>
      </c>
      <c r="GG1" s="42">
        <v>92</v>
      </c>
      <c r="GH1" s="42">
        <v>93</v>
      </c>
      <c r="GI1" s="42">
        <v>94</v>
      </c>
      <c r="GJ1" s="42">
        <v>95</v>
      </c>
      <c r="GK1" s="42">
        <v>96</v>
      </c>
      <c r="GL1" s="42">
        <v>97</v>
      </c>
      <c r="GM1" s="42">
        <v>98</v>
      </c>
      <c r="GN1" s="42">
        <v>99</v>
      </c>
      <c r="GO1" s="42">
        <v>100</v>
      </c>
      <c r="GP1" s="42">
        <v>101</v>
      </c>
      <c r="GQ1" s="42">
        <v>102</v>
      </c>
      <c r="GR1" s="42">
        <v>103</v>
      </c>
      <c r="GS1" s="42">
        <v>104</v>
      </c>
      <c r="GT1" s="42">
        <v>105</v>
      </c>
      <c r="GU1" s="42">
        <v>106</v>
      </c>
      <c r="GV1" s="42">
        <v>107</v>
      </c>
      <c r="GW1" s="42">
        <v>108</v>
      </c>
      <c r="GX1" s="42">
        <v>109</v>
      </c>
      <c r="GY1" s="42">
        <v>110</v>
      </c>
      <c r="GZ1" s="42">
        <v>111</v>
      </c>
      <c r="HA1" s="42">
        <v>112</v>
      </c>
      <c r="HB1" s="42">
        <v>113</v>
      </c>
      <c r="HC1" s="42">
        <v>114</v>
      </c>
      <c r="HD1" s="42">
        <v>115</v>
      </c>
      <c r="HE1" s="42">
        <v>116</v>
      </c>
      <c r="HF1" s="42">
        <v>117</v>
      </c>
      <c r="HG1" s="42">
        <v>118</v>
      </c>
      <c r="HH1" s="42">
        <v>119</v>
      </c>
      <c r="HI1" s="42">
        <v>120</v>
      </c>
      <c r="HJ1" s="42">
        <v>121</v>
      </c>
      <c r="HK1" s="42">
        <v>122</v>
      </c>
      <c r="HL1" s="42">
        <v>123</v>
      </c>
      <c r="HM1" s="42">
        <v>124</v>
      </c>
      <c r="HN1" s="42">
        <v>125</v>
      </c>
      <c r="HO1" s="42">
        <v>126</v>
      </c>
      <c r="HP1" s="42">
        <v>127</v>
      </c>
      <c r="HQ1" s="42">
        <v>128</v>
      </c>
      <c r="HR1" s="42">
        <v>129</v>
      </c>
      <c r="HS1" s="42">
        <v>130</v>
      </c>
      <c r="HT1" s="42">
        <v>131</v>
      </c>
      <c r="HU1" s="42">
        <v>132</v>
      </c>
      <c r="HV1" s="42">
        <v>133</v>
      </c>
      <c r="HW1" s="42">
        <v>134</v>
      </c>
      <c r="HX1" s="42">
        <v>135</v>
      </c>
      <c r="HY1" s="42">
        <v>136</v>
      </c>
      <c r="HZ1" s="42">
        <v>137</v>
      </c>
      <c r="IA1" s="42">
        <v>138</v>
      </c>
      <c r="IB1" s="42">
        <v>139</v>
      </c>
      <c r="IC1" s="42">
        <v>140</v>
      </c>
      <c r="ID1" s="42">
        <v>141</v>
      </c>
      <c r="IE1" s="42">
        <v>142</v>
      </c>
      <c r="IF1" s="42">
        <v>143</v>
      </c>
      <c r="IG1" s="42">
        <v>144</v>
      </c>
      <c r="IH1" s="42">
        <v>145</v>
      </c>
      <c r="II1" s="42">
        <v>146</v>
      </c>
      <c r="IJ1" s="42">
        <v>147</v>
      </c>
      <c r="IK1" s="42">
        <v>148</v>
      </c>
      <c r="IL1" s="42">
        <v>149</v>
      </c>
      <c r="IM1" s="42">
        <v>150</v>
      </c>
      <c r="IN1" s="42">
        <v>151</v>
      </c>
      <c r="IO1" s="42">
        <v>152</v>
      </c>
      <c r="IP1" s="42">
        <v>153</v>
      </c>
      <c r="IQ1" s="42">
        <v>154</v>
      </c>
      <c r="IR1" s="42">
        <v>155</v>
      </c>
      <c r="IS1" s="42">
        <v>156</v>
      </c>
      <c r="IT1" s="42">
        <v>157</v>
      </c>
      <c r="IU1" s="42">
        <v>158</v>
      </c>
      <c r="IV1" s="42">
        <v>159</v>
      </c>
      <c r="IW1" s="42">
        <v>160</v>
      </c>
      <c r="IX1" s="42">
        <v>161</v>
      </c>
      <c r="IY1" s="42">
        <v>162</v>
      </c>
      <c r="IZ1" s="42">
        <v>163</v>
      </c>
      <c r="JA1" s="42">
        <v>164</v>
      </c>
      <c r="JB1" s="42">
        <v>165</v>
      </c>
      <c r="JC1" s="42">
        <v>166</v>
      </c>
      <c r="JD1" s="42">
        <v>167</v>
      </c>
      <c r="JE1" s="42">
        <v>168</v>
      </c>
      <c r="JF1" s="42">
        <v>169</v>
      </c>
      <c r="JG1" s="42">
        <v>170</v>
      </c>
      <c r="JH1" s="42">
        <v>171</v>
      </c>
      <c r="JI1" s="42">
        <v>172</v>
      </c>
      <c r="JJ1" s="42">
        <v>173</v>
      </c>
      <c r="JK1" s="42">
        <v>174</v>
      </c>
      <c r="JL1" s="42">
        <v>175</v>
      </c>
      <c r="JM1" s="42">
        <v>176</v>
      </c>
      <c r="JN1" s="42">
        <v>177</v>
      </c>
      <c r="JO1" s="42">
        <v>178</v>
      </c>
      <c r="JP1" s="42">
        <v>179</v>
      </c>
      <c r="JQ1" s="42">
        <v>180</v>
      </c>
      <c r="JR1" s="42">
        <v>181</v>
      </c>
      <c r="JS1" s="42">
        <v>182</v>
      </c>
      <c r="JT1" s="42">
        <v>183</v>
      </c>
      <c r="JU1" s="42">
        <v>184</v>
      </c>
      <c r="JV1" s="42">
        <v>185</v>
      </c>
      <c r="JW1" s="42">
        <v>186</v>
      </c>
      <c r="JX1" s="42">
        <v>187</v>
      </c>
      <c r="JY1" s="42">
        <v>188</v>
      </c>
      <c r="JZ1" s="42">
        <v>189</v>
      </c>
      <c r="KA1" s="42">
        <v>190</v>
      </c>
      <c r="KB1" s="42">
        <v>191</v>
      </c>
      <c r="KC1" s="42">
        <v>192</v>
      </c>
      <c r="KD1" s="42">
        <v>193</v>
      </c>
      <c r="KE1" s="42">
        <v>194</v>
      </c>
      <c r="KF1" s="42">
        <v>195</v>
      </c>
      <c r="KG1" s="42">
        <v>196</v>
      </c>
      <c r="KH1" s="42">
        <v>197</v>
      </c>
      <c r="KI1" s="42">
        <v>198</v>
      </c>
      <c r="KJ1" s="42">
        <v>199</v>
      </c>
      <c r="KK1" s="42">
        <v>200</v>
      </c>
      <c r="KL1" s="42">
        <v>201</v>
      </c>
      <c r="KM1" s="42">
        <v>202</v>
      </c>
      <c r="KN1" s="42">
        <v>203</v>
      </c>
      <c r="KO1" s="42">
        <v>204</v>
      </c>
      <c r="KP1" s="42">
        <v>205</v>
      </c>
      <c r="KQ1" s="42">
        <v>206</v>
      </c>
      <c r="KR1" s="42">
        <v>207</v>
      </c>
      <c r="KS1" s="42">
        <v>208</v>
      </c>
      <c r="KT1" s="42">
        <v>209</v>
      </c>
      <c r="KU1" s="42">
        <v>210</v>
      </c>
      <c r="KV1" s="42">
        <v>211</v>
      </c>
      <c r="KW1" s="42">
        <v>212</v>
      </c>
      <c r="KX1" s="42">
        <v>213</v>
      </c>
      <c r="KY1" s="42">
        <v>214</v>
      </c>
      <c r="KZ1" s="42">
        <v>215</v>
      </c>
      <c r="LA1" s="42">
        <v>216</v>
      </c>
      <c r="LB1" s="42">
        <v>217</v>
      </c>
      <c r="LC1" s="42">
        <v>218</v>
      </c>
      <c r="LD1" s="42">
        <v>219</v>
      </c>
      <c r="LE1" s="42">
        <v>220</v>
      </c>
      <c r="LF1" s="42">
        <v>221</v>
      </c>
      <c r="LG1" s="42">
        <v>222</v>
      </c>
      <c r="LH1" s="42">
        <v>223</v>
      </c>
      <c r="LI1" s="42">
        <v>224</v>
      </c>
      <c r="LJ1" s="42">
        <v>225</v>
      </c>
      <c r="LK1" s="42">
        <v>226</v>
      </c>
      <c r="LL1" s="42">
        <v>227</v>
      </c>
      <c r="LM1" s="42">
        <v>228</v>
      </c>
      <c r="LN1" s="42">
        <v>229</v>
      </c>
      <c r="LO1" s="42">
        <v>230</v>
      </c>
      <c r="LP1" s="42">
        <v>231</v>
      </c>
      <c r="LQ1" s="42">
        <v>232</v>
      </c>
      <c r="LR1" s="42">
        <v>233</v>
      </c>
      <c r="LS1" s="42">
        <v>234</v>
      </c>
      <c r="LT1" s="42">
        <v>235</v>
      </c>
      <c r="LU1" s="42">
        <v>236</v>
      </c>
      <c r="LV1" s="42">
        <v>237</v>
      </c>
      <c r="LW1" s="42">
        <v>238</v>
      </c>
      <c r="LX1" s="42">
        <v>239</v>
      </c>
      <c r="LY1" s="42">
        <v>240</v>
      </c>
      <c r="LZ1" s="42">
        <v>241</v>
      </c>
      <c r="MA1" s="42">
        <v>242</v>
      </c>
      <c r="MB1" s="42">
        <v>243</v>
      </c>
      <c r="MC1" s="42">
        <v>244</v>
      </c>
      <c r="MD1" s="42">
        <v>245</v>
      </c>
      <c r="ME1" s="42">
        <v>246</v>
      </c>
      <c r="MF1" s="42">
        <v>247</v>
      </c>
      <c r="MG1" s="42">
        <v>248</v>
      </c>
      <c r="MH1" s="42">
        <v>249</v>
      </c>
      <c r="MI1" s="42">
        <v>250</v>
      </c>
      <c r="MJ1" s="42">
        <v>251</v>
      </c>
      <c r="MK1" s="42">
        <v>252</v>
      </c>
      <c r="ML1" s="42">
        <v>253</v>
      </c>
      <c r="MM1" s="42">
        <v>254</v>
      </c>
      <c r="MN1" s="42">
        <v>255</v>
      </c>
      <c r="MO1" s="42">
        <v>256</v>
      </c>
      <c r="MP1" s="42">
        <v>257</v>
      </c>
      <c r="MQ1" s="42">
        <v>258</v>
      </c>
      <c r="MR1" s="42">
        <v>259</v>
      </c>
      <c r="MS1" s="42">
        <v>260</v>
      </c>
      <c r="MT1" s="42">
        <v>261</v>
      </c>
      <c r="MU1" s="42">
        <v>262</v>
      </c>
      <c r="MV1" s="42">
        <v>263</v>
      </c>
      <c r="MW1" s="42">
        <v>264</v>
      </c>
      <c r="MX1" s="42">
        <v>265</v>
      </c>
      <c r="MY1" s="42">
        <v>266</v>
      </c>
      <c r="MZ1" s="42">
        <v>267</v>
      </c>
      <c r="NA1" s="42">
        <v>268</v>
      </c>
      <c r="NB1" s="42">
        <v>269</v>
      </c>
      <c r="NC1" s="42">
        <v>270</v>
      </c>
      <c r="ND1" s="42">
        <v>271</v>
      </c>
      <c r="NE1" s="42">
        <v>272</v>
      </c>
      <c r="NF1" s="42">
        <v>273</v>
      </c>
      <c r="NG1" s="42">
        <v>274</v>
      </c>
      <c r="NH1" s="42">
        <v>275</v>
      </c>
      <c r="NI1" s="42">
        <v>276</v>
      </c>
      <c r="NJ1" s="42">
        <v>277</v>
      </c>
      <c r="NK1" s="42">
        <v>278</v>
      </c>
      <c r="NL1" s="42">
        <v>279</v>
      </c>
      <c r="NM1" s="42">
        <v>280</v>
      </c>
      <c r="NN1" s="42">
        <v>281</v>
      </c>
      <c r="NO1" s="42">
        <v>282</v>
      </c>
      <c r="NP1" s="42">
        <v>283</v>
      </c>
      <c r="NQ1" s="42">
        <v>284</v>
      </c>
      <c r="NR1" s="42">
        <v>285</v>
      </c>
      <c r="NS1" s="42">
        <v>286</v>
      </c>
      <c r="NT1" s="42">
        <v>287</v>
      </c>
      <c r="NU1" s="42">
        <v>288</v>
      </c>
      <c r="NV1" s="42">
        <v>289</v>
      </c>
      <c r="NW1" s="42">
        <v>290</v>
      </c>
      <c r="NX1" s="42">
        <v>291</v>
      </c>
      <c r="NY1" s="42">
        <v>292</v>
      </c>
      <c r="NZ1" s="42">
        <v>293</v>
      </c>
      <c r="OA1" s="42">
        <v>294</v>
      </c>
      <c r="OB1" s="42">
        <v>295</v>
      </c>
      <c r="OC1" s="42">
        <v>296</v>
      </c>
      <c r="OD1" s="42">
        <v>297</v>
      </c>
      <c r="OE1" s="42">
        <v>298</v>
      </c>
      <c r="OF1" s="42">
        <v>299</v>
      </c>
      <c r="OG1" s="42">
        <v>300</v>
      </c>
      <c r="OH1" s="42"/>
      <c r="OI1" s="42"/>
      <c r="OJ1" s="42"/>
      <c r="OK1" s="42"/>
      <c r="OL1" s="42"/>
      <c r="OM1" s="42"/>
      <c r="ON1" s="42"/>
      <c r="OO1" s="42"/>
    </row>
    <row r="2" spans="1:405">
      <c r="F2" s="140" t="s">
        <v>69</v>
      </c>
      <c r="G2" s="140"/>
      <c r="H2" s="140"/>
      <c r="I2" s="141" t="s">
        <v>23</v>
      </c>
      <c r="J2" s="141"/>
      <c r="K2" s="141"/>
      <c r="L2" s="1"/>
      <c r="M2" s="142" t="s">
        <v>176</v>
      </c>
      <c r="N2" s="143"/>
      <c r="O2" s="143"/>
      <c r="S2" s="11"/>
      <c r="T2" s="11" t="s">
        <v>132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F2" s="81"/>
      <c r="AG2" s="81" t="s">
        <v>133</v>
      </c>
      <c r="AH2" s="81"/>
      <c r="AI2" s="81"/>
      <c r="AJ2" s="81"/>
      <c r="AK2" s="81"/>
      <c r="AL2" s="81"/>
      <c r="AM2" s="81"/>
      <c r="AN2" s="81"/>
      <c r="AO2" s="81"/>
      <c r="AP2" s="81"/>
      <c r="AQ2" s="81"/>
      <c r="AS2" s="16" t="s">
        <v>145</v>
      </c>
      <c r="AT2" s="42">
        <f>COUNTIF($C:$C,AT$1)</f>
        <v>5</v>
      </c>
      <c r="AU2" s="42">
        <f t="shared" ref="AU2:CS2" si="0">COUNTIF($C:$C,AU$1)</f>
        <v>5</v>
      </c>
      <c r="AV2" s="42">
        <f t="shared" si="0"/>
        <v>5</v>
      </c>
      <c r="AW2" s="42">
        <f t="shared" si="0"/>
        <v>5</v>
      </c>
      <c r="AX2" s="42">
        <f t="shared" si="0"/>
        <v>5</v>
      </c>
      <c r="AY2" s="42">
        <f t="shared" si="0"/>
        <v>5</v>
      </c>
      <c r="AZ2" s="42">
        <f t="shared" si="0"/>
        <v>5</v>
      </c>
      <c r="BA2" s="42">
        <f t="shared" si="0"/>
        <v>5</v>
      </c>
      <c r="BB2" s="42">
        <f t="shared" si="0"/>
        <v>5</v>
      </c>
      <c r="BC2" s="42">
        <f t="shared" si="0"/>
        <v>5</v>
      </c>
      <c r="BD2" s="42">
        <f t="shared" si="0"/>
        <v>5</v>
      </c>
      <c r="BE2" s="42">
        <f t="shared" si="0"/>
        <v>5</v>
      </c>
      <c r="BF2" s="42">
        <f t="shared" si="0"/>
        <v>0</v>
      </c>
      <c r="BG2" s="42">
        <f t="shared" si="0"/>
        <v>0</v>
      </c>
      <c r="BH2" s="42">
        <f t="shared" si="0"/>
        <v>0</v>
      </c>
      <c r="BI2" s="42">
        <f t="shared" si="0"/>
        <v>0</v>
      </c>
      <c r="BJ2" s="42">
        <f t="shared" si="0"/>
        <v>0</v>
      </c>
      <c r="BK2" s="42">
        <f t="shared" si="0"/>
        <v>0</v>
      </c>
      <c r="BL2" s="42">
        <f t="shared" si="0"/>
        <v>0</v>
      </c>
      <c r="BM2" s="42">
        <f t="shared" si="0"/>
        <v>0</v>
      </c>
      <c r="BN2" s="42">
        <f t="shared" si="0"/>
        <v>0</v>
      </c>
      <c r="BO2" s="42">
        <f t="shared" si="0"/>
        <v>0</v>
      </c>
      <c r="BP2" s="42">
        <f t="shared" si="0"/>
        <v>0</v>
      </c>
      <c r="BQ2" s="42">
        <f t="shared" si="0"/>
        <v>0</v>
      </c>
      <c r="BR2" s="42">
        <f t="shared" si="0"/>
        <v>0</v>
      </c>
      <c r="BS2" s="42">
        <f t="shared" si="0"/>
        <v>0</v>
      </c>
      <c r="BT2" s="42">
        <f t="shared" si="0"/>
        <v>0</v>
      </c>
      <c r="BU2" s="42">
        <f t="shared" si="0"/>
        <v>0</v>
      </c>
      <c r="BV2" s="42">
        <f t="shared" si="0"/>
        <v>0</v>
      </c>
      <c r="BW2" s="42">
        <f t="shared" si="0"/>
        <v>0</v>
      </c>
      <c r="BX2" s="42">
        <f t="shared" si="0"/>
        <v>0</v>
      </c>
      <c r="BY2" s="42">
        <f t="shared" si="0"/>
        <v>0</v>
      </c>
      <c r="BZ2" s="42">
        <f t="shared" si="0"/>
        <v>0</v>
      </c>
      <c r="CA2" s="42">
        <f t="shared" si="0"/>
        <v>0</v>
      </c>
      <c r="CB2" s="42">
        <f t="shared" si="0"/>
        <v>0</v>
      </c>
      <c r="CC2" s="42">
        <f t="shared" si="0"/>
        <v>0</v>
      </c>
      <c r="CD2" s="42">
        <f t="shared" si="0"/>
        <v>0</v>
      </c>
      <c r="CE2" s="42">
        <f t="shared" si="0"/>
        <v>0</v>
      </c>
      <c r="CF2" s="42">
        <f t="shared" si="0"/>
        <v>0</v>
      </c>
      <c r="CG2" s="42">
        <f t="shared" si="0"/>
        <v>0</v>
      </c>
      <c r="CH2" s="42">
        <f t="shared" si="0"/>
        <v>0</v>
      </c>
      <c r="CI2" s="42">
        <f t="shared" si="0"/>
        <v>0</v>
      </c>
      <c r="CJ2" s="42">
        <f t="shared" si="0"/>
        <v>0</v>
      </c>
      <c r="CK2" s="42">
        <f t="shared" si="0"/>
        <v>0</v>
      </c>
      <c r="CL2" s="42">
        <f t="shared" si="0"/>
        <v>0</v>
      </c>
      <c r="CM2" s="42">
        <f t="shared" si="0"/>
        <v>0</v>
      </c>
      <c r="CN2" s="42">
        <f t="shared" si="0"/>
        <v>0</v>
      </c>
      <c r="CO2" s="42">
        <f t="shared" si="0"/>
        <v>0</v>
      </c>
      <c r="CP2" s="42">
        <f t="shared" si="0"/>
        <v>0</v>
      </c>
      <c r="CQ2" s="42">
        <f t="shared" si="0"/>
        <v>0</v>
      </c>
      <c r="CR2" s="42">
        <f t="shared" si="0"/>
        <v>0</v>
      </c>
      <c r="CS2" s="42">
        <f t="shared" si="0"/>
        <v>0</v>
      </c>
      <c r="CT2">
        <v>1</v>
      </c>
      <c r="CU2" s="83">
        <f t="shared" ref="CU2:CU33" si="1">COUNTIF(C:C,$CT2)</f>
        <v>5</v>
      </c>
      <c r="CV2" s="42">
        <f>MAX(CX2:OG2)</f>
        <v>1.515873843711679</v>
      </c>
      <c r="CW2" s="42">
        <f>SMALL(CX2:OG2,COUNTIF(CX2:OG2,0)+1)</f>
        <v>0.60950903582571114</v>
      </c>
      <c r="CX2" s="42">
        <f t="shared" ref="CX2:CX33" si="2">IF($CT2=$C$5,$K$5,0)</f>
        <v>1.515873843711679</v>
      </c>
      <c r="CY2" s="42">
        <f t="shared" ref="CY2:CY33" si="3">IF($CT2=$C$6,$K$6,0)</f>
        <v>0.61155337961550227</v>
      </c>
      <c r="CZ2" s="42">
        <f t="shared" ref="CZ2:CZ33" si="4">IF($CT2=$C$7,$K$7,0)</f>
        <v>0.60950903582571114</v>
      </c>
      <c r="DA2" s="42">
        <f t="shared" ref="DA2:DA33" si="5">IF($CT2=$C$8,$K$8,0)</f>
        <v>0.63103769653674036</v>
      </c>
      <c r="DB2" s="42">
        <f t="shared" ref="DB2:DB33" si="6">IF($CT2=$C$9,$K$9,0)</f>
        <v>0.64329472249939335</v>
      </c>
      <c r="DC2" s="42">
        <f t="shared" ref="DC2:DC33" si="7">IF($CT2=$C$10,$K$10,0)</f>
        <v>0</v>
      </c>
      <c r="DD2" s="42">
        <f t="shared" ref="DD2:DD33" si="8">IF($CT2=$C$11,$K$11,0)</f>
        <v>0</v>
      </c>
      <c r="DE2" s="42">
        <f t="shared" ref="DE2:DE33" si="9">IF($CT2=$C$12,$K$12,0)</f>
        <v>0</v>
      </c>
      <c r="DF2" s="42">
        <f t="shared" ref="DF2:DF33" si="10">IF($CT2=$C$13,$K$13,0)</f>
        <v>0</v>
      </c>
      <c r="DG2" s="42">
        <f t="shared" ref="DG2:DG33" si="11">IF($CT2=$C$14,$K$14,0)</f>
        <v>0</v>
      </c>
      <c r="DH2" s="42">
        <f t="shared" ref="DH2:DH33" si="12">IF($CT2=$C$15,$K$15,0)</f>
        <v>0</v>
      </c>
      <c r="DI2" s="42">
        <f t="shared" ref="DI2:DI33" si="13">IF($CT2=$C$16,$K$16,0)</f>
        <v>0</v>
      </c>
      <c r="DJ2" s="42">
        <f t="shared" ref="DJ2:DJ33" si="14">IF($CT2=$C$17,$K$17,0)</f>
        <v>0</v>
      </c>
      <c r="DK2" s="42">
        <f t="shared" ref="DK2:DK33" si="15">IF($CT2=$C$18,$K$18,0)</f>
        <v>0</v>
      </c>
      <c r="DL2" s="42">
        <f t="shared" ref="DL2:DL33" si="16">IF($CT2=$C$19,$K$19,0)</f>
        <v>0</v>
      </c>
      <c r="DM2" s="42">
        <f t="shared" ref="DM2:DM33" si="17">IF($CT2=$C$20,$K$20,0)</f>
        <v>0</v>
      </c>
      <c r="DN2" s="42">
        <f t="shared" ref="DN2:DN33" si="18">IF($CT2=$C$21,$K$21,0)</f>
        <v>0</v>
      </c>
      <c r="DO2" s="42">
        <f t="shared" ref="DO2:DO33" si="19">IF($CT2=$C$22,$K$22,0)</f>
        <v>0</v>
      </c>
      <c r="DP2" s="42">
        <f t="shared" ref="DP2:DP33" si="20">IF($CT2=$C$23,$K$23,0)</f>
        <v>0</v>
      </c>
      <c r="DQ2" s="42">
        <f t="shared" ref="DQ2:DQ33" si="21">IF($CT2=$C$24,$K$24,0)</f>
        <v>0</v>
      </c>
      <c r="DR2" s="42">
        <f t="shared" ref="DR2:DR33" si="22">IF($CT2=$C$25,$K$25,0)</f>
        <v>0</v>
      </c>
      <c r="DS2" s="42">
        <f t="shared" ref="DS2:DS33" si="23">IF($CT2=$C$26,$K$26,0)</f>
        <v>0</v>
      </c>
      <c r="DT2" s="42">
        <f t="shared" ref="DT2:DT33" si="24">IF($CT2=$C$27,$K$27,0)</f>
        <v>0</v>
      </c>
      <c r="DU2" s="42">
        <f t="shared" ref="DU2:DU33" si="25">IF($CT2=$C$28,$K$28,0)</f>
        <v>0</v>
      </c>
      <c r="DV2" s="42">
        <f t="shared" ref="DV2:DV33" si="26">IF($CT2=$C$29,$K$29,0)</f>
        <v>0</v>
      </c>
      <c r="DW2" s="42">
        <f t="shared" ref="DW2:DW33" si="27">IF($CT2=$C$30,$K$30,0)</f>
        <v>0</v>
      </c>
      <c r="DX2" s="42">
        <f t="shared" ref="DX2:DX33" si="28">IF($CT2=$C$31,$K$31,0)</f>
        <v>0</v>
      </c>
      <c r="DY2" s="42">
        <f t="shared" ref="DY2:DY33" si="29">IF($CT2=$C$32,$K$32,0)</f>
        <v>0</v>
      </c>
      <c r="DZ2" s="42">
        <f t="shared" ref="DZ2:DZ33" si="30">IF($CT2=$C$33,$K$33,0)</f>
        <v>0</v>
      </c>
      <c r="EA2" s="42">
        <f t="shared" ref="EA2:EA33" si="31">IF($CT2=$C$34,$K$34,0)</f>
        <v>0</v>
      </c>
      <c r="EB2" s="42">
        <f t="shared" ref="EB2:EB33" si="32">IF($CT2=$C$35,$K$35,0)</f>
        <v>0</v>
      </c>
      <c r="EC2" s="42">
        <f t="shared" ref="EC2:EC33" si="33">IF($CT2=$C$36,$K$36,0)</f>
        <v>0</v>
      </c>
      <c r="ED2" s="42">
        <f t="shared" ref="ED2:ED33" si="34">IF($CT2=$C$37,$K$37,0)</f>
        <v>0</v>
      </c>
      <c r="EE2" s="42">
        <f t="shared" ref="EE2:EE33" si="35">IF($CT2=$C$38,$K$38,0)</f>
        <v>0</v>
      </c>
      <c r="EF2" s="42">
        <f t="shared" ref="EF2:EF33" si="36">IF($CT2=$C$39,$K$39,0)</f>
        <v>0</v>
      </c>
      <c r="EG2" s="42">
        <f t="shared" ref="EG2:EG33" si="37">IF($CT2=$C$40,$K$40,0)</f>
        <v>0</v>
      </c>
      <c r="EH2" s="42">
        <f t="shared" ref="EH2:EH33" si="38">IF($CT2=$C$41,$K$41,0)</f>
        <v>0</v>
      </c>
      <c r="EI2" s="42">
        <f t="shared" ref="EI2:EI33" si="39">IF($CT2=$C$42,$K$42,0)</f>
        <v>0</v>
      </c>
      <c r="EJ2" s="42">
        <f t="shared" ref="EJ2:EJ33" si="40">IF($CT2=$C$43,$K$43,0)</f>
        <v>0</v>
      </c>
      <c r="EK2" s="42">
        <f t="shared" ref="EK2:EK33" si="41">IF($CT2=$C$44,$K$44,0)</f>
        <v>0</v>
      </c>
      <c r="EL2" s="42">
        <f t="shared" ref="EL2:EL33" si="42">IF($CT2=$C$45,$K$45,0)</f>
        <v>0</v>
      </c>
      <c r="EM2" s="42">
        <f t="shared" ref="EM2:EM33" si="43">IF($CT2=$C$46,$K$46,0)</f>
        <v>0</v>
      </c>
      <c r="EN2" s="42">
        <f t="shared" ref="EN2:EN33" si="44">IF($CT2=$C$47,$K$47,0)</f>
        <v>0</v>
      </c>
      <c r="EO2" s="42">
        <f t="shared" ref="EO2:EO33" si="45">IF($CT2=$C$48,$K$48,0)</f>
        <v>0</v>
      </c>
      <c r="EP2" s="42">
        <f t="shared" ref="EP2:EP33" si="46">IF($CT2=$C$49,$K$49,0)</f>
        <v>0</v>
      </c>
      <c r="EQ2" s="42">
        <f t="shared" ref="EQ2:EQ33" si="47">IF($CT2=$C$50,$K$50,0)</f>
        <v>0</v>
      </c>
      <c r="ER2" s="42">
        <f t="shared" ref="ER2:ER33" si="48">IF($CT2=$C$51,$K$51,0)</f>
        <v>0</v>
      </c>
      <c r="ES2" s="42">
        <f t="shared" ref="ES2:ES33" si="49">IF($CT2=$C$52,$K$52,0)</f>
        <v>0</v>
      </c>
      <c r="ET2" s="42">
        <f t="shared" ref="ET2:ET33" si="50">IF($CT2=$C$53,$K$53,0)</f>
        <v>0</v>
      </c>
      <c r="EU2" s="42">
        <f t="shared" ref="EU2:EU33" si="51">IF($CT2=$C$54,$K$54,0)</f>
        <v>0</v>
      </c>
      <c r="EV2" s="42">
        <f t="shared" ref="EV2:EV33" si="52">IF($CT2=$C$55,$K$55,0)</f>
        <v>0</v>
      </c>
      <c r="EW2" s="42">
        <f t="shared" ref="EW2:EW33" si="53">IF($CT2=$C$56,$K$56,0)</f>
        <v>0</v>
      </c>
      <c r="EX2" s="42">
        <f t="shared" ref="EX2:EX33" si="54">IF($CT2=$C$57,$K$57,0)</f>
        <v>0</v>
      </c>
      <c r="EY2" s="42">
        <f t="shared" ref="EY2:EY33" si="55">IF($CT2=$C$58,$K$58,0)</f>
        <v>0</v>
      </c>
      <c r="EZ2" s="42">
        <f t="shared" ref="EZ2:EZ33" si="56">IF($CT2=$C$59,$K$59,0)</f>
        <v>0</v>
      </c>
      <c r="FA2" s="42">
        <f t="shared" ref="FA2:FA33" si="57">IF($CT2=$C$60,$K$60,0)</f>
        <v>0</v>
      </c>
      <c r="FB2" s="42">
        <f t="shared" ref="FB2:FB33" si="58">IF($CT2=$C$61,$K$61,0)</f>
        <v>0</v>
      </c>
      <c r="FC2" s="42">
        <f t="shared" ref="FC2:FC33" si="59">IF($CT2=$C$62,$K$62,0)</f>
        <v>0</v>
      </c>
      <c r="FD2" s="42">
        <f t="shared" ref="FD2:FD33" si="60">IF($CT2=$C$63,$K$63,0)</f>
        <v>0</v>
      </c>
      <c r="FE2" s="42">
        <f t="shared" ref="FE2:FE33" si="61">IF($CT2=$C$64,$K$64,0)</f>
        <v>0</v>
      </c>
      <c r="FF2" s="42">
        <f t="shared" ref="FF2:FF33" si="62">IF($CT2=$C$65,$K$65,0)</f>
        <v>0</v>
      </c>
      <c r="FG2" s="42">
        <f t="shared" ref="FG2:FG33" si="63">IF($CT2=$C$66,$K$66,0)</f>
        <v>0</v>
      </c>
      <c r="FH2" s="42">
        <f t="shared" ref="FH2:FH33" si="64">IF($CT2=$C$67,$K$67,0)</f>
        <v>0</v>
      </c>
      <c r="FI2" s="42">
        <f t="shared" ref="FI2:FI33" si="65">IF($CT2=$C$68,$K$68,0)</f>
        <v>0</v>
      </c>
      <c r="FJ2" s="42">
        <f t="shared" ref="FJ2:FJ33" si="66">IF($CT2=$C$69,$K$69,0)</f>
        <v>0</v>
      </c>
      <c r="FK2" s="42">
        <f t="shared" ref="FK2:FK33" si="67">IF($CT2=$C$70,$K$70,0)</f>
        <v>0</v>
      </c>
      <c r="FL2" s="42">
        <f t="shared" ref="FL2:FL33" si="68">IF($CT2=$C$71,$K$71,0)</f>
        <v>0</v>
      </c>
      <c r="FM2" s="42">
        <f t="shared" ref="FM2:FM33" si="69">IF($CT2=$C$72,$K$72,0)</f>
        <v>0</v>
      </c>
      <c r="FN2" s="42">
        <f t="shared" ref="FN2:FN33" si="70">IF($CT2=$C$73,$K$73,0)</f>
        <v>0</v>
      </c>
      <c r="FO2" s="42">
        <f t="shared" ref="FO2:FO33" si="71">IF($CT2=$C$74,$K$74,0)</f>
        <v>0</v>
      </c>
      <c r="FP2" s="42">
        <f t="shared" ref="FP2:FP33" si="72">IF($CT2=$C$75,$K$75,0)</f>
        <v>0</v>
      </c>
      <c r="FQ2" s="42">
        <f t="shared" ref="FQ2:FQ33" si="73">IF($CT2=$C$76,$K$76,0)</f>
        <v>0</v>
      </c>
      <c r="FR2" s="42">
        <f t="shared" ref="FR2:FR33" si="74">IF($CT2=$C$77,$K$77,0)</f>
        <v>0</v>
      </c>
      <c r="FS2" s="42">
        <f t="shared" ref="FS2:FS33" si="75">IF($CT2=$C$78,$K$78,0)</f>
        <v>0</v>
      </c>
      <c r="FT2" s="42">
        <f t="shared" ref="FT2:FT33" si="76">IF($CT2=$C$79,$K$79,0)</f>
        <v>0</v>
      </c>
      <c r="FU2" s="42">
        <f t="shared" ref="FU2:FU33" si="77">IF($CT2=$C$80,$K$80,0)</f>
        <v>0</v>
      </c>
      <c r="FV2" s="42">
        <f t="shared" ref="FV2:FV33" si="78">IF($CT2=$C$81,$K$81,0)</f>
        <v>0</v>
      </c>
      <c r="FW2" s="42">
        <f t="shared" ref="FW2:FW33" si="79">IF($CT2=$C$82,$K$82,0)</f>
        <v>0</v>
      </c>
      <c r="FX2" s="42">
        <f t="shared" ref="FX2:FX33" si="80">IF($CT2=$C$83,$K$83,0)</f>
        <v>0</v>
      </c>
      <c r="FY2" s="42">
        <f t="shared" ref="FY2:FY33" si="81">IF($CT2=$C$84,$K$84,0)</f>
        <v>0</v>
      </c>
      <c r="FZ2" s="42">
        <f t="shared" ref="FZ2:FZ33" si="82">IF($CT2=$C$85,$K$85,0)</f>
        <v>0</v>
      </c>
      <c r="GA2" s="42">
        <f t="shared" ref="GA2:GA33" si="83">IF($CT2=$C$86,$K$86,0)</f>
        <v>0</v>
      </c>
      <c r="GB2" s="42">
        <f t="shared" ref="GB2:GB33" si="84">IF($CT2=$C$87,$K$87,0)</f>
        <v>0</v>
      </c>
      <c r="GC2" s="42">
        <f t="shared" ref="GC2:GC33" si="85">IF($CT2=$C$88,$K$88,0)</f>
        <v>0</v>
      </c>
      <c r="GD2" s="42">
        <f t="shared" ref="GD2:GD33" si="86">IF($CT2=$C$89,$K$89,0)</f>
        <v>0</v>
      </c>
      <c r="GE2" s="42">
        <f t="shared" ref="GE2:GE33" si="87">IF($CT2=$C$90,$K$90,0)</f>
        <v>0</v>
      </c>
      <c r="GF2" s="42">
        <f t="shared" ref="GF2:GF33" si="88">IF($CT2=$C$91,$K$91,0)</f>
        <v>0</v>
      </c>
      <c r="GG2" s="42">
        <f t="shared" ref="GG2:GG33" si="89">IF($CT2=$C$92,$K$92,0)</f>
        <v>0</v>
      </c>
      <c r="GH2" s="42">
        <f t="shared" ref="GH2:GH33" si="90">IF($CT2=$C$93,$K$93,0)</f>
        <v>0</v>
      </c>
      <c r="GI2" s="42">
        <f t="shared" ref="GI2:GI33" si="91">IF($CT2=$C$94,$K$94,0)</f>
        <v>0</v>
      </c>
      <c r="GJ2" s="42">
        <f t="shared" ref="GJ2:GJ33" si="92">IF($CT2=$C$95,$K$95,0)</f>
        <v>0</v>
      </c>
      <c r="GK2" s="42">
        <f t="shared" ref="GK2:GK33" si="93">IF($CT2=$C$96,$K$96,0)</f>
        <v>0</v>
      </c>
      <c r="GL2" s="42">
        <f t="shared" ref="GL2:GL33" si="94">IF($CT2=$C$97,$K$97,0)</f>
        <v>0</v>
      </c>
      <c r="GM2" s="42">
        <f t="shared" ref="GM2:GM33" si="95">IF($CT2=$C$98,$K$98,0)</f>
        <v>0</v>
      </c>
      <c r="GN2" s="42">
        <f t="shared" ref="GN2:GN33" si="96">IF($CT2=$C$99,$K$99,0)</f>
        <v>0</v>
      </c>
      <c r="GO2" s="42">
        <f t="shared" ref="GO2:GO33" si="97">IF($CT2=$C$100,$K100,0)</f>
        <v>0</v>
      </c>
      <c r="GP2" s="42">
        <f t="shared" ref="GP2:GP33" si="98">IF($CT2=$C$101,$K$101,0)</f>
        <v>0</v>
      </c>
      <c r="GQ2" s="42">
        <f t="shared" ref="GQ2:GQ33" si="99">IF($CT2=$C$102,$K$102,0)</f>
        <v>0</v>
      </c>
      <c r="GR2" s="42">
        <f t="shared" ref="GR2:GR33" si="100">IF($CT2=$C$103,$K$103,0)</f>
        <v>0</v>
      </c>
      <c r="GS2" s="42">
        <f t="shared" ref="GS2:GS33" si="101">IF($CT2=$C$104,$K$104,0)</f>
        <v>0</v>
      </c>
      <c r="GT2" s="42">
        <f t="shared" ref="GT2:GT33" si="102">IF($CT2=$C$105,$K$105,0)</f>
        <v>0</v>
      </c>
      <c r="GU2" s="42">
        <f t="shared" ref="GU2:GU33" si="103">IF($CT2=$C$106,$K$106,0)</f>
        <v>0</v>
      </c>
      <c r="GV2" s="42">
        <f t="shared" ref="GV2:GV33" si="104">IF($CT2=$C$107,$K$107,0)</f>
        <v>0</v>
      </c>
      <c r="GW2" s="42">
        <f t="shared" ref="GW2:GW33" si="105">IF($CT2=$C$108,$K$108,0)</f>
        <v>0</v>
      </c>
      <c r="GX2" s="42">
        <f t="shared" ref="GX2:GX33" si="106">IF($CT2=$C$109,$K$109,0)</f>
        <v>0</v>
      </c>
      <c r="GY2" s="42">
        <f t="shared" ref="GY2:GY22" si="107">IF($CT2=$C$110,$K10,0)</f>
        <v>0</v>
      </c>
      <c r="GZ2" s="42">
        <f t="shared" ref="GZ2:GZ33" si="108">IF($CT2=$C$111,$K$111,0)</f>
        <v>0</v>
      </c>
      <c r="HA2" s="42">
        <f t="shared" ref="HA2:HA33" si="109">IF($CT2=$C$112,$K$112,0)</f>
        <v>0</v>
      </c>
      <c r="HB2" s="42">
        <f t="shared" ref="HB2:HB33" si="110">IF($CT2=$C$113,$K$113,0)</f>
        <v>0</v>
      </c>
      <c r="HC2" s="42">
        <f t="shared" ref="HC2:HC33" si="111">IF($CT2=$C$114,$K$114,0)</f>
        <v>0</v>
      </c>
      <c r="HD2" s="42">
        <f t="shared" ref="HD2:HD33" si="112">IF($CT2=$C$115,$K$115,0)</f>
        <v>0</v>
      </c>
      <c r="HE2" s="42">
        <f t="shared" ref="HE2:HE33" si="113">IF($CT2=$C$116,$K$116,0)</f>
        <v>0</v>
      </c>
      <c r="HF2" s="42">
        <f t="shared" ref="HF2:HF33" si="114">IF($CT2=$C$117,$K$117,0)</f>
        <v>0</v>
      </c>
      <c r="HG2" s="42">
        <f t="shared" ref="HG2:HG33" si="115">IF($CT2=$C$118,$K$118,0)</f>
        <v>0</v>
      </c>
      <c r="HH2" s="42">
        <f t="shared" ref="HH2:HH33" si="116">IF($CT2=$C$119,$K$119,0)</f>
        <v>0</v>
      </c>
      <c r="HI2" s="42">
        <f t="shared" ref="HI2:HI33" si="117">IF($CT2=$C$120,$K$120,0)</f>
        <v>0</v>
      </c>
      <c r="HJ2" s="42">
        <f t="shared" ref="HJ2:HJ33" si="118">IF($CT2=$C$121,$K$121,0)</f>
        <v>0</v>
      </c>
      <c r="HK2" s="42">
        <f t="shared" ref="HK2:HK33" si="119">IF($CT2=$C$122,$K$122,0)</f>
        <v>0</v>
      </c>
      <c r="HL2" s="42">
        <f t="shared" ref="HL2:HL33" si="120">IF($CT2=$C$123,$K$123,0)</f>
        <v>0</v>
      </c>
      <c r="HM2" s="42">
        <f t="shared" ref="HM2:HM33" si="121">IF($CT2=$C$124,$K$124,0)</f>
        <v>0</v>
      </c>
      <c r="HN2" s="42">
        <f t="shared" ref="HN2:HN33" si="122">IF($CT2=$C$125,$K$125,0)</f>
        <v>0</v>
      </c>
      <c r="HO2" s="42">
        <f t="shared" ref="HO2:HO33" si="123">IF($CT2=$C$126,$K$126,0)</f>
        <v>0</v>
      </c>
      <c r="HP2" s="42">
        <f t="shared" ref="HP2:HP33" si="124">IF($CT2=$C$127,$K$127,0)</f>
        <v>0</v>
      </c>
      <c r="HQ2" s="42">
        <f t="shared" ref="HQ2:HQ33" si="125">IF($CT2=$C$128,$K$128,0)</f>
        <v>0</v>
      </c>
      <c r="HR2" s="42">
        <f t="shared" ref="HR2:HR33" si="126">IF($CT2=$C$129,$K$129,0)</f>
        <v>0</v>
      </c>
      <c r="HS2" s="42">
        <f t="shared" ref="HS2:HS33" si="127">IF($CT2=$C$130,$K$130,0)</f>
        <v>0</v>
      </c>
      <c r="HT2" s="42">
        <f t="shared" ref="HT2:HT33" si="128">IF($CT2=$C$131,$K$131,0)</f>
        <v>0</v>
      </c>
      <c r="HU2" s="42">
        <f t="shared" ref="HU2:HU33" si="129">IF($CT2=$C$132,$K$132,0)</f>
        <v>0</v>
      </c>
      <c r="HV2" s="42">
        <f t="shared" ref="HV2:HV33" si="130">IF($CT2=$C$133,$K$133,0)</f>
        <v>0</v>
      </c>
      <c r="HW2" s="42">
        <f t="shared" ref="HW2:HW33" si="131">IF($CT2=$C$134,$K$134,0)</f>
        <v>0</v>
      </c>
      <c r="HX2" s="42">
        <f t="shared" ref="HX2:HX33" si="132">IF($CT2=$C$135,$K$135,0)</f>
        <v>0</v>
      </c>
      <c r="HY2" s="42">
        <f t="shared" ref="HY2:HY33" si="133">IF($CT2=$C$136,$K$136,0)</f>
        <v>0</v>
      </c>
      <c r="HZ2" s="42">
        <f t="shared" ref="HZ2:HZ33" si="134">IF($CT2=$C$137,$K$137,0)</f>
        <v>0</v>
      </c>
      <c r="IA2" s="42">
        <f t="shared" ref="IA2:IA33" si="135">IF($CT2=$C$138,$K$138,0)</f>
        <v>0</v>
      </c>
      <c r="IB2" s="42">
        <f t="shared" ref="IB2:IB33" si="136">IF($CT2=$C$139,$K$139,0)</f>
        <v>0</v>
      </c>
      <c r="IC2" s="42">
        <f t="shared" ref="IC2:IC33" si="137">IF($CT2=$C$140,$K$140,0)</f>
        <v>0</v>
      </c>
      <c r="ID2" s="42">
        <f t="shared" ref="ID2:ID33" si="138">IF($CT2=$C$141,$K$141,0)</f>
        <v>0</v>
      </c>
      <c r="IE2" s="42">
        <f t="shared" ref="IE2:IE33" si="139">IF($CT2=$C$142,$K$142,0)</f>
        <v>0</v>
      </c>
      <c r="IF2" s="42">
        <f t="shared" ref="IF2:IF33" si="140">IF($CT2=$C$143,$K$143,0)</f>
        <v>0</v>
      </c>
      <c r="IG2" s="42">
        <f t="shared" ref="IG2:IG33" si="141">IF($CT2=$C$144,$K$144,0)</f>
        <v>0</v>
      </c>
      <c r="IH2" s="42">
        <f t="shared" ref="IH2:IH33" si="142">IF($CT2=$C$145,$K$145,0)</f>
        <v>0</v>
      </c>
      <c r="II2" s="42">
        <f t="shared" ref="II2:II33" si="143">IF($CT2=$C$146,$K$146,0)</f>
        <v>0</v>
      </c>
      <c r="IJ2" s="42">
        <f t="shared" ref="IJ2:IJ33" si="144">IF($CT2=$C$147,$K$147,0)</f>
        <v>0</v>
      </c>
      <c r="IK2" s="42">
        <f t="shared" ref="IK2:IK33" si="145">IF($CT2=$C$148,$K$148,0)</f>
        <v>0</v>
      </c>
      <c r="IL2" s="42">
        <f t="shared" ref="IL2:IL33" si="146">IF($CT2=$C$149,$K$149,0)</f>
        <v>0</v>
      </c>
      <c r="IM2" s="42">
        <f t="shared" ref="IM2:IM33" si="147">IF($CT2=$C$150,$K$150,0)</f>
        <v>0</v>
      </c>
      <c r="IN2" s="42">
        <f t="shared" ref="IN2:IN33" si="148">IF($CT2=$C$151,$K$151,0)</f>
        <v>0</v>
      </c>
      <c r="IO2" s="42">
        <f t="shared" ref="IO2:IO33" si="149">IF($CT2=$C$152,$K$152,0)</f>
        <v>0</v>
      </c>
      <c r="IP2" s="42">
        <f t="shared" ref="IP2:IP33" si="150">IF($CT2=$C$153,$K$153,0)</f>
        <v>0</v>
      </c>
      <c r="IQ2" s="42">
        <f t="shared" ref="IQ2:IQ33" si="151">IF($CT2=$C$154,$K$154,0)</f>
        <v>0</v>
      </c>
      <c r="IR2" s="42">
        <f t="shared" ref="IR2:IR33" si="152">IF($CT2=$C$155,$K$155,0)</f>
        <v>0</v>
      </c>
      <c r="IS2" s="42">
        <f t="shared" ref="IS2:IS33" si="153">IF($CT2=$C$156,$K$156,0)</f>
        <v>0</v>
      </c>
      <c r="IT2" s="42">
        <f t="shared" ref="IT2:IT33" si="154">IF($CT2=$C$157,$K$157,0)</f>
        <v>0</v>
      </c>
      <c r="IU2" s="42">
        <f t="shared" ref="IU2:IU33" si="155">IF($CT2=$C$158,$K$158,0)</f>
        <v>0</v>
      </c>
      <c r="IV2" s="42">
        <f t="shared" ref="IV2:IV33" si="156">IF($CT2=$C$159,$K$159,0)</f>
        <v>0</v>
      </c>
      <c r="IW2" s="42">
        <f t="shared" ref="IW2:IW33" si="157">IF($CT2=$C$160,$K$160,0)</f>
        <v>0</v>
      </c>
      <c r="IX2" s="42">
        <f t="shared" ref="IX2:IX33" si="158">IF($CT2=$C$161,$K$161,0)</f>
        <v>0</v>
      </c>
      <c r="IY2" s="42">
        <f t="shared" ref="IY2:IY33" si="159">IF($CT2=$C$162,$K$162,0)</f>
        <v>0</v>
      </c>
      <c r="IZ2" s="42">
        <f t="shared" ref="IZ2:IZ33" si="160">IF($CT2=$C$163,$K$163,0)</f>
        <v>0</v>
      </c>
      <c r="JA2" s="42">
        <f t="shared" ref="JA2:JA33" si="161">IF($CT2=$C$164,$K$164,0)</f>
        <v>0</v>
      </c>
      <c r="JB2" s="42">
        <f t="shared" ref="JB2:JB33" si="162">IF($CT2=$C$165,$K$165,0)</f>
        <v>0</v>
      </c>
      <c r="JC2" s="42">
        <f t="shared" ref="JC2:JC33" si="163">IF($CT2=$C$166,$K$166,0)</f>
        <v>0</v>
      </c>
      <c r="JD2" s="42">
        <f t="shared" ref="JD2:JD33" si="164">IF($CT2=$C$167,$K$167,0)</f>
        <v>0</v>
      </c>
      <c r="JE2" s="42">
        <f t="shared" ref="JE2:JE33" si="165">IF($CT2=$C$168,$K$168,0)</f>
        <v>0</v>
      </c>
      <c r="JF2" s="42">
        <f t="shared" ref="JF2:JF33" si="166">IF($CT2=$C$169,$K$169,0)</f>
        <v>0</v>
      </c>
      <c r="JG2" s="42">
        <f t="shared" ref="JG2:JG33" si="167">IF($CT2=$C$170,$K$170,0)</f>
        <v>0</v>
      </c>
      <c r="JH2" s="42">
        <f t="shared" ref="JH2:JH33" si="168">IF($CT2=$C$171,$K$171,0)</f>
        <v>0</v>
      </c>
      <c r="JI2" s="42">
        <f t="shared" ref="JI2:JI33" si="169">IF($CT2=$C$172,$K$172,0)</f>
        <v>0</v>
      </c>
      <c r="JJ2" s="42">
        <f t="shared" ref="JJ2:JJ33" si="170">IF($CT2=$C$173,$K$173,0)</f>
        <v>0</v>
      </c>
      <c r="JK2" s="42">
        <f t="shared" ref="JK2:JK33" si="171">IF($CT2=$C$174,$K$174,0)</f>
        <v>0</v>
      </c>
      <c r="JL2" s="42">
        <f t="shared" ref="JL2:JL33" si="172">IF($CT2=$C$175,$K$175,0)</f>
        <v>0</v>
      </c>
      <c r="JM2" s="42">
        <f t="shared" ref="JM2:JM33" si="173">IF($CT2=$C$176,$K$176,0)</f>
        <v>0</v>
      </c>
      <c r="JN2" s="42">
        <f t="shared" ref="JN2:JN33" si="174">IF($CT2=$C$177,$K$177,0)</f>
        <v>0</v>
      </c>
      <c r="JO2" s="42">
        <f t="shared" ref="JO2:JO33" si="175">IF($CT2=$C$178,$K$178,0)</f>
        <v>0</v>
      </c>
      <c r="JP2" s="42">
        <f t="shared" ref="JP2:JP33" si="176">IF($CT2=$C$179,$K$179,0)</f>
        <v>0</v>
      </c>
      <c r="JQ2" s="42">
        <f t="shared" ref="JQ2:JQ33" si="177">IF($CT2=$C$180,$K$180,0)</f>
        <v>0</v>
      </c>
      <c r="JR2" s="42">
        <f t="shared" ref="JR2:JR33" si="178">IF($CT2=$C$181,$K$181,0)</f>
        <v>0</v>
      </c>
      <c r="JS2" s="42">
        <f t="shared" ref="JS2:JS33" si="179">IF($CT2=$C$182,$K$182,0)</f>
        <v>0</v>
      </c>
      <c r="JT2" s="42">
        <f t="shared" ref="JT2:JT33" si="180">IF($CT2=$C$183,$K$183,0)</f>
        <v>0</v>
      </c>
      <c r="JU2" s="42">
        <f t="shared" ref="JU2:JU33" si="181">IF($CT2=$C$184,$K$184,0)</f>
        <v>0</v>
      </c>
      <c r="JV2" s="42">
        <f t="shared" ref="JV2:JV33" si="182">IF($CT2=$C$185,$K$185,0)</f>
        <v>0</v>
      </c>
      <c r="JW2" s="42">
        <f t="shared" ref="JW2:JW33" si="183">IF($CT2=$C$186,$K$186,0)</f>
        <v>0</v>
      </c>
      <c r="JX2" s="42">
        <f t="shared" ref="JX2:JX33" si="184">IF($CT2=$C$187,$K$187,0)</f>
        <v>0</v>
      </c>
      <c r="JY2" s="42">
        <f t="shared" ref="JY2:JY33" si="185">IF($CT2=$C$188,$K$188,0)</f>
        <v>0</v>
      </c>
      <c r="JZ2" s="42">
        <f t="shared" ref="JZ2:JZ33" si="186">IF($CT2=$C$189,$K$189,0)</f>
        <v>0</v>
      </c>
      <c r="KA2" s="42">
        <f t="shared" ref="KA2:KA33" si="187">IF($CT2=$C$190,$K$190,0)</f>
        <v>0</v>
      </c>
      <c r="KB2" s="42">
        <f t="shared" ref="KB2:KB33" si="188">IF($CT2=$C$191,$K$191,0)</f>
        <v>0</v>
      </c>
      <c r="KC2" s="42">
        <f t="shared" ref="KC2:KC33" si="189">IF($CT2=$C$192,$K$192,0)</f>
        <v>0</v>
      </c>
      <c r="KD2" s="42">
        <f t="shared" ref="KD2:KD33" si="190">IF($CT2=$C$193,$K$193,0)</f>
        <v>0</v>
      </c>
      <c r="KE2" s="42">
        <f t="shared" ref="KE2:KE33" si="191">IF($CT2=$C$194,$K$194,0)</f>
        <v>0</v>
      </c>
      <c r="KF2" s="42">
        <f t="shared" ref="KF2:KF33" si="192">IF($CT2=$C$195,$K$195,0)</f>
        <v>0</v>
      </c>
      <c r="KG2" s="42">
        <f t="shared" ref="KG2:KG33" si="193">IF($CT2=$C$196,$K$196,0)</f>
        <v>0</v>
      </c>
      <c r="KH2" s="42">
        <f t="shared" ref="KH2:KH33" si="194">IF($CT2=$C$197,$K$197,0)</f>
        <v>0</v>
      </c>
      <c r="KI2" s="42">
        <f t="shared" ref="KI2:KI33" si="195">IF($CT2=$C$198,$K$198,0)</f>
        <v>0</v>
      </c>
      <c r="KJ2" s="42">
        <f t="shared" ref="KJ2:KJ33" si="196">IF($CT2=$C$199,$K$199,0)</f>
        <v>0</v>
      </c>
      <c r="KK2" s="42">
        <f t="shared" ref="KK2:KK33" si="197">IF($CT2=$C$2000,$K$200,0)</f>
        <v>0</v>
      </c>
      <c r="KL2" s="42">
        <f t="shared" ref="KL2:KL33" si="198">IF($CT2=$C$201,$K$201,0)</f>
        <v>0</v>
      </c>
      <c r="KM2" s="42">
        <f t="shared" ref="KM2:KM33" si="199">IF($CT2=$C$202,$K$202,0)</f>
        <v>0</v>
      </c>
      <c r="KN2" s="42">
        <f t="shared" ref="KN2:KN33" si="200">IF($CT2=$C$203,$K$203,0)</f>
        <v>0</v>
      </c>
      <c r="KO2" s="42">
        <f t="shared" ref="KO2:KO33" si="201">IF($CT2=$C$204,$K$204,0)</f>
        <v>0</v>
      </c>
      <c r="KP2" s="42">
        <f t="shared" ref="KP2:KP33" si="202">IF($CT2=$C$205,$K$205,0)</f>
        <v>0</v>
      </c>
      <c r="KQ2" s="42">
        <f t="shared" ref="KQ2:KQ33" si="203">IF($CT2=$C$206,$K$206,0)</f>
        <v>0</v>
      </c>
      <c r="KR2" s="42">
        <f t="shared" ref="KR2:KR33" si="204">IF($CT2=$C$207,$K$207,0)</f>
        <v>0</v>
      </c>
      <c r="KS2" s="42">
        <f t="shared" ref="KS2:KS33" si="205">IF($CT2=$C$208,$K$208,0)</f>
        <v>0</v>
      </c>
      <c r="KT2" s="42">
        <f t="shared" ref="KT2:KT33" si="206">IF($CT2=$C$209,$K$209,0)</f>
        <v>0</v>
      </c>
      <c r="KU2" s="42">
        <f t="shared" ref="KU2:KU33" si="207">IF($CT2=$C$210,$K$210,0)</f>
        <v>0</v>
      </c>
      <c r="KV2" s="42">
        <f t="shared" ref="KV2:KV33" si="208">IF($CT2=$C$211,$K$211,0)</f>
        <v>0</v>
      </c>
      <c r="KW2" s="42">
        <f t="shared" ref="KW2:KW33" si="209">IF($CT2=$C$212,$K$212,0)</f>
        <v>0</v>
      </c>
      <c r="KX2" s="42">
        <f t="shared" ref="KX2:KX33" si="210">IF($CT2=$C$213,$K$213,0)</f>
        <v>0</v>
      </c>
      <c r="KY2" s="42">
        <f t="shared" ref="KY2:KY33" si="211">IF($CT2=$C$214,$K$214,0)</f>
        <v>0</v>
      </c>
      <c r="KZ2" s="42">
        <f t="shared" ref="KZ2:KZ33" si="212">IF($CT2=$C$215,$K$215,0)</f>
        <v>0</v>
      </c>
      <c r="LA2" s="42">
        <f t="shared" ref="LA2:LA33" si="213">IF($CT2=$C$216,$K$216,0)</f>
        <v>0</v>
      </c>
      <c r="LB2" s="42">
        <f t="shared" ref="LB2:LB33" si="214">IF($CT2=$C$217,$K$217,0)</f>
        <v>0</v>
      </c>
      <c r="LC2" s="42">
        <f t="shared" ref="LC2:LC33" si="215">IF($CT2=$C$218,$K$218,0)</f>
        <v>0</v>
      </c>
      <c r="LD2" s="42">
        <f t="shared" ref="LD2:LD33" si="216">IF($CT2=$C$219,$K$219,0)</f>
        <v>0</v>
      </c>
      <c r="LE2" s="42">
        <f t="shared" ref="LE2:LE33" si="217">IF($CT2=$C$220,$K$220,0)</f>
        <v>0</v>
      </c>
      <c r="LF2" s="42">
        <f t="shared" ref="LF2:LF33" si="218">IF($CT2=$C$221,$K$221,0)</f>
        <v>0</v>
      </c>
      <c r="LG2" s="42">
        <f t="shared" ref="LG2:LG33" si="219">IF($CT2=$C$222,$K$222,0)</f>
        <v>0</v>
      </c>
      <c r="LH2" s="42">
        <f t="shared" ref="LH2:LH33" si="220">IF($CT2=$C$223,$K$223,0)</f>
        <v>0</v>
      </c>
      <c r="LI2" s="42">
        <f t="shared" ref="LI2:LI33" si="221">IF($CT2=$C$224,$K$224,0)</f>
        <v>0</v>
      </c>
      <c r="LJ2" s="42">
        <f t="shared" ref="LJ2:LJ33" si="222">IF($CT2=$C$225,$K$225,0)</f>
        <v>0</v>
      </c>
      <c r="LK2" s="42">
        <f t="shared" ref="LK2:LK33" si="223">IF($CT2=$C$226,$K$226,0)</f>
        <v>0</v>
      </c>
      <c r="LL2" s="42">
        <f t="shared" ref="LL2:LL33" si="224">IF($CT2=$C$227,$K$227,0)</f>
        <v>0</v>
      </c>
      <c r="LM2" s="42">
        <f t="shared" ref="LM2:LM33" si="225">IF($CT2=$C$228,$K$228,0)</f>
        <v>0</v>
      </c>
      <c r="LN2" s="42">
        <f t="shared" ref="LN2:LN33" si="226">IF($CT2=$C$229,$K$229,0)</f>
        <v>0</v>
      </c>
      <c r="LO2" s="42">
        <f t="shared" ref="LO2:LO33" si="227">IF($CT2=$C$230,$K$230,0)</f>
        <v>0</v>
      </c>
      <c r="LP2" s="42">
        <f t="shared" ref="LP2:LP33" si="228">IF($CT2=$C$231,$K$231,0)</f>
        <v>0</v>
      </c>
      <c r="LQ2" s="42">
        <f t="shared" ref="LQ2:LQ33" si="229">IF($CT2=$C$232,$K$232,0)</f>
        <v>0</v>
      </c>
      <c r="LR2" s="42">
        <f t="shared" ref="LR2:LR33" si="230">IF($CT2=$C$233,$K$233,0)</f>
        <v>0</v>
      </c>
      <c r="LS2" s="42">
        <f t="shared" ref="LS2:LS33" si="231">IF($CT2=$C$234,$K$234,0)</f>
        <v>0</v>
      </c>
      <c r="LT2" s="42">
        <f t="shared" ref="LT2:LT33" si="232">IF($CT2=$C$235,$K$235,0)</f>
        <v>0</v>
      </c>
      <c r="LU2" s="42">
        <f t="shared" ref="LU2:LU33" si="233">IF($CT2=$C$236,$K$236,0)</f>
        <v>0</v>
      </c>
      <c r="LV2" s="42">
        <f t="shared" ref="LV2:LV33" si="234">IF($CT2=$C$237,$K$237,0)</f>
        <v>0</v>
      </c>
      <c r="LW2" s="42">
        <f t="shared" ref="LW2:LW33" si="235">IF($CT2=$C$238,$K$238,0)</f>
        <v>0</v>
      </c>
      <c r="LX2" s="42">
        <f t="shared" ref="LX2:LX33" si="236">IF($CT2=$C$239,$K$239,0)</f>
        <v>0</v>
      </c>
      <c r="LY2" s="42">
        <f t="shared" ref="LY2:LY33" si="237">IF($CT2=$C$240,$K$240,0)</f>
        <v>0</v>
      </c>
      <c r="LZ2" s="42">
        <f t="shared" ref="LZ2:LZ33" si="238">IF($CT2=$C$241,$K$241,0)</f>
        <v>0</v>
      </c>
      <c r="MA2" s="42">
        <f t="shared" ref="MA2:MA33" si="239">IF($CT2=$C$242,$K$242,0)</f>
        <v>0</v>
      </c>
      <c r="MB2" s="42">
        <f t="shared" ref="MB2:MB33" si="240">IF($CT2=$C$243,$K$243,0)</f>
        <v>0</v>
      </c>
      <c r="MC2" s="42">
        <f t="shared" ref="MC2:MC33" si="241">IF($CT2=$C$244,$K$244,0)</f>
        <v>0</v>
      </c>
      <c r="MD2" s="42">
        <f t="shared" ref="MD2:MD33" si="242">IF($CT2=$C$245,$K$245,0)</f>
        <v>0</v>
      </c>
      <c r="ME2" s="42">
        <f t="shared" ref="ME2:ME33" si="243">IF($CT2=$C$246,$K$246,0)</f>
        <v>0</v>
      </c>
      <c r="MF2" s="42">
        <f t="shared" ref="MF2:MF33" si="244">IF($CT2=$C$247,$K$247,0)</f>
        <v>0</v>
      </c>
      <c r="MG2" s="42">
        <f t="shared" ref="MG2:MG33" si="245">IF($CT2=$C$248,$K$248,0)</f>
        <v>0</v>
      </c>
      <c r="MH2" s="42">
        <f t="shared" ref="MH2:MH33" si="246">IF($CT2=$C$249,$K$249,0)</f>
        <v>0</v>
      </c>
      <c r="MI2" s="42">
        <f t="shared" ref="MI2:MI33" si="247">IF($CT2=$C$250,$K$250,0)</f>
        <v>0</v>
      </c>
      <c r="MJ2" s="42">
        <f t="shared" ref="MJ2:MJ33" si="248">IF($CT2=$C$251,$K$251,0)</f>
        <v>0</v>
      </c>
      <c r="MK2" s="42">
        <f t="shared" ref="MK2:MK33" si="249">IF($CT2=$C$252,$K$252,0)</f>
        <v>0</v>
      </c>
      <c r="ML2" s="42">
        <f t="shared" ref="ML2:ML33" si="250">IF($CT2=$C$253,$K$253,0)</f>
        <v>0</v>
      </c>
      <c r="MM2" s="42">
        <f t="shared" ref="MM2:MM33" si="251">IF($CT2=$C$254,$K$254,0)</f>
        <v>0</v>
      </c>
      <c r="MN2" s="42">
        <f t="shared" ref="MN2:MN33" si="252">IF($CT2=$C$255,$K$255,0)</f>
        <v>0</v>
      </c>
      <c r="MO2" s="42">
        <f t="shared" ref="MO2:MO33" si="253">IF($CT2=$C$256,$K$256,0)</f>
        <v>0</v>
      </c>
      <c r="MP2" s="42">
        <f t="shared" ref="MP2:MP33" si="254">IF($CT2=$C$257,$K$257,0)</f>
        <v>0</v>
      </c>
      <c r="MQ2" s="42">
        <f t="shared" ref="MQ2:MQ33" si="255">IF($CT2=$C$258,$K$258,0)</f>
        <v>0</v>
      </c>
      <c r="MR2" s="42">
        <f t="shared" ref="MR2:MR33" si="256">IF($CT2=$C$259,$K$259,0)</f>
        <v>0</v>
      </c>
      <c r="MS2" s="42">
        <f t="shared" ref="MS2:MS33" si="257">IF($CT2=$C$260,$K$260,0)</f>
        <v>0</v>
      </c>
      <c r="MT2" s="42">
        <f t="shared" ref="MT2:MT33" si="258">IF($CT2=$C$261,$K$261,0)</f>
        <v>0</v>
      </c>
      <c r="MU2" s="42">
        <f t="shared" ref="MU2:MU33" si="259">IF($CT2=$C$262,$K$262,0)</f>
        <v>0</v>
      </c>
      <c r="MV2" s="42">
        <f t="shared" ref="MV2:MV33" si="260">IF($CT2=$C$263,$K$263,0)</f>
        <v>0</v>
      </c>
      <c r="MW2" s="42">
        <f t="shared" ref="MW2:MW33" si="261">IF($CT2=$C$264,$K$264,0)</f>
        <v>0</v>
      </c>
      <c r="MX2" s="42">
        <f t="shared" ref="MX2:MX33" si="262">IF($CT2=$C$265,$K$265,0)</f>
        <v>0</v>
      </c>
      <c r="MY2" s="42">
        <f t="shared" ref="MY2:MY33" si="263">IF($CT2=$C$266,$K$266,0)</f>
        <v>0</v>
      </c>
      <c r="MZ2" s="42">
        <f t="shared" ref="MZ2:MZ33" si="264">IF($CT2=$C$267,$K$267,0)</f>
        <v>0</v>
      </c>
      <c r="NA2" s="42">
        <f t="shared" ref="NA2:NA33" si="265">IF($CT2=$C$268,$K$268,0)</f>
        <v>0</v>
      </c>
      <c r="NB2" s="42">
        <f t="shared" ref="NB2:NB33" si="266">IF($CT2=$C$269,$K$269,0)</f>
        <v>0</v>
      </c>
      <c r="NC2" s="42">
        <f t="shared" ref="NC2:NC33" si="267">IF($CT2=$C$270,$K$270,0)</f>
        <v>0</v>
      </c>
      <c r="ND2" s="42">
        <f t="shared" ref="ND2:ND33" si="268">IF($CT2=$C$271,$K$271,0)</f>
        <v>0</v>
      </c>
      <c r="NE2" s="42">
        <f t="shared" ref="NE2:NE33" si="269">IF($CT2=$C$272,$K$272,0)</f>
        <v>0</v>
      </c>
      <c r="NF2" s="42">
        <f t="shared" ref="NF2:NF33" si="270">IF($CT2=$C$273,$K$273,0)</f>
        <v>0</v>
      </c>
      <c r="NG2" s="42">
        <f t="shared" ref="NG2:NG33" si="271">IF($CT2=$C$274,$K$274,0)</f>
        <v>0</v>
      </c>
      <c r="NH2" s="42">
        <f t="shared" ref="NH2:NH33" si="272">IF($CT2=$C$275,$K$275,0)</f>
        <v>0</v>
      </c>
      <c r="NI2" s="42">
        <f t="shared" ref="NI2:NI33" si="273">IF($CT2=$C$276,$K$276,0)</f>
        <v>0</v>
      </c>
      <c r="NJ2" s="42">
        <f t="shared" ref="NJ2:NJ33" si="274">IF($CT2=$C$277,$K$277,0)</f>
        <v>0</v>
      </c>
      <c r="NK2" s="42">
        <f t="shared" ref="NK2:NK33" si="275">IF($CT2=$C$278,$K$278,0)</f>
        <v>0</v>
      </c>
      <c r="NL2" s="42">
        <f t="shared" ref="NL2:NL33" si="276">IF($CT2=$C$279,$K$279,0)</f>
        <v>0</v>
      </c>
      <c r="NM2" s="42">
        <f t="shared" ref="NM2:NM33" si="277">IF($CT2=$C$280,$K$280,0)</f>
        <v>0</v>
      </c>
      <c r="NN2" s="42">
        <f t="shared" ref="NN2:NN33" si="278">IF($CT2=$C$281,$K$281,0)</f>
        <v>0</v>
      </c>
      <c r="NO2" s="42">
        <f t="shared" ref="NO2:NO33" si="279">IF($CT2=$C$282,$K$282,0)</f>
        <v>0</v>
      </c>
      <c r="NP2" s="42">
        <f t="shared" ref="NP2:NP33" si="280">IF($CT2=$C$283,$K$283,0)</f>
        <v>0</v>
      </c>
      <c r="NQ2" s="42">
        <f t="shared" ref="NQ2:NQ33" si="281">IF($CT2=$C$284,$K$284,0)</f>
        <v>0</v>
      </c>
      <c r="NR2" s="42">
        <f t="shared" ref="NR2:NR33" si="282">IF($CT2=$C$285,$K$285,0)</f>
        <v>0</v>
      </c>
      <c r="NS2" s="42">
        <f t="shared" ref="NS2:NS33" si="283">IF($CT2=$C$286,$K$286,0)</f>
        <v>0</v>
      </c>
      <c r="NT2" s="42">
        <f t="shared" ref="NT2:NT33" si="284">IF($CT2=$C$287,$K$287,0)</f>
        <v>0</v>
      </c>
      <c r="NU2" s="42">
        <f t="shared" ref="NU2:NU33" si="285">IF($CT2=$C$288,$K$288,0)</f>
        <v>0</v>
      </c>
      <c r="NV2" s="42">
        <f t="shared" ref="NV2:NV33" si="286">IF($CT2=$C$289,$K$289,0)</f>
        <v>0</v>
      </c>
      <c r="NW2" s="42">
        <f t="shared" ref="NW2:NW33" si="287">IF($CT2=$C$290,$K$290,0)</f>
        <v>0</v>
      </c>
      <c r="NX2" s="42">
        <f t="shared" ref="NX2:NX33" si="288">IF($CT2=$C$291,$K$291,0)</f>
        <v>0</v>
      </c>
      <c r="NY2" s="42">
        <f t="shared" ref="NY2:NY33" si="289">IF($CT2=$C$292,$K$292,0)</f>
        <v>0</v>
      </c>
      <c r="NZ2" s="42">
        <f t="shared" ref="NZ2:NZ33" si="290">IF($CT2=$C$293,$K$293,0)</f>
        <v>0</v>
      </c>
      <c r="OA2" s="42">
        <f t="shared" ref="OA2:OA33" si="291">IF($CT2=$C$294,$K$294,0)</f>
        <v>0</v>
      </c>
      <c r="OB2" s="42">
        <f t="shared" ref="OB2:OB33" si="292">IF($CT2=$C$295,$K$295,0)</f>
        <v>0</v>
      </c>
      <c r="OC2" s="42">
        <f t="shared" ref="OC2:OC33" si="293">IF($CT2=$C$296,$K$296,0)</f>
        <v>0</v>
      </c>
      <c r="OD2" s="42">
        <f t="shared" ref="OD2:OD33" si="294">IF($CT2=$C$297,$K$297,0)</f>
        <v>0</v>
      </c>
      <c r="OE2" s="42">
        <f t="shared" ref="OE2:OE33" si="295">IF($CT2=$C$298,$K$298,0)</f>
        <v>0</v>
      </c>
      <c r="OF2" s="42">
        <f t="shared" ref="OF2:OF33" si="296">IF($CT2=$C$299,$K$299,0)</f>
        <v>0</v>
      </c>
      <c r="OG2" s="42">
        <f t="shared" ref="OG2:OG33" si="297">IF($CT2=$C$300,$K$300,0)</f>
        <v>0</v>
      </c>
    </row>
    <row r="3" spans="1:405">
      <c r="A3" s="123" t="s">
        <v>125</v>
      </c>
      <c r="B3" s="22" t="s">
        <v>12</v>
      </c>
      <c r="C3" s="22" t="s">
        <v>124</v>
      </c>
      <c r="D3" s="22" t="s">
        <v>12</v>
      </c>
      <c r="E3" s="21" t="s">
        <v>71</v>
      </c>
      <c r="F3" s="21" t="s">
        <v>7</v>
      </c>
      <c r="G3" s="22" t="s">
        <v>8</v>
      </c>
      <c r="H3" s="22" t="s">
        <v>67</v>
      </c>
      <c r="I3" s="21" t="s">
        <v>9</v>
      </c>
      <c r="J3" s="21" t="s">
        <v>10</v>
      </c>
      <c r="K3" s="21" t="s">
        <v>70</v>
      </c>
      <c r="L3" s="21"/>
      <c r="M3" s="144"/>
      <c r="N3" s="144"/>
      <c r="O3" s="144"/>
      <c r="P3" s="21"/>
      <c r="Q3" s="21"/>
      <c r="AS3" s="16" t="s">
        <v>146</v>
      </c>
      <c r="AT3" s="42">
        <f>MAX(AT5:AT300)</f>
        <v>2.9138138523837167</v>
      </c>
      <c r="AU3" s="42">
        <f t="shared" ref="AU3:CS3" si="298">MAX(AU5:AU300)</f>
        <v>3.4717257885382571</v>
      </c>
      <c r="AV3" s="42">
        <f t="shared" si="298"/>
        <v>3.72538885825431</v>
      </c>
      <c r="AW3" s="42">
        <f t="shared" si="298"/>
        <v>4.0685643125065765</v>
      </c>
      <c r="AX3" s="42">
        <f t="shared" si="298"/>
        <v>3.7318529679051275</v>
      </c>
      <c r="AY3" s="42">
        <f t="shared" si="298"/>
        <v>3.5194005742028249</v>
      </c>
      <c r="AZ3" s="42">
        <f t="shared" si="298"/>
        <v>2.4817314887454303</v>
      </c>
      <c r="BA3" s="42">
        <f t="shared" si="298"/>
        <v>3.4302040986317488</v>
      </c>
      <c r="BB3" s="42">
        <f t="shared" si="298"/>
        <v>2.6130803468442196</v>
      </c>
      <c r="BC3" s="42">
        <f t="shared" si="298"/>
        <v>3.5421434601119564</v>
      </c>
      <c r="BD3" s="42">
        <f t="shared" si="298"/>
        <v>3.4325203413589294</v>
      </c>
      <c r="BE3" s="42">
        <f t="shared" si="298"/>
        <v>4.034588353713624</v>
      </c>
      <c r="BF3" s="42">
        <f t="shared" si="298"/>
        <v>0</v>
      </c>
      <c r="BG3" s="42">
        <f t="shared" si="298"/>
        <v>0</v>
      </c>
      <c r="BH3" s="42">
        <f t="shared" si="298"/>
        <v>0</v>
      </c>
      <c r="BI3" s="42">
        <f t="shared" si="298"/>
        <v>0</v>
      </c>
      <c r="BJ3" s="42">
        <f t="shared" si="298"/>
        <v>0</v>
      </c>
      <c r="BK3" s="42">
        <f t="shared" si="298"/>
        <v>0</v>
      </c>
      <c r="BL3" s="42">
        <f t="shared" si="298"/>
        <v>0</v>
      </c>
      <c r="BM3" s="42">
        <f t="shared" si="298"/>
        <v>0</v>
      </c>
      <c r="BN3" s="42">
        <f t="shared" si="298"/>
        <v>0</v>
      </c>
      <c r="BO3" s="42">
        <f t="shared" si="298"/>
        <v>0</v>
      </c>
      <c r="BP3" s="42">
        <f t="shared" si="298"/>
        <v>0</v>
      </c>
      <c r="BQ3" s="42">
        <f t="shared" si="298"/>
        <v>0</v>
      </c>
      <c r="BR3" s="42">
        <f t="shared" si="298"/>
        <v>0</v>
      </c>
      <c r="BS3" s="42">
        <f t="shared" si="298"/>
        <v>0</v>
      </c>
      <c r="BT3" s="42">
        <f t="shared" si="298"/>
        <v>0</v>
      </c>
      <c r="BU3" s="42">
        <f t="shared" si="298"/>
        <v>0</v>
      </c>
      <c r="BV3" s="42">
        <f t="shared" si="298"/>
        <v>0</v>
      </c>
      <c r="BW3" s="42">
        <f t="shared" si="298"/>
        <v>0</v>
      </c>
      <c r="BX3" s="42">
        <f t="shared" si="298"/>
        <v>0</v>
      </c>
      <c r="BY3" s="42">
        <f t="shared" si="298"/>
        <v>0</v>
      </c>
      <c r="BZ3" s="42">
        <f t="shared" si="298"/>
        <v>0</v>
      </c>
      <c r="CA3" s="42">
        <f t="shared" si="298"/>
        <v>0</v>
      </c>
      <c r="CB3" s="42">
        <f t="shared" si="298"/>
        <v>0</v>
      </c>
      <c r="CC3" s="42">
        <f t="shared" si="298"/>
        <v>0</v>
      </c>
      <c r="CD3" s="42">
        <f t="shared" si="298"/>
        <v>0</v>
      </c>
      <c r="CE3" s="42">
        <f t="shared" si="298"/>
        <v>0</v>
      </c>
      <c r="CF3" s="42">
        <f t="shared" si="298"/>
        <v>0</v>
      </c>
      <c r="CG3" s="42">
        <f t="shared" si="298"/>
        <v>0</v>
      </c>
      <c r="CH3" s="42">
        <f t="shared" si="298"/>
        <v>0</v>
      </c>
      <c r="CI3" s="42">
        <f t="shared" si="298"/>
        <v>0</v>
      </c>
      <c r="CJ3" s="42">
        <f t="shared" si="298"/>
        <v>0</v>
      </c>
      <c r="CK3" s="42">
        <f t="shared" si="298"/>
        <v>0</v>
      </c>
      <c r="CL3" s="42">
        <f t="shared" si="298"/>
        <v>0</v>
      </c>
      <c r="CM3" s="42">
        <f t="shared" si="298"/>
        <v>0</v>
      </c>
      <c r="CN3" s="42">
        <f t="shared" si="298"/>
        <v>0</v>
      </c>
      <c r="CO3" s="42">
        <f t="shared" si="298"/>
        <v>0</v>
      </c>
      <c r="CP3" s="42">
        <f t="shared" si="298"/>
        <v>0</v>
      </c>
      <c r="CQ3" s="42">
        <f t="shared" si="298"/>
        <v>0</v>
      </c>
      <c r="CR3" s="42">
        <f t="shared" si="298"/>
        <v>0</v>
      </c>
      <c r="CS3" s="42">
        <f t="shared" si="298"/>
        <v>0</v>
      </c>
      <c r="CT3">
        <v>2</v>
      </c>
      <c r="CU3" s="83">
        <f t="shared" si="1"/>
        <v>5</v>
      </c>
      <c r="CV3" s="42">
        <f t="shared" ref="CV3:CV53" si="299">MAX(CX3:OG3)</f>
        <v>2.39120619171837</v>
      </c>
      <c r="CW3" s="42">
        <f t="shared" ref="CW3:CW53" si="300">SMALL(CX3:OG3,COUNTIF(CX3:OG3,0)+1)</f>
        <v>1.160438516641545</v>
      </c>
      <c r="CX3" s="42">
        <f t="shared" si="2"/>
        <v>0</v>
      </c>
      <c r="CY3" s="42">
        <f t="shared" si="3"/>
        <v>0</v>
      </c>
      <c r="CZ3" s="42">
        <f t="shared" si="4"/>
        <v>0</v>
      </c>
      <c r="DA3" s="42">
        <f t="shared" si="5"/>
        <v>0</v>
      </c>
      <c r="DB3" s="42">
        <f t="shared" si="6"/>
        <v>0</v>
      </c>
      <c r="DC3" s="42">
        <f t="shared" si="7"/>
        <v>1.9679801836052695</v>
      </c>
      <c r="DD3" s="42">
        <f t="shared" si="8"/>
        <v>1.68920227071177</v>
      </c>
      <c r="DE3" s="42">
        <f t="shared" si="9"/>
        <v>1.5883837683787276</v>
      </c>
      <c r="DF3" s="42">
        <f t="shared" si="10"/>
        <v>1.160438516641545</v>
      </c>
      <c r="DG3" s="42">
        <f t="shared" si="11"/>
        <v>2.39120619171837</v>
      </c>
      <c r="DH3" s="42">
        <f t="shared" si="12"/>
        <v>0</v>
      </c>
      <c r="DI3" s="42">
        <f t="shared" si="13"/>
        <v>0</v>
      </c>
      <c r="DJ3" s="42">
        <f t="shared" si="14"/>
        <v>0</v>
      </c>
      <c r="DK3" s="42">
        <f t="shared" si="15"/>
        <v>0</v>
      </c>
      <c r="DL3" s="42">
        <f t="shared" si="16"/>
        <v>0</v>
      </c>
      <c r="DM3" s="42">
        <f t="shared" si="17"/>
        <v>0</v>
      </c>
      <c r="DN3" s="42">
        <f t="shared" si="18"/>
        <v>0</v>
      </c>
      <c r="DO3" s="42">
        <f t="shared" si="19"/>
        <v>0</v>
      </c>
      <c r="DP3" s="42">
        <f t="shared" si="20"/>
        <v>0</v>
      </c>
      <c r="DQ3" s="42">
        <f t="shared" si="21"/>
        <v>0</v>
      </c>
      <c r="DR3" s="42">
        <f t="shared" si="22"/>
        <v>0</v>
      </c>
      <c r="DS3" s="42">
        <f t="shared" si="23"/>
        <v>0</v>
      </c>
      <c r="DT3" s="42">
        <f t="shared" si="24"/>
        <v>0</v>
      </c>
      <c r="DU3" s="42">
        <f t="shared" si="25"/>
        <v>0</v>
      </c>
      <c r="DV3" s="42">
        <f t="shared" si="26"/>
        <v>0</v>
      </c>
      <c r="DW3" s="42">
        <f t="shared" si="27"/>
        <v>0</v>
      </c>
      <c r="DX3" s="42">
        <f t="shared" si="28"/>
        <v>0</v>
      </c>
      <c r="DY3" s="42">
        <f t="shared" si="29"/>
        <v>0</v>
      </c>
      <c r="DZ3" s="42">
        <f t="shared" si="30"/>
        <v>0</v>
      </c>
      <c r="EA3" s="42">
        <f t="shared" si="31"/>
        <v>0</v>
      </c>
      <c r="EB3" s="42">
        <f t="shared" si="32"/>
        <v>0</v>
      </c>
      <c r="EC3" s="42">
        <f t="shared" si="33"/>
        <v>0</v>
      </c>
      <c r="ED3" s="42">
        <f t="shared" si="34"/>
        <v>0</v>
      </c>
      <c r="EE3" s="42">
        <f t="shared" si="35"/>
        <v>0</v>
      </c>
      <c r="EF3" s="42">
        <f t="shared" si="36"/>
        <v>0</v>
      </c>
      <c r="EG3" s="42">
        <f t="shared" si="37"/>
        <v>0</v>
      </c>
      <c r="EH3" s="42">
        <f t="shared" si="38"/>
        <v>0</v>
      </c>
      <c r="EI3" s="42">
        <f t="shared" si="39"/>
        <v>0</v>
      </c>
      <c r="EJ3" s="42">
        <f t="shared" si="40"/>
        <v>0</v>
      </c>
      <c r="EK3" s="42">
        <f t="shared" si="41"/>
        <v>0</v>
      </c>
      <c r="EL3" s="42">
        <f t="shared" si="42"/>
        <v>0</v>
      </c>
      <c r="EM3" s="42">
        <f t="shared" si="43"/>
        <v>0</v>
      </c>
      <c r="EN3" s="42">
        <f t="shared" si="44"/>
        <v>0</v>
      </c>
      <c r="EO3" s="42">
        <f t="shared" si="45"/>
        <v>0</v>
      </c>
      <c r="EP3" s="42">
        <f t="shared" si="46"/>
        <v>0</v>
      </c>
      <c r="EQ3" s="42">
        <f t="shared" si="47"/>
        <v>0</v>
      </c>
      <c r="ER3" s="42">
        <f t="shared" si="48"/>
        <v>0</v>
      </c>
      <c r="ES3" s="42">
        <f t="shared" si="49"/>
        <v>0</v>
      </c>
      <c r="ET3" s="42">
        <f t="shared" si="50"/>
        <v>0</v>
      </c>
      <c r="EU3" s="42">
        <f t="shared" si="51"/>
        <v>0</v>
      </c>
      <c r="EV3" s="42">
        <f t="shared" si="52"/>
        <v>0</v>
      </c>
      <c r="EW3" s="42">
        <f t="shared" si="53"/>
        <v>0</v>
      </c>
      <c r="EX3" s="42">
        <f t="shared" si="54"/>
        <v>0</v>
      </c>
      <c r="EY3" s="42">
        <f t="shared" si="55"/>
        <v>0</v>
      </c>
      <c r="EZ3" s="42">
        <f t="shared" si="56"/>
        <v>0</v>
      </c>
      <c r="FA3" s="42">
        <f t="shared" si="57"/>
        <v>0</v>
      </c>
      <c r="FB3" s="42">
        <f t="shared" si="58"/>
        <v>0</v>
      </c>
      <c r="FC3" s="42">
        <f t="shared" si="59"/>
        <v>0</v>
      </c>
      <c r="FD3" s="42">
        <f t="shared" si="60"/>
        <v>0</v>
      </c>
      <c r="FE3" s="42">
        <f t="shared" si="61"/>
        <v>0</v>
      </c>
      <c r="FF3" s="42">
        <f t="shared" si="62"/>
        <v>0</v>
      </c>
      <c r="FG3" s="42">
        <f t="shared" si="63"/>
        <v>0</v>
      </c>
      <c r="FH3" s="42">
        <f t="shared" si="64"/>
        <v>0</v>
      </c>
      <c r="FI3" s="42">
        <f t="shared" si="65"/>
        <v>0</v>
      </c>
      <c r="FJ3" s="42">
        <f t="shared" si="66"/>
        <v>0</v>
      </c>
      <c r="FK3" s="42">
        <f t="shared" si="67"/>
        <v>0</v>
      </c>
      <c r="FL3" s="42">
        <f t="shared" si="68"/>
        <v>0</v>
      </c>
      <c r="FM3" s="42">
        <f t="shared" si="69"/>
        <v>0</v>
      </c>
      <c r="FN3" s="42">
        <f t="shared" si="70"/>
        <v>0</v>
      </c>
      <c r="FO3" s="42">
        <f t="shared" si="71"/>
        <v>0</v>
      </c>
      <c r="FP3" s="42">
        <f t="shared" si="72"/>
        <v>0</v>
      </c>
      <c r="FQ3" s="42">
        <f t="shared" si="73"/>
        <v>0</v>
      </c>
      <c r="FR3" s="42">
        <f t="shared" si="74"/>
        <v>0</v>
      </c>
      <c r="FS3" s="42">
        <f t="shared" si="75"/>
        <v>0</v>
      </c>
      <c r="FT3" s="42">
        <f t="shared" si="76"/>
        <v>0</v>
      </c>
      <c r="FU3" s="42">
        <f t="shared" si="77"/>
        <v>0</v>
      </c>
      <c r="FV3" s="42">
        <f t="shared" si="78"/>
        <v>0</v>
      </c>
      <c r="FW3" s="42">
        <f t="shared" si="79"/>
        <v>0</v>
      </c>
      <c r="FX3" s="42">
        <f t="shared" si="80"/>
        <v>0</v>
      </c>
      <c r="FY3" s="42">
        <f t="shared" si="81"/>
        <v>0</v>
      </c>
      <c r="FZ3" s="42">
        <f t="shared" si="82"/>
        <v>0</v>
      </c>
      <c r="GA3" s="42">
        <f t="shared" si="83"/>
        <v>0</v>
      </c>
      <c r="GB3" s="42">
        <f t="shared" si="84"/>
        <v>0</v>
      </c>
      <c r="GC3" s="42">
        <f t="shared" si="85"/>
        <v>0</v>
      </c>
      <c r="GD3" s="42">
        <f t="shared" si="86"/>
        <v>0</v>
      </c>
      <c r="GE3" s="42">
        <f t="shared" si="87"/>
        <v>0</v>
      </c>
      <c r="GF3" s="42">
        <f t="shared" si="88"/>
        <v>0</v>
      </c>
      <c r="GG3" s="42">
        <f t="shared" si="89"/>
        <v>0</v>
      </c>
      <c r="GH3" s="42">
        <f t="shared" si="90"/>
        <v>0</v>
      </c>
      <c r="GI3" s="42">
        <f t="shared" si="91"/>
        <v>0</v>
      </c>
      <c r="GJ3" s="42">
        <f t="shared" si="92"/>
        <v>0</v>
      </c>
      <c r="GK3" s="42">
        <f t="shared" si="93"/>
        <v>0</v>
      </c>
      <c r="GL3" s="42">
        <f t="shared" si="94"/>
        <v>0</v>
      </c>
      <c r="GM3" s="42">
        <f t="shared" si="95"/>
        <v>0</v>
      </c>
      <c r="GN3" s="42">
        <f t="shared" si="96"/>
        <v>0</v>
      </c>
      <c r="GO3" s="42">
        <f t="shared" si="97"/>
        <v>0</v>
      </c>
      <c r="GP3" s="42">
        <f t="shared" si="98"/>
        <v>0</v>
      </c>
      <c r="GQ3" s="42">
        <f t="shared" si="99"/>
        <v>0</v>
      </c>
      <c r="GR3" s="42">
        <f t="shared" si="100"/>
        <v>0</v>
      </c>
      <c r="GS3" s="42">
        <f t="shared" si="101"/>
        <v>0</v>
      </c>
      <c r="GT3" s="42">
        <f t="shared" si="102"/>
        <v>0</v>
      </c>
      <c r="GU3" s="42">
        <f t="shared" si="103"/>
        <v>0</v>
      </c>
      <c r="GV3" s="42">
        <f t="shared" si="104"/>
        <v>0</v>
      </c>
      <c r="GW3" s="42">
        <f t="shared" si="105"/>
        <v>0</v>
      </c>
      <c r="GX3" s="42">
        <f t="shared" si="106"/>
        <v>0</v>
      </c>
      <c r="GY3" s="42">
        <f t="shared" si="107"/>
        <v>0</v>
      </c>
      <c r="GZ3" s="42">
        <f t="shared" si="108"/>
        <v>0</v>
      </c>
      <c r="HA3" s="42">
        <f t="shared" si="109"/>
        <v>0</v>
      </c>
      <c r="HB3" s="42">
        <f t="shared" si="110"/>
        <v>0</v>
      </c>
      <c r="HC3" s="42">
        <f t="shared" si="111"/>
        <v>0</v>
      </c>
      <c r="HD3" s="42">
        <f t="shared" si="112"/>
        <v>0</v>
      </c>
      <c r="HE3" s="42">
        <f t="shared" si="113"/>
        <v>0</v>
      </c>
      <c r="HF3" s="42">
        <f t="shared" si="114"/>
        <v>0</v>
      </c>
      <c r="HG3" s="42">
        <f t="shared" si="115"/>
        <v>0</v>
      </c>
      <c r="HH3" s="42">
        <f t="shared" si="116"/>
        <v>0</v>
      </c>
      <c r="HI3" s="42">
        <f t="shared" si="117"/>
        <v>0</v>
      </c>
      <c r="HJ3" s="42">
        <f t="shared" si="118"/>
        <v>0</v>
      </c>
      <c r="HK3" s="42">
        <f t="shared" si="119"/>
        <v>0</v>
      </c>
      <c r="HL3" s="42">
        <f t="shared" si="120"/>
        <v>0</v>
      </c>
      <c r="HM3" s="42">
        <f t="shared" si="121"/>
        <v>0</v>
      </c>
      <c r="HN3" s="42">
        <f t="shared" si="122"/>
        <v>0</v>
      </c>
      <c r="HO3" s="42">
        <f t="shared" si="123"/>
        <v>0</v>
      </c>
      <c r="HP3" s="42">
        <f t="shared" si="124"/>
        <v>0</v>
      </c>
      <c r="HQ3" s="42">
        <f t="shared" si="125"/>
        <v>0</v>
      </c>
      <c r="HR3" s="42">
        <f t="shared" si="126"/>
        <v>0</v>
      </c>
      <c r="HS3" s="42">
        <f t="shared" si="127"/>
        <v>0</v>
      </c>
      <c r="HT3" s="42">
        <f t="shared" si="128"/>
        <v>0</v>
      </c>
      <c r="HU3" s="42">
        <f t="shared" si="129"/>
        <v>0</v>
      </c>
      <c r="HV3" s="42">
        <f t="shared" si="130"/>
        <v>0</v>
      </c>
      <c r="HW3" s="42">
        <f t="shared" si="131"/>
        <v>0</v>
      </c>
      <c r="HX3" s="42">
        <f t="shared" si="132"/>
        <v>0</v>
      </c>
      <c r="HY3" s="42">
        <f t="shared" si="133"/>
        <v>0</v>
      </c>
      <c r="HZ3" s="42">
        <f t="shared" si="134"/>
        <v>0</v>
      </c>
      <c r="IA3" s="42">
        <f t="shared" si="135"/>
        <v>0</v>
      </c>
      <c r="IB3" s="42">
        <f t="shared" si="136"/>
        <v>0</v>
      </c>
      <c r="IC3" s="42">
        <f t="shared" si="137"/>
        <v>0</v>
      </c>
      <c r="ID3" s="42">
        <f t="shared" si="138"/>
        <v>0</v>
      </c>
      <c r="IE3" s="42">
        <f t="shared" si="139"/>
        <v>0</v>
      </c>
      <c r="IF3" s="42">
        <f t="shared" si="140"/>
        <v>0</v>
      </c>
      <c r="IG3" s="42">
        <f t="shared" si="141"/>
        <v>0</v>
      </c>
      <c r="IH3" s="42">
        <f t="shared" si="142"/>
        <v>0</v>
      </c>
      <c r="II3" s="42">
        <f t="shared" si="143"/>
        <v>0</v>
      </c>
      <c r="IJ3" s="42">
        <f t="shared" si="144"/>
        <v>0</v>
      </c>
      <c r="IK3" s="42">
        <f t="shared" si="145"/>
        <v>0</v>
      </c>
      <c r="IL3" s="42">
        <f t="shared" si="146"/>
        <v>0</v>
      </c>
      <c r="IM3" s="42">
        <f t="shared" si="147"/>
        <v>0</v>
      </c>
      <c r="IN3" s="42">
        <f t="shared" si="148"/>
        <v>0</v>
      </c>
      <c r="IO3" s="42">
        <f t="shared" si="149"/>
        <v>0</v>
      </c>
      <c r="IP3" s="42">
        <f t="shared" si="150"/>
        <v>0</v>
      </c>
      <c r="IQ3" s="42">
        <f t="shared" si="151"/>
        <v>0</v>
      </c>
      <c r="IR3" s="42">
        <f t="shared" si="152"/>
        <v>0</v>
      </c>
      <c r="IS3" s="42">
        <f t="shared" si="153"/>
        <v>0</v>
      </c>
      <c r="IT3" s="42">
        <f t="shared" si="154"/>
        <v>0</v>
      </c>
      <c r="IU3" s="42">
        <f t="shared" si="155"/>
        <v>0</v>
      </c>
      <c r="IV3" s="42">
        <f t="shared" si="156"/>
        <v>0</v>
      </c>
      <c r="IW3" s="42">
        <f t="shared" si="157"/>
        <v>0</v>
      </c>
      <c r="IX3" s="42">
        <f t="shared" si="158"/>
        <v>0</v>
      </c>
      <c r="IY3" s="42">
        <f t="shared" si="159"/>
        <v>0</v>
      </c>
      <c r="IZ3" s="42">
        <f t="shared" si="160"/>
        <v>0</v>
      </c>
      <c r="JA3" s="42">
        <f t="shared" si="161"/>
        <v>0</v>
      </c>
      <c r="JB3" s="42">
        <f t="shared" si="162"/>
        <v>0</v>
      </c>
      <c r="JC3" s="42">
        <f t="shared" si="163"/>
        <v>0</v>
      </c>
      <c r="JD3" s="42">
        <f t="shared" si="164"/>
        <v>0</v>
      </c>
      <c r="JE3" s="42">
        <f t="shared" si="165"/>
        <v>0</v>
      </c>
      <c r="JF3" s="42">
        <f t="shared" si="166"/>
        <v>0</v>
      </c>
      <c r="JG3" s="42">
        <f t="shared" si="167"/>
        <v>0</v>
      </c>
      <c r="JH3" s="42">
        <f t="shared" si="168"/>
        <v>0</v>
      </c>
      <c r="JI3" s="42">
        <f t="shared" si="169"/>
        <v>0</v>
      </c>
      <c r="JJ3" s="42">
        <f t="shared" si="170"/>
        <v>0</v>
      </c>
      <c r="JK3" s="42">
        <f t="shared" si="171"/>
        <v>0</v>
      </c>
      <c r="JL3" s="42">
        <f t="shared" si="172"/>
        <v>0</v>
      </c>
      <c r="JM3" s="42">
        <f t="shared" si="173"/>
        <v>0</v>
      </c>
      <c r="JN3" s="42">
        <f t="shared" si="174"/>
        <v>0</v>
      </c>
      <c r="JO3" s="42">
        <f t="shared" si="175"/>
        <v>0</v>
      </c>
      <c r="JP3" s="42">
        <f t="shared" si="176"/>
        <v>0</v>
      </c>
      <c r="JQ3" s="42">
        <f t="shared" si="177"/>
        <v>0</v>
      </c>
      <c r="JR3" s="42">
        <f t="shared" si="178"/>
        <v>0</v>
      </c>
      <c r="JS3" s="42">
        <f t="shared" si="179"/>
        <v>0</v>
      </c>
      <c r="JT3" s="42">
        <f t="shared" si="180"/>
        <v>0</v>
      </c>
      <c r="JU3" s="42">
        <f t="shared" si="181"/>
        <v>0</v>
      </c>
      <c r="JV3" s="42">
        <f t="shared" si="182"/>
        <v>0</v>
      </c>
      <c r="JW3" s="42">
        <f t="shared" si="183"/>
        <v>0</v>
      </c>
      <c r="JX3" s="42">
        <f t="shared" si="184"/>
        <v>0</v>
      </c>
      <c r="JY3" s="42">
        <f t="shared" si="185"/>
        <v>0</v>
      </c>
      <c r="JZ3" s="42">
        <f t="shared" si="186"/>
        <v>0</v>
      </c>
      <c r="KA3" s="42">
        <f t="shared" si="187"/>
        <v>0</v>
      </c>
      <c r="KB3" s="42">
        <f t="shared" si="188"/>
        <v>0</v>
      </c>
      <c r="KC3" s="42">
        <f t="shared" si="189"/>
        <v>0</v>
      </c>
      <c r="KD3" s="42">
        <f t="shared" si="190"/>
        <v>0</v>
      </c>
      <c r="KE3" s="42">
        <f t="shared" si="191"/>
        <v>0</v>
      </c>
      <c r="KF3" s="42">
        <f t="shared" si="192"/>
        <v>0</v>
      </c>
      <c r="KG3" s="42">
        <f t="shared" si="193"/>
        <v>0</v>
      </c>
      <c r="KH3" s="42">
        <f t="shared" si="194"/>
        <v>0</v>
      </c>
      <c r="KI3" s="42">
        <f t="shared" si="195"/>
        <v>0</v>
      </c>
      <c r="KJ3" s="42">
        <f t="shared" si="196"/>
        <v>0</v>
      </c>
      <c r="KK3" s="42">
        <f t="shared" si="197"/>
        <v>0</v>
      </c>
      <c r="KL3" s="42">
        <f t="shared" si="198"/>
        <v>0</v>
      </c>
      <c r="KM3" s="42">
        <f t="shared" si="199"/>
        <v>0</v>
      </c>
      <c r="KN3" s="42">
        <f t="shared" si="200"/>
        <v>0</v>
      </c>
      <c r="KO3" s="42">
        <f t="shared" si="201"/>
        <v>0</v>
      </c>
      <c r="KP3" s="42">
        <f t="shared" si="202"/>
        <v>0</v>
      </c>
      <c r="KQ3" s="42">
        <f t="shared" si="203"/>
        <v>0</v>
      </c>
      <c r="KR3" s="42">
        <f t="shared" si="204"/>
        <v>0</v>
      </c>
      <c r="KS3" s="42">
        <f t="shared" si="205"/>
        <v>0</v>
      </c>
      <c r="KT3" s="42">
        <f t="shared" si="206"/>
        <v>0</v>
      </c>
      <c r="KU3" s="42">
        <f t="shared" si="207"/>
        <v>0</v>
      </c>
      <c r="KV3" s="42">
        <f t="shared" si="208"/>
        <v>0</v>
      </c>
      <c r="KW3" s="42">
        <f t="shared" si="209"/>
        <v>0</v>
      </c>
      <c r="KX3" s="42">
        <f t="shared" si="210"/>
        <v>0</v>
      </c>
      <c r="KY3" s="42">
        <f t="shared" si="211"/>
        <v>0</v>
      </c>
      <c r="KZ3" s="42">
        <f t="shared" si="212"/>
        <v>0</v>
      </c>
      <c r="LA3" s="42">
        <f t="shared" si="213"/>
        <v>0</v>
      </c>
      <c r="LB3" s="42">
        <f t="shared" si="214"/>
        <v>0</v>
      </c>
      <c r="LC3" s="42">
        <f t="shared" si="215"/>
        <v>0</v>
      </c>
      <c r="LD3" s="42">
        <f t="shared" si="216"/>
        <v>0</v>
      </c>
      <c r="LE3" s="42">
        <f t="shared" si="217"/>
        <v>0</v>
      </c>
      <c r="LF3" s="42">
        <f t="shared" si="218"/>
        <v>0</v>
      </c>
      <c r="LG3" s="42">
        <f t="shared" si="219"/>
        <v>0</v>
      </c>
      <c r="LH3" s="42">
        <f t="shared" si="220"/>
        <v>0</v>
      </c>
      <c r="LI3" s="42">
        <f t="shared" si="221"/>
        <v>0</v>
      </c>
      <c r="LJ3" s="42">
        <f t="shared" si="222"/>
        <v>0</v>
      </c>
      <c r="LK3" s="42">
        <f t="shared" si="223"/>
        <v>0</v>
      </c>
      <c r="LL3" s="42">
        <f t="shared" si="224"/>
        <v>0</v>
      </c>
      <c r="LM3" s="42">
        <f t="shared" si="225"/>
        <v>0</v>
      </c>
      <c r="LN3" s="42">
        <f t="shared" si="226"/>
        <v>0</v>
      </c>
      <c r="LO3" s="42">
        <f t="shared" si="227"/>
        <v>0</v>
      </c>
      <c r="LP3" s="42">
        <f t="shared" si="228"/>
        <v>0</v>
      </c>
      <c r="LQ3" s="42">
        <f t="shared" si="229"/>
        <v>0</v>
      </c>
      <c r="LR3" s="42">
        <f t="shared" si="230"/>
        <v>0</v>
      </c>
      <c r="LS3" s="42">
        <f t="shared" si="231"/>
        <v>0</v>
      </c>
      <c r="LT3" s="42">
        <f t="shared" si="232"/>
        <v>0</v>
      </c>
      <c r="LU3" s="42">
        <f t="shared" si="233"/>
        <v>0</v>
      </c>
      <c r="LV3" s="42">
        <f t="shared" si="234"/>
        <v>0</v>
      </c>
      <c r="LW3" s="42">
        <f t="shared" si="235"/>
        <v>0</v>
      </c>
      <c r="LX3" s="42">
        <f t="shared" si="236"/>
        <v>0</v>
      </c>
      <c r="LY3" s="42">
        <f t="shared" si="237"/>
        <v>0</v>
      </c>
      <c r="LZ3" s="42">
        <f t="shared" si="238"/>
        <v>0</v>
      </c>
      <c r="MA3" s="42">
        <f t="shared" si="239"/>
        <v>0</v>
      </c>
      <c r="MB3" s="42">
        <f t="shared" si="240"/>
        <v>0</v>
      </c>
      <c r="MC3" s="42">
        <f t="shared" si="241"/>
        <v>0</v>
      </c>
      <c r="MD3" s="42">
        <f t="shared" si="242"/>
        <v>0</v>
      </c>
      <c r="ME3" s="42">
        <f t="shared" si="243"/>
        <v>0</v>
      </c>
      <c r="MF3" s="42">
        <f t="shared" si="244"/>
        <v>0</v>
      </c>
      <c r="MG3" s="42">
        <f t="shared" si="245"/>
        <v>0</v>
      </c>
      <c r="MH3" s="42">
        <f t="shared" si="246"/>
        <v>0</v>
      </c>
      <c r="MI3" s="42">
        <f t="shared" si="247"/>
        <v>0</v>
      </c>
      <c r="MJ3" s="42">
        <f t="shared" si="248"/>
        <v>0</v>
      </c>
      <c r="MK3" s="42">
        <f t="shared" si="249"/>
        <v>0</v>
      </c>
      <c r="ML3" s="42">
        <f t="shared" si="250"/>
        <v>0</v>
      </c>
      <c r="MM3" s="42">
        <f t="shared" si="251"/>
        <v>0</v>
      </c>
      <c r="MN3" s="42">
        <f t="shared" si="252"/>
        <v>0</v>
      </c>
      <c r="MO3" s="42">
        <f t="shared" si="253"/>
        <v>0</v>
      </c>
      <c r="MP3" s="42">
        <f t="shared" si="254"/>
        <v>0</v>
      </c>
      <c r="MQ3" s="42">
        <f t="shared" si="255"/>
        <v>0</v>
      </c>
      <c r="MR3" s="42">
        <f t="shared" si="256"/>
        <v>0</v>
      </c>
      <c r="MS3" s="42">
        <f t="shared" si="257"/>
        <v>0</v>
      </c>
      <c r="MT3" s="42">
        <f t="shared" si="258"/>
        <v>0</v>
      </c>
      <c r="MU3" s="42">
        <f t="shared" si="259"/>
        <v>0</v>
      </c>
      <c r="MV3" s="42">
        <f t="shared" si="260"/>
        <v>0</v>
      </c>
      <c r="MW3" s="42">
        <f t="shared" si="261"/>
        <v>0</v>
      </c>
      <c r="MX3" s="42">
        <f t="shared" si="262"/>
        <v>0</v>
      </c>
      <c r="MY3" s="42">
        <f t="shared" si="263"/>
        <v>0</v>
      </c>
      <c r="MZ3" s="42">
        <f t="shared" si="264"/>
        <v>0</v>
      </c>
      <c r="NA3" s="42">
        <f t="shared" si="265"/>
        <v>0</v>
      </c>
      <c r="NB3" s="42">
        <f t="shared" si="266"/>
        <v>0</v>
      </c>
      <c r="NC3" s="42">
        <f t="shared" si="267"/>
        <v>0</v>
      </c>
      <c r="ND3" s="42">
        <f t="shared" si="268"/>
        <v>0</v>
      </c>
      <c r="NE3" s="42">
        <f t="shared" si="269"/>
        <v>0</v>
      </c>
      <c r="NF3" s="42">
        <f t="shared" si="270"/>
        <v>0</v>
      </c>
      <c r="NG3" s="42">
        <f t="shared" si="271"/>
        <v>0</v>
      </c>
      <c r="NH3" s="42">
        <f t="shared" si="272"/>
        <v>0</v>
      </c>
      <c r="NI3" s="42">
        <f t="shared" si="273"/>
        <v>0</v>
      </c>
      <c r="NJ3" s="42">
        <f t="shared" si="274"/>
        <v>0</v>
      </c>
      <c r="NK3" s="42">
        <f t="shared" si="275"/>
        <v>0</v>
      </c>
      <c r="NL3" s="42">
        <f t="shared" si="276"/>
        <v>0</v>
      </c>
      <c r="NM3" s="42">
        <f t="shared" si="277"/>
        <v>0</v>
      </c>
      <c r="NN3" s="42">
        <f t="shared" si="278"/>
        <v>0</v>
      </c>
      <c r="NO3" s="42">
        <f t="shared" si="279"/>
        <v>0</v>
      </c>
      <c r="NP3" s="42">
        <f t="shared" si="280"/>
        <v>0</v>
      </c>
      <c r="NQ3" s="42">
        <f t="shared" si="281"/>
        <v>0</v>
      </c>
      <c r="NR3" s="42">
        <f t="shared" si="282"/>
        <v>0</v>
      </c>
      <c r="NS3" s="42">
        <f t="shared" si="283"/>
        <v>0</v>
      </c>
      <c r="NT3" s="42">
        <f t="shared" si="284"/>
        <v>0</v>
      </c>
      <c r="NU3" s="42">
        <f t="shared" si="285"/>
        <v>0</v>
      </c>
      <c r="NV3" s="42">
        <f t="shared" si="286"/>
        <v>0</v>
      </c>
      <c r="NW3" s="42">
        <f t="shared" si="287"/>
        <v>0</v>
      </c>
      <c r="NX3" s="42">
        <f t="shared" si="288"/>
        <v>0</v>
      </c>
      <c r="NY3" s="42">
        <f t="shared" si="289"/>
        <v>0</v>
      </c>
      <c r="NZ3" s="42">
        <f t="shared" si="290"/>
        <v>0</v>
      </c>
      <c r="OA3" s="42">
        <f t="shared" si="291"/>
        <v>0</v>
      </c>
      <c r="OB3" s="42">
        <f t="shared" si="292"/>
        <v>0</v>
      </c>
      <c r="OC3" s="42">
        <f t="shared" si="293"/>
        <v>0</v>
      </c>
      <c r="OD3" s="42">
        <f t="shared" si="294"/>
        <v>0</v>
      </c>
      <c r="OE3" s="42">
        <f t="shared" si="295"/>
        <v>0</v>
      </c>
      <c r="OF3" s="42">
        <f t="shared" si="296"/>
        <v>0</v>
      </c>
      <c r="OG3" s="42">
        <f t="shared" si="297"/>
        <v>0</v>
      </c>
    </row>
    <row r="4" spans="1:405" ht="55">
      <c r="A4" s="104" t="s">
        <v>63</v>
      </c>
      <c r="B4" s="16" t="s">
        <v>6</v>
      </c>
      <c r="C4" s="16" t="s">
        <v>26</v>
      </c>
      <c r="D4" s="16" t="s">
        <v>11</v>
      </c>
      <c r="E4" s="105" t="s">
        <v>126</v>
      </c>
      <c r="F4" s="105" t="s">
        <v>127</v>
      </c>
      <c r="G4" s="106" t="s">
        <v>174</v>
      </c>
      <c r="H4" s="104" t="s">
        <v>130</v>
      </c>
      <c r="I4" s="105" t="s">
        <v>127</v>
      </c>
      <c r="J4" s="106" t="s">
        <v>175</v>
      </c>
      <c r="K4" s="104" t="s">
        <v>129</v>
      </c>
      <c r="L4" s="2"/>
      <c r="M4" s="58"/>
      <c r="N4" s="88" t="s">
        <v>69</v>
      </c>
      <c r="O4" s="89" t="s">
        <v>23</v>
      </c>
      <c r="Q4" s="2"/>
      <c r="R4" s="1"/>
      <c r="S4" s="117" t="s">
        <v>199</v>
      </c>
      <c r="T4" s="87" t="s">
        <v>153</v>
      </c>
      <c r="U4" s="30" t="s">
        <v>14</v>
      </c>
      <c r="V4" s="17" t="s">
        <v>15</v>
      </c>
      <c r="W4" s="107" t="s">
        <v>170</v>
      </c>
      <c r="X4" s="17" t="s">
        <v>17</v>
      </c>
      <c r="Y4" s="17" t="s">
        <v>18</v>
      </c>
      <c r="Z4" s="17" t="s">
        <v>19</v>
      </c>
      <c r="AA4" s="31" t="s">
        <v>20</v>
      </c>
      <c r="AB4" s="108" t="s">
        <v>154</v>
      </c>
      <c r="AC4" s="118" t="s">
        <v>155</v>
      </c>
      <c r="AD4" s="119" t="s">
        <v>156</v>
      </c>
      <c r="AF4" s="53" t="s">
        <v>108</v>
      </c>
      <c r="AG4" s="17" t="s">
        <v>13</v>
      </c>
      <c r="AH4" s="30" t="s">
        <v>14</v>
      </c>
      <c r="AI4" s="17" t="s">
        <v>15</v>
      </c>
      <c r="AJ4" s="109" t="s">
        <v>16</v>
      </c>
      <c r="AK4" s="17" t="s">
        <v>17</v>
      </c>
      <c r="AL4" s="17" t="s">
        <v>18</v>
      </c>
      <c r="AM4" s="17" t="s">
        <v>19</v>
      </c>
      <c r="AN4" s="109" t="s">
        <v>20</v>
      </c>
      <c r="AO4" s="110" t="s">
        <v>64</v>
      </c>
      <c r="AP4" s="110" t="s">
        <v>65</v>
      </c>
      <c r="AQ4" s="110" t="s">
        <v>134</v>
      </c>
      <c r="AS4" s="82" t="s">
        <v>147</v>
      </c>
      <c r="AT4" s="42">
        <f>SMALL(AT$5:AT$300,COUNTIF(AT$5:AT$300,0)+1)</f>
        <v>1.7894227581776314</v>
      </c>
      <c r="AU4" s="42">
        <f>SMALL(AU$5:AU$300,COUNTIF(AU$5:AU$300,0)+1)</f>
        <v>2.4576154881097039</v>
      </c>
      <c r="AV4" s="42">
        <f t="shared" ref="AV4:CS4" si="301">SMALL(AV$5:AV$300,COUNTIF(AV$5:AV$300,0)+1)</f>
        <v>2.0489511598007368</v>
      </c>
      <c r="AW4" s="42">
        <f t="shared" si="301"/>
        <v>2.8025548130666094</v>
      </c>
      <c r="AX4" s="42">
        <f t="shared" si="301"/>
        <v>1.975751552109565</v>
      </c>
      <c r="AY4" s="42">
        <f t="shared" si="301"/>
        <v>2.1810142083522068</v>
      </c>
      <c r="AZ4" s="42">
        <f t="shared" si="301"/>
        <v>1.3669829759778509</v>
      </c>
      <c r="BA4" s="42">
        <f t="shared" si="301"/>
        <v>1.936947819958212</v>
      </c>
      <c r="BB4" s="42">
        <f t="shared" si="301"/>
        <v>1.3716588397154088</v>
      </c>
      <c r="BC4" s="42">
        <f t="shared" si="301"/>
        <v>1.5591498390129712</v>
      </c>
      <c r="BD4" s="42">
        <f t="shared" si="301"/>
        <v>1.8452196254480233</v>
      </c>
      <c r="BE4" s="42">
        <f t="shared" si="301"/>
        <v>1.8328562093915999</v>
      </c>
      <c r="BF4" s="42" t="e">
        <f t="shared" si="301"/>
        <v>#NUM!</v>
      </c>
      <c r="BG4" s="42" t="e">
        <f t="shared" si="301"/>
        <v>#NUM!</v>
      </c>
      <c r="BH4" s="42" t="e">
        <f t="shared" si="301"/>
        <v>#NUM!</v>
      </c>
      <c r="BI4" s="42" t="e">
        <f t="shared" si="301"/>
        <v>#NUM!</v>
      </c>
      <c r="BJ4" s="42" t="e">
        <f t="shared" si="301"/>
        <v>#NUM!</v>
      </c>
      <c r="BK4" s="42" t="e">
        <f t="shared" si="301"/>
        <v>#NUM!</v>
      </c>
      <c r="BL4" s="42" t="e">
        <f t="shared" si="301"/>
        <v>#NUM!</v>
      </c>
      <c r="BM4" s="42" t="e">
        <f t="shared" si="301"/>
        <v>#NUM!</v>
      </c>
      <c r="BN4" s="42" t="e">
        <f t="shared" si="301"/>
        <v>#NUM!</v>
      </c>
      <c r="BO4" s="42" t="e">
        <f t="shared" si="301"/>
        <v>#NUM!</v>
      </c>
      <c r="BP4" s="42" t="e">
        <f t="shared" si="301"/>
        <v>#NUM!</v>
      </c>
      <c r="BQ4" s="42" t="e">
        <f t="shared" si="301"/>
        <v>#NUM!</v>
      </c>
      <c r="BR4" s="42" t="e">
        <f t="shared" si="301"/>
        <v>#NUM!</v>
      </c>
      <c r="BS4" s="42" t="e">
        <f t="shared" si="301"/>
        <v>#NUM!</v>
      </c>
      <c r="BT4" s="42" t="e">
        <f t="shared" si="301"/>
        <v>#NUM!</v>
      </c>
      <c r="BU4" s="42" t="e">
        <f t="shared" si="301"/>
        <v>#NUM!</v>
      </c>
      <c r="BV4" s="42" t="e">
        <f t="shared" si="301"/>
        <v>#NUM!</v>
      </c>
      <c r="BW4" s="42" t="e">
        <f t="shared" si="301"/>
        <v>#NUM!</v>
      </c>
      <c r="BX4" s="42" t="e">
        <f t="shared" si="301"/>
        <v>#NUM!</v>
      </c>
      <c r="BY4" s="42" t="e">
        <f t="shared" si="301"/>
        <v>#NUM!</v>
      </c>
      <c r="BZ4" s="42" t="e">
        <f t="shared" si="301"/>
        <v>#NUM!</v>
      </c>
      <c r="CA4" s="42" t="e">
        <f t="shared" si="301"/>
        <v>#NUM!</v>
      </c>
      <c r="CB4" s="42" t="e">
        <f t="shared" si="301"/>
        <v>#NUM!</v>
      </c>
      <c r="CC4" s="42" t="e">
        <f t="shared" si="301"/>
        <v>#NUM!</v>
      </c>
      <c r="CD4" s="42" t="e">
        <f t="shared" si="301"/>
        <v>#NUM!</v>
      </c>
      <c r="CE4" s="42" t="e">
        <f t="shared" si="301"/>
        <v>#NUM!</v>
      </c>
      <c r="CF4" s="42" t="e">
        <f t="shared" si="301"/>
        <v>#NUM!</v>
      </c>
      <c r="CG4" s="42" t="e">
        <f t="shared" si="301"/>
        <v>#NUM!</v>
      </c>
      <c r="CH4" s="42" t="e">
        <f t="shared" si="301"/>
        <v>#NUM!</v>
      </c>
      <c r="CI4" s="42" t="e">
        <f t="shared" si="301"/>
        <v>#NUM!</v>
      </c>
      <c r="CJ4" s="42" t="e">
        <f t="shared" si="301"/>
        <v>#NUM!</v>
      </c>
      <c r="CK4" s="42" t="e">
        <f t="shared" si="301"/>
        <v>#NUM!</v>
      </c>
      <c r="CL4" s="42" t="e">
        <f t="shared" si="301"/>
        <v>#NUM!</v>
      </c>
      <c r="CM4" s="42" t="e">
        <f t="shared" si="301"/>
        <v>#NUM!</v>
      </c>
      <c r="CN4" s="42" t="e">
        <f t="shared" si="301"/>
        <v>#NUM!</v>
      </c>
      <c r="CO4" s="42" t="e">
        <f t="shared" si="301"/>
        <v>#NUM!</v>
      </c>
      <c r="CP4" s="42" t="e">
        <f t="shared" si="301"/>
        <v>#NUM!</v>
      </c>
      <c r="CQ4" s="42" t="e">
        <f t="shared" si="301"/>
        <v>#NUM!</v>
      </c>
      <c r="CR4" s="42" t="e">
        <f t="shared" si="301"/>
        <v>#NUM!</v>
      </c>
      <c r="CS4" s="42" t="e">
        <f t="shared" si="301"/>
        <v>#NUM!</v>
      </c>
      <c r="CT4">
        <v>3</v>
      </c>
      <c r="CU4" s="83">
        <f t="shared" si="1"/>
        <v>5</v>
      </c>
      <c r="CV4" s="42">
        <f t="shared" si="299"/>
        <v>1.6462076122066851</v>
      </c>
      <c r="CW4" s="42">
        <f t="shared" si="300"/>
        <v>0.61758739564174958</v>
      </c>
      <c r="CX4" s="42">
        <f t="shared" si="2"/>
        <v>0</v>
      </c>
      <c r="CY4" s="42">
        <f t="shared" si="3"/>
        <v>0</v>
      </c>
      <c r="CZ4" s="42">
        <f t="shared" si="4"/>
        <v>0</v>
      </c>
      <c r="DA4" s="42">
        <f t="shared" si="5"/>
        <v>0</v>
      </c>
      <c r="DB4" s="42">
        <f t="shared" si="6"/>
        <v>0</v>
      </c>
      <c r="DC4" s="42">
        <f t="shared" si="7"/>
        <v>0</v>
      </c>
      <c r="DD4" s="42">
        <f t="shared" si="8"/>
        <v>0</v>
      </c>
      <c r="DE4" s="42">
        <f t="shared" si="9"/>
        <v>0</v>
      </c>
      <c r="DF4" s="42">
        <f t="shared" si="10"/>
        <v>0</v>
      </c>
      <c r="DG4" s="42">
        <f t="shared" si="11"/>
        <v>0</v>
      </c>
      <c r="DH4" s="42">
        <f t="shared" si="12"/>
        <v>0.62473575328168984</v>
      </c>
      <c r="DI4" s="42">
        <f t="shared" si="13"/>
        <v>1.6462076122066851</v>
      </c>
      <c r="DJ4" s="42">
        <f t="shared" si="14"/>
        <v>0.79946461586833872</v>
      </c>
      <c r="DK4" s="42">
        <f t="shared" si="15"/>
        <v>0.61758739564174958</v>
      </c>
      <c r="DL4" s="42">
        <f t="shared" si="16"/>
        <v>1.357740513891323</v>
      </c>
      <c r="DM4" s="42">
        <f t="shared" si="17"/>
        <v>0</v>
      </c>
      <c r="DN4" s="42">
        <f t="shared" si="18"/>
        <v>0</v>
      </c>
      <c r="DO4" s="42">
        <f t="shared" si="19"/>
        <v>0</v>
      </c>
      <c r="DP4" s="42">
        <f t="shared" si="20"/>
        <v>0</v>
      </c>
      <c r="DQ4" s="42">
        <f t="shared" si="21"/>
        <v>0</v>
      </c>
      <c r="DR4" s="42">
        <f t="shared" si="22"/>
        <v>0</v>
      </c>
      <c r="DS4" s="42">
        <f t="shared" si="23"/>
        <v>0</v>
      </c>
      <c r="DT4" s="42">
        <f t="shared" si="24"/>
        <v>0</v>
      </c>
      <c r="DU4" s="42">
        <f t="shared" si="25"/>
        <v>0</v>
      </c>
      <c r="DV4" s="42">
        <f t="shared" si="26"/>
        <v>0</v>
      </c>
      <c r="DW4" s="42">
        <f t="shared" si="27"/>
        <v>0</v>
      </c>
      <c r="DX4" s="42">
        <f t="shared" si="28"/>
        <v>0</v>
      </c>
      <c r="DY4" s="42">
        <f t="shared" si="29"/>
        <v>0</v>
      </c>
      <c r="DZ4" s="42">
        <f t="shared" si="30"/>
        <v>0</v>
      </c>
      <c r="EA4" s="42">
        <f t="shared" si="31"/>
        <v>0</v>
      </c>
      <c r="EB4" s="42">
        <f t="shared" si="32"/>
        <v>0</v>
      </c>
      <c r="EC4" s="42">
        <f t="shared" si="33"/>
        <v>0</v>
      </c>
      <c r="ED4" s="42">
        <f t="shared" si="34"/>
        <v>0</v>
      </c>
      <c r="EE4" s="42">
        <f t="shared" si="35"/>
        <v>0</v>
      </c>
      <c r="EF4" s="42">
        <f t="shared" si="36"/>
        <v>0</v>
      </c>
      <c r="EG4" s="42">
        <f t="shared" si="37"/>
        <v>0</v>
      </c>
      <c r="EH4" s="42">
        <f t="shared" si="38"/>
        <v>0</v>
      </c>
      <c r="EI4" s="42">
        <f t="shared" si="39"/>
        <v>0</v>
      </c>
      <c r="EJ4" s="42">
        <f t="shared" si="40"/>
        <v>0</v>
      </c>
      <c r="EK4" s="42">
        <f t="shared" si="41"/>
        <v>0</v>
      </c>
      <c r="EL4" s="42">
        <f t="shared" si="42"/>
        <v>0</v>
      </c>
      <c r="EM4" s="42">
        <f t="shared" si="43"/>
        <v>0</v>
      </c>
      <c r="EN4" s="42">
        <f t="shared" si="44"/>
        <v>0</v>
      </c>
      <c r="EO4" s="42">
        <f t="shared" si="45"/>
        <v>0</v>
      </c>
      <c r="EP4" s="42">
        <f t="shared" si="46"/>
        <v>0</v>
      </c>
      <c r="EQ4" s="42">
        <f t="shared" si="47"/>
        <v>0</v>
      </c>
      <c r="ER4" s="42">
        <f t="shared" si="48"/>
        <v>0</v>
      </c>
      <c r="ES4" s="42">
        <f t="shared" si="49"/>
        <v>0</v>
      </c>
      <c r="ET4" s="42">
        <f t="shared" si="50"/>
        <v>0</v>
      </c>
      <c r="EU4" s="42">
        <f t="shared" si="51"/>
        <v>0</v>
      </c>
      <c r="EV4" s="42">
        <f t="shared" si="52"/>
        <v>0</v>
      </c>
      <c r="EW4" s="42">
        <f t="shared" si="53"/>
        <v>0</v>
      </c>
      <c r="EX4" s="42">
        <f t="shared" si="54"/>
        <v>0</v>
      </c>
      <c r="EY4" s="42">
        <f t="shared" si="55"/>
        <v>0</v>
      </c>
      <c r="EZ4" s="42">
        <f t="shared" si="56"/>
        <v>0</v>
      </c>
      <c r="FA4" s="42">
        <f t="shared" si="57"/>
        <v>0</v>
      </c>
      <c r="FB4" s="42">
        <f t="shared" si="58"/>
        <v>0</v>
      </c>
      <c r="FC4" s="42">
        <f t="shared" si="59"/>
        <v>0</v>
      </c>
      <c r="FD4" s="42">
        <f t="shared" si="60"/>
        <v>0</v>
      </c>
      <c r="FE4" s="42">
        <f t="shared" si="61"/>
        <v>0</v>
      </c>
      <c r="FF4" s="42">
        <f t="shared" si="62"/>
        <v>0</v>
      </c>
      <c r="FG4" s="42">
        <f t="shared" si="63"/>
        <v>0</v>
      </c>
      <c r="FH4" s="42">
        <f t="shared" si="64"/>
        <v>0</v>
      </c>
      <c r="FI4" s="42">
        <f t="shared" si="65"/>
        <v>0</v>
      </c>
      <c r="FJ4" s="42">
        <f t="shared" si="66"/>
        <v>0</v>
      </c>
      <c r="FK4" s="42">
        <f t="shared" si="67"/>
        <v>0</v>
      </c>
      <c r="FL4" s="42">
        <f t="shared" si="68"/>
        <v>0</v>
      </c>
      <c r="FM4" s="42">
        <f t="shared" si="69"/>
        <v>0</v>
      </c>
      <c r="FN4" s="42">
        <f t="shared" si="70"/>
        <v>0</v>
      </c>
      <c r="FO4" s="42">
        <f t="shared" si="71"/>
        <v>0</v>
      </c>
      <c r="FP4" s="42">
        <f t="shared" si="72"/>
        <v>0</v>
      </c>
      <c r="FQ4" s="42">
        <f t="shared" si="73"/>
        <v>0</v>
      </c>
      <c r="FR4" s="42">
        <f t="shared" si="74"/>
        <v>0</v>
      </c>
      <c r="FS4" s="42">
        <f t="shared" si="75"/>
        <v>0</v>
      </c>
      <c r="FT4" s="42">
        <f t="shared" si="76"/>
        <v>0</v>
      </c>
      <c r="FU4" s="42">
        <f t="shared" si="77"/>
        <v>0</v>
      </c>
      <c r="FV4" s="42">
        <f t="shared" si="78"/>
        <v>0</v>
      </c>
      <c r="FW4" s="42">
        <f t="shared" si="79"/>
        <v>0</v>
      </c>
      <c r="FX4" s="42">
        <f t="shared" si="80"/>
        <v>0</v>
      </c>
      <c r="FY4" s="42">
        <f t="shared" si="81"/>
        <v>0</v>
      </c>
      <c r="FZ4" s="42">
        <f t="shared" si="82"/>
        <v>0</v>
      </c>
      <c r="GA4" s="42">
        <f t="shared" si="83"/>
        <v>0</v>
      </c>
      <c r="GB4" s="42">
        <f t="shared" si="84"/>
        <v>0</v>
      </c>
      <c r="GC4" s="42">
        <f t="shared" si="85"/>
        <v>0</v>
      </c>
      <c r="GD4" s="42">
        <f t="shared" si="86"/>
        <v>0</v>
      </c>
      <c r="GE4" s="42">
        <f t="shared" si="87"/>
        <v>0</v>
      </c>
      <c r="GF4" s="42">
        <f t="shared" si="88"/>
        <v>0</v>
      </c>
      <c r="GG4" s="42">
        <f t="shared" si="89"/>
        <v>0</v>
      </c>
      <c r="GH4" s="42">
        <f t="shared" si="90"/>
        <v>0</v>
      </c>
      <c r="GI4" s="42">
        <f t="shared" si="91"/>
        <v>0</v>
      </c>
      <c r="GJ4" s="42">
        <f t="shared" si="92"/>
        <v>0</v>
      </c>
      <c r="GK4" s="42">
        <f t="shared" si="93"/>
        <v>0</v>
      </c>
      <c r="GL4" s="42">
        <f t="shared" si="94"/>
        <v>0</v>
      </c>
      <c r="GM4" s="42">
        <f t="shared" si="95"/>
        <v>0</v>
      </c>
      <c r="GN4" s="42">
        <f t="shared" si="96"/>
        <v>0</v>
      </c>
      <c r="GO4" s="42">
        <f t="shared" si="97"/>
        <v>0</v>
      </c>
      <c r="GP4" s="42">
        <f t="shared" si="98"/>
        <v>0</v>
      </c>
      <c r="GQ4" s="42">
        <f t="shared" si="99"/>
        <v>0</v>
      </c>
      <c r="GR4" s="42">
        <f t="shared" si="100"/>
        <v>0</v>
      </c>
      <c r="GS4" s="42">
        <f t="shared" si="101"/>
        <v>0</v>
      </c>
      <c r="GT4" s="42">
        <f t="shared" si="102"/>
        <v>0</v>
      </c>
      <c r="GU4" s="42">
        <f t="shared" si="103"/>
        <v>0</v>
      </c>
      <c r="GV4" s="42">
        <f t="shared" si="104"/>
        <v>0</v>
      </c>
      <c r="GW4" s="42">
        <f t="shared" si="105"/>
        <v>0</v>
      </c>
      <c r="GX4" s="42">
        <f t="shared" si="106"/>
        <v>0</v>
      </c>
      <c r="GY4" s="42">
        <f t="shared" si="107"/>
        <v>0</v>
      </c>
      <c r="GZ4" s="42">
        <f t="shared" si="108"/>
        <v>0</v>
      </c>
      <c r="HA4" s="42">
        <f t="shared" si="109"/>
        <v>0</v>
      </c>
      <c r="HB4" s="42">
        <f t="shared" si="110"/>
        <v>0</v>
      </c>
      <c r="HC4" s="42">
        <f t="shared" si="111"/>
        <v>0</v>
      </c>
      <c r="HD4" s="42">
        <f t="shared" si="112"/>
        <v>0</v>
      </c>
      <c r="HE4" s="42">
        <f t="shared" si="113"/>
        <v>0</v>
      </c>
      <c r="HF4" s="42">
        <f t="shared" si="114"/>
        <v>0</v>
      </c>
      <c r="HG4" s="42">
        <f t="shared" si="115"/>
        <v>0</v>
      </c>
      <c r="HH4" s="42">
        <f t="shared" si="116"/>
        <v>0</v>
      </c>
      <c r="HI4" s="42">
        <f t="shared" si="117"/>
        <v>0</v>
      </c>
      <c r="HJ4" s="42">
        <f t="shared" si="118"/>
        <v>0</v>
      </c>
      <c r="HK4" s="42">
        <f t="shared" si="119"/>
        <v>0</v>
      </c>
      <c r="HL4" s="42">
        <f t="shared" si="120"/>
        <v>0</v>
      </c>
      <c r="HM4" s="42">
        <f t="shared" si="121"/>
        <v>0</v>
      </c>
      <c r="HN4" s="42">
        <f t="shared" si="122"/>
        <v>0</v>
      </c>
      <c r="HO4" s="42">
        <f t="shared" si="123"/>
        <v>0</v>
      </c>
      <c r="HP4" s="42">
        <f t="shared" si="124"/>
        <v>0</v>
      </c>
      <c r="HQ4" s="42">
        <f t="shared" si="125"/>
        <v>0</v>
      </c>
      <c r="HR4" s="42">
        <f t="shared" si="126"/>
        <v>0</v>
      </c>
      <c r="HS4" s="42">
        <f t="shared" si="127"/>
        <v>0</v>
      </c>
      <c r="HT4" s="42">
        <f t="shared" si="128"/>
        <v>0</v>
      </c>
      <c r="HU4" s="42">
        <f t="shared" si="129"/>
        <v>0</v>
      </c>
      <c r="HV4" s="42">
        <f t="shared" si="130"/>
        <v>0</v>
      </c>
      <c r="HW4" s="42">
        <f t="shared" si="131"/>
        <v>0</v>
      </c>
      <c r="HX4" s="42">
        <f t="shared" si="132"/>
        <v>0</v>
      </c>
      <c r="HY4" s="42">
        <f t="shared" si="133"/>
        <v>0</v>
      </c>
      <c r="HZ4" s="42">
        <f t="shared" si="134"/>
        <v>0</v>
      </c>
      <c r="IA4" s="42">
        <f t="shared" si="135"/>
        <v>0</v>
      </c>
      <c r="IB4" s="42">
        <f t="shared" si="136"/>
        <v>0</v>
      </c>
      <c r="IC4" s="42">
        <f t="shared" si="137"/>
        <v>0</v>
      </c>
      <c r="ID4" s="42">
        <f t="shared" si="138"/>
        <v>0</v>
      </c>
      <c r="IE4" s="42">
        <f t="shared" si="139"/>
        <v>0</v>
      </c>
      <c r="IF4" s="42">
        <f t="shared" si="140"/>
        <v>0</v>
      </c>
      <c r="IG4" s="42">
        <f t="shared" si="141"/>
        <v>0</v>
      </c>
      <c r="IH4" s="42">
        <f t="shared" si="142"/>
        <v>0</v>
      </c>
      <c r="II4" s="42">
        <f t="shared" si="143"/>
        <v>0</v>
      </c>
      <c r="IJ4" s="42">
        <f t="shared" si="144"/>
        <v>0</v>
      </c>
      <c r="IK4" s="42">
        <f t="shared" si="145"/>
        <v>0</v>
      </c>
      <c r="IL4" s="42">
        <f t="shared" si="146"/>
        <v>0</v>
      </c>
      <c r="IM4" s="42">
        <f t="shared" si="147"/>
        <v>0</v>
      </c>
      <c r="IN4" s="42">
        <f t="shared" si="148"/>
        <v>0</v>
      </c>
      <c r="IO4" s="42">
        <f t="shared" si="149"/>
        <v>0</v>
      </c>
      <c r="IP4" s="42">
        <f t="shared" si="150"/>
        <v>0</v>
      </c>
      <c r="IQ4" s="42">
        <f t="shared" si="151"/>
        <v>0</v>
      </c>
      <c r="IR4" s="42">
        <f t="shared" si="152"/>
        <v>0</v>
      </c>
      <c r="IS4" s="42">
        <f t="shared" si="153"/>
        <v>0</v>
      </c>
      <c r="IT4" s="42">
        <f t="shared" si="154"/>
        <v>0</v>
      </c>
      <c r="IU4" s="42">
        <f t="shared" si="155"/>
        <v>0</v>
      </c>
      <c r="IV4" s="42">
        <f t="shared" si="156"/>
        <v>0</v>
      </c>
      <c r="IW4" s="42">
        <f t="shared" si="157"/>
        <v>0</v>
      </c>
      <c r="IX4" s="42">
        <f t="shared" si="158"/>
        <v>0</v>
      </c>
      <c r="IY4" s="42">
        <f t="shared" si="159"/>
        <v>0</v>
      </c>
      <c r="IZ4" s="42">
        <f t="shared" si="160"/>
        <v>0</v>
      </c>
      <c r="JA4" s="42">
        <f t="shared" si="161"/>
        <v>0</v>
      </c>
      <c r="JB4" s="42">
        <f t="shared" si="162"/>
        <v>0</v>
      </c>
      <c r="JC4" s="42">
        <f t="shared" si="163"/>
        <v>0</v>
      </c>
      <c r="JD4" s="42">
        <f t="shared" si="164"/>
        <v>0</v>
      </c>
      <c r="JE4" s="42">
        <f t="shared" si="165"/>
        <v>0</v>
      </c>
      <c r="JF4" s="42">
        <f t="shared" si="166"/>
        <v>0</v>
      </c>
      <c r="JG4" s="42">
        <f t="shared" si="167"/>
        <v>0</v>
      </c>
      <c r="JH4" s="42">
        <f t="shared" si="168"/>
        <v>0</v>
      </c>
      <c r="JI4" s="42">
        <f t="shared" si="169"/>
        <v>0</v>
      </c>
      <c r="JJ4" s="42">
        <f t="shared" si="170"/>
        <v>0</v>
      </c>
      <c r="JK4" s="42">
        <f t="shared" si="171"/>
        <v>0</v>
      </c>
      <c r="JL4" s="42">
        <f t="shared" si="172"/>
        <v>0</v>
      </c>
      <c r="JM4" s="42">
        <f t="shared" si="173"/>
        <v>0</v>
      </c>
      <c r="JN4" s="42">
        <f t="shared" si="174"/>
        <v>0</v>
      </c>
      <c r="JO4" s="42">
        <f t="shared" si="175"/>
        <v>0</v>
      </c>
      <c r="JP4" s="42">
        <f t="shared" si="176"/>
        <v>0</v>
      </c>
      <c r="JQ4" s="42">
        <f t="shared" si="177"/>
        <v>0</v>
      </c>
      <c r="JR4" s="42">
        <f t="shared" si="178"/>
        <v>0</v>
      </c>
      <c r="JS4" s="42">
        <f t="shared" si="179"/>
        <v>0</v>
      </c>
      <c r="JT4" s="42">
        <f t="shared" si="180"/>
        <v>0</v>
      </c>
      <c r="JU4" s="42">
        <f t="shared" si="181"/>
        <v>0</v>
      </c>
      <c r="JV4" s="42">
        <f t="shared" si="182"/>
        <v>0</v>
      </c>
      <c r="JW4" s="42">
        <f t="shared" si="183"/>
        <v>0</v>
      </c>
      <c r="JX4" s="42">
        <f t="shared" si="184"/>
        <v>0</v>
      </c>
      <c r="JY4" s="42">
        <f t="shared" si="185"/>
        <v>0</v>
      </c>
      <c r="JZ4" s="42">
        <f t="shared" si="186"/>
        <v>0</v>
      </c>
      <c r="KA4" s="42">
        <f t="shared" si="187"/>
        <v>0</v>
      </c>
      <c r="KB4" s="42">
        <f t="shared" si="188"/>
        <v>0</v>
      </c>
      <c r="KC4" s="42">
        <f t="shared" si="189"/>
        <v>0</v>
      </c>
      <c r="KD4" s="42">
        <f t="shared" si="190"/>
        <v>0</v>
      </c>
      <c r="KE4" s="42">
        <f t="shared" si="191"/>
        <v>0</v>
      </c>
      <c r="KF4" s="42">
        <f t="shared" si="192"/>
        <v>0</v>
      </c>
      <c r="KG4" s="42">
        <f t="shared" si="193"/>
        <v>0</v>
      </c>
      <c r="KH4" s="42">
        <f t="shared" si="194"/>
        <v>0</v>
      </c>
      <c r="KI4" s="42">
        <f t="shared" si="195"/>
        <v>0</v>
      </c>
      <c r="KJ4" s="42">
        <f t="shared" si="196"/>
        <v>0</v>
      </c>
      <c r="KK4" s="42">
        <f t="shared" si="197"/>
        <v>0</v>
      </c>
      <c r="KL4" s="42">
        <f t="shared" si="198"/>
        <v>0</v>
      </c>
      <c r="KM4" s="42">
        <f t="shared" si="199"/>
        <v>0</v>
      </c>
      <c r="KN4" s="42">
        <f t="shared" si="200"/>
        <v>0</v>
      </c>
      <c r="KO4" s="42">
        <f t="shared" si="201"/>
        <v>0</v>
      </c>
      <c r="KP4" s="42">
        <f t="shared" si="202"/>
        <v>0</v>
      </c>
      <c r="KQ4" s="42">
        <f t="shared" si="203"/>
        <v>0</v>
      </c>
      <c r="KR4" s="42">
        <f t="shared" si="204"/>
        <v>0</v>
      </c>
      <c r="KS4" s="42">
        <f t="shared" si="205"/>
        <v>0</v>
      </c>
      <c r="KT4" s="42">
        <f t="shared" si="206"/>
        <v>0</v>
      </c>
      <c r="KU4" s="42">
        <f t="shared" si="207"/>
        <v>0</v>
      </c>
      <c r="KV4" s="42">
        <f t="shared" si="208"/>
        <v>0</v>
      </c>
      <c r="KW4" s="42">
        <f t="shared" si="209"/>
        <v>0</v>
      </c>
      <c r="KX4" s="42">
        <f t="shared" si="210"/>
        <v>0</v>
      </c>
      <c r="KY4" s="42">
        <f t="shared" si="211"/>
        <v>0</v>
      </c>
      <c r="KZ4" s="42">
        <f t="shared" si="212"/>
        <v>0</v>
      </c>
      <c r="LA4" s="42">
        <f t="shared" si="213"/>
        <v>0</v>
      </c>
      <c r="LB4" s="42">
        <f t="shared" si="214"/>
        <v>0</v>
      </c>
      <c r="LC4" s="42">
        <f t="shared" si="215"/>
        <v>0</v>
      </c>
      <c r="LD4" s="42">
        <f t="shared" si="216"/>
        <v>0</v>
      </c>
      <c r="LE4" s="42">
        <f t="shared" si="217"/>
        <v>0</v>
      </c>
      <c r="LF4" s="42">
        <f t="shared" si="218"/>
        <v>0</v>
      </c>
      <c r="LG4" s="42">
        <f t="shared" si="219"/>
        <v>0</v>
      </c>
      <c r="LH4" s="42">
        <f t="shared" si="220"/>
        <v>0</v>
      </c>
      <c r="LI4" s="42">
        <f t="shared" si="221"/>
        <v>0</v>
      </c>
      <c r="LJ4" s="42">
        <f t="shared" si="222"/>
        <v>0</v>
      </c>
      <c r="LK4" s="42">
        <f t="shared" si="223"/>
        <v>0</v>
      </c>
      <c r="LL4" s="42">
        <f t="shared" si="224"/>
        <v>0</v>
      </c>
      <c r="LM4" s="42">
        <f t="shared" si="225"/>
        <v>0</v>
      </c>
      <c r="LN4" s="42">
        <f t="shared" si="226"/>
        <v>0</v>
      </c>
      <c r="LO4" s="42">
        <f t="shared" si="227"/>
        <v>0</v>
      </c>
      <c r="LP4" s="42">
        <f t="shared" si="228"/>
        <v>0</v>
      </c>
      <c r="LQ4" s="42">
        <f t="shared" si="229"/>
        <v>0</v>
      </c>
      <c r="LR4" s="42">
        <f t="shared" si="230"/>
        <v>0</v>
      </c>
      <c r="LS4" s="42">
        <f t="shared" si="231"/>
        <v>0</v>
      </c>
      <c r="LT4" s="42">
        <f t="shared" si="232"/>
        <v>0</v>
      </c>
      <c r="LU4" s="42">
        <f t="shared" si="233"/>
        <v>0</v>
      </c>
      <c r="LV4" s="42">
        <f t="shared" si="234"/>
        <v>0</v>
      </c>
      <c r="LW4" s="42">
        <f t="shared" si="235"/>
        <v>0</v>
      </c>
      <c r="LX4" s="42">
        <f t="shared" si="236"/>
        <v>0</v>
      </c>
      <c r="LY4" s="42">
        <f t="shared" si="237"/>
        <v>0</v>
      </c>
      <c r="LZ4" s="42">
        <f t="shared" si="238"/>
        <v>0</v>
      </c>
      <c r="MA4" s="42">
        <f t="shared" si="239"/>
        <v>0</v>
      </c>
      <c r="MB4" s="42">
        <f t="shared" si="240"/>
        <v>0</v>
      </c>
      <c r="MC4" s="42">
        <f t="shared" si="241"/>
        <v>0</v>
      </c>
      <c r="MD4" s="42">
        <f t="shared" si="242"/>
        <v>0</v>
      </c>
      <c r="ME4" s="42">
        <f t="shared" si="243"/>
        <v>0</v>
      </c>
      <c r="MF4" s="42">
        <f t="shared" si="244"/>
        <v>0</v>
      </c>
      <c r="MG4" s="42">
        <f t="shared" si="245"/>
        <v>0</v>
      </c>
      <c r="MH4" s="42">
        <f t="shared" si="246"/>
        <v>0</v>
      </c>
      <c r="MI4" s="42">
        <f t="shared" si="247"/>
        <v>0</v>
      </c>
      <c r="MJ4" s="42">
        <f t="shared" si="248"/>
        <v>0</v>
      </c>
      <c r="MK4" s="42">
        <f t="shared" si="249"/>
        <v>0</v>
      </c>
      <c r="ML4" s="42">
        <f t="shared" si="250"/>
        <v>0</v>
      </c>
      <c r="MM4" s="42">
        <f t="shared" si="251"/>
        <v>0</v>
      </c>
      <c r="MN4" s="42">
        <f t="shared" si="252"/>
        <v>0</v>
      </c>
      <c r="MO4" s="42">
        <f t="shared" si="253"/>
        <v>0</v>
      </c>
      <c r="MP4" s="42">
        <f t="shared" si="254"/>
        <v>0</v>
      </c>
      <c r="MQ4" s="42">
        <f t="shared" si="255"/>
        <v>0</v>
      </c>
      <c r="MR4" s="42">
        <f t="shared" si="256"/>
        <v>0</v>
      </c>
      <c r="MS4" s="42">
        <f t="shared" si="257"/>
        <v>0</v>
      </c>
      <c r="MT4" s="42">
        <f t="shared" si="258"/>
        <v>0</v>
      </c>
      <c r="MU4" s="42">
        <f t="shared" si="259"/>
        <v>0</v>
      </c>
      <c r="MV4" s="42">
        <f t="shared" si="260"/>
        <v>0</v>
      </c>
      <c r="MW4" s="42">
        <f t="shared" si="261"/>
        <v>0</v>
      </c>
      <c r="MX4" s="42">
        <f t="shared" si="262"/>
        <v>0</v>
      </c>
      <c r="MY4" s="42">
        <f t="shared" si="263"/>
        <v>0</v>
      </c>
      <c r="MZ4" s="42">
        <f t="shared" si="264"/>
        <v>0</v>
      </c>
      <c r="NA4" s="42">
        <f t="shared" si="265"/>
        <v>0</v>
      </c>
      <c r="NB4" s="42">
        <f t="shared" si="266"/>
        <v>0</v>
      </c>
      <c r="NC4" s="42">
        <f t="shared" si="267"/>
        <v>0</v>
      </c>
      <c r="ND4" s="42">
        <f t="shared" si="268"/>
        <v>0</v>
      </c>
      <c r="NE4" s="42">
        <f t="shared" si="269"/>
        <v>0</v>
      </c>
      <c r="NF4" s="42">
        <f t="shared" si="270"/>
        <v>0</v>
      </c>
      <c r="NG4" s="42">
        <f t="shared" si="271"/>
        <v>0</v>
      </c>
      <c r="NH4" s="42">
        <f t="shared" si="272"/>
        <v>0</v>
      </c>
      <c r="NI4" s="42">
        <f t="shared" si="273"/>
        <v>0</v>
      </c>
      <c r="NJ4" s="42">
        <f t="shared" si="274"/>
        <v>0</v>
      </c>
      <c r="NK4" s="42">
        <f t="shared" si="275"/>
        <v>0</v>
      </c>
      <c r="NL4" s="42">
        <f t="shared" si="276"/>
        <v>0</v>
      </c>
      <c r="NM4" s="42">
        <f t="shared" si="277"/>
        <v>0</v>
      </c>
      <c r="NN4" s="42">
        <f t="shared" si="278"/>
        <v>0</v>
      </c>
      <c r="NO4" s="42">
        <f t="shared" si="279"/>
        <v>0</v>
      </c>
      <c r="NP4" s="42">
        <f t="shared" si="280"/>
        <v>0</v>
      </c>
      <c r="NQ4" s="42">
        <f t="shared" si="281"/>
        <v>0</v>
      </c>
      <c r="NR4" s="42">
        <f t="shared" si="282"/>
        <v>0</v>
      </c>
      <c r="NS4" s="42">
        <f t="shared" si="283"/>
        <v>0</v>
      </c>
      <c r="NT4" s="42">
        <f t="shared" si="284"/>
        <v>0</v>
      </c>
      <c r="NU4" s="42">
        <f t="shared" si="285"/>
        <v>0</v>
      </c>
      <c r="NV4" s="42">
        <f t="shared" si="286"/>
        <v>0</v>
      </c>
      <c r="NW4" s="42">
        <f t="shared" si="287"/>
        <v>0</v>
      </c>
      <c r="NX4" s="42">
        <f t="shared" si="288"/>
        <v>0</v>
      </c>
      <c r="NY4" s="42">
        <f t="shared" si="289"/>
        <v>0</v>
      </c>
      <c r="NZ4" s="42">
        <f t="shared" si="290"/>
        <v>0</v>
      </c>
      <c r="OA4" s="42">
        <f t="shared" si="291"/>
        <v>0</v>
      </c>
      <c r="OB4" s="42">
        <f t="shared" si="292"/>
        <v>0</v>
      </c>
      <c r="OC4" s="42">
        <f t="shared" si="293"/>
        <v>0</v>
      </c>
      <c r="OD4" s="42">
        <f t="shared" si="294"/>
        <v>0</v>
      </c>
      <c r="OE4" s="42">
        <f t="shared" si="295"/>
        <v>0</v>
      </c>
      <c r="OF4" s="42">
        <f t="shared" si="296"/>
        <v>0</v>
      </c>
      <c r="OG4" s="42">
        <f t="shared" si="297"/>
        <v>0</v>
      </c>
    </row>
    <row r="5" spans="1:405">
      <c r="A5" s="6" t="str">
        <f>(入力シート!A5&amp;入力シート!B5&amp;入力シート!C5)</f>
        <v>240101001</v>
      </c>
      <c r="B5" s="6">
        <f>入力シート!E5</f>
        <v>45099</v>
      </c>
      <c r="C5" s="6">
        <f>入力シート!D5</f>
        <v>1</v>
      </c>
      <c r="D5" s="124">
        <f>IF(入力シート!E5="","",入力シート!E5)</f>
        <v>45099</v>
      </c>
      <c r="E5" s="44">
        <f>入力シート!G5</f>
        <v>12.5</v>
      </c>
      <c r="F5" s="44">
        <f>入力シート!H5</f>
        <v>200</v>
      </c>
      <c r="G5" s="44">
        <f>入力シート!I5</f>
        <v>200</v>
      </c>
      <c r="H5" s="44">
        <f>IF(ISERROR(入力シート!K5*1)=TRUE,"",入力シート!K5*1)</f>
        <v>2.9138138523837167</v>
      </c>
      <c r="I5" s="44">
        <f>入力シート!L5</f>
        <v>8</v>
      </c>
      <c r="J5" s="44">
        <f>入力シート!M5</f>
        <v>8</v>
      </c>
      <c r="K5" s="44">
        <f>IF(ISERROR(入力シート!O5*1)=TRUE,"",入力シート!O5*1)</f>
        <v>1.515873843711679</v>
      </c>
      <c r="L5" s="42"/>
      <c r="M5" s="139" t="s">
        <v>157</v>
      </c>
      <c r="N5" s="138">
        <f ca="1">AVERAGE(INDIRECT("H5:H64"&amp;COUNTA(H5:H64)))</f>
        <v>2.6212741678076146</v>
      </c>
      <c r="O5" s="138">
        <f ca="1">AVERAGE(INDIRECT("K5:K64"&amp;COUNTA(K5:K64)))</f>
        <v>1.1800202854697879</v>
      </c>
      <c r="S5" s="41" t="s">
        <v>72</v>
      </c>
      <c r="T5" s="111">
        <f>COUNTIFS($H$5:$H$264,"&gt;0",$C$5:$C$264,"&gt;=1",$C$5:$C$264,"&lt;=4")</f>
        <v>20</v>
      </c>
      <c r="U5" s="111">
        <f>COUNTIFS($F$5:$F$264,"=0",$E$5:$E$264,"&gt;0",$C$5:$C$264,"&gt;=1",$C$5:$C$264,"&lt;=4")</f>
        <v>0</v>
      </c>
      <c r="V5" s="112">
        <f t="shared" ref="V5:V13" si="302">(T5-U5)/T5*100</f>
        <v>100</v>
      </c>
      <c r="W5" s="113">
        <f>AVERAGEIFS($H$5:$H$264,$C$5:$C$264,"&gt;=1",$C$5:$C$264,"&lt;=4")</f>
        <v>2.8383974048696663</v>
      </c>
      <c r="X5" s="113">
        <f>MAX(AT3:AW3)</f>
        <v>4.0685643125065765</v>
      </c>
      <c r="Y5" s="113">
        <f>MIN(AT4:AW4)</f>
        <v>1.7894227581776314</v>
      </c>
      <c r="Z5" s="113" cm="1">
        <f t="array" ref="Z5">MEDIAN(IF(($C$5:$C$264&gt;=1)*($C$5:$C$264&lt;=4),($H$5:$H$264)))</f>
        <v>2.8183211181205383</v>
      </c>
      <c r="AA5" s="114" cm="1">
        <f t="array" ref="AA5">STDEV(IF(($C$5:$C$264&gt;=1)*($C$5:$C$264&lt;=4),($H$5:$H$264)))</f>
        <v>0.6045610361792807</v>
      </c>
      <c r="AB5" s="115">
        <f t="shared" ref="AB5:AB13" si="303">W5+AA5</f>
        <v>3.4429584410489471</v>
      </c>
      <c r="AC5" s="115">
        <f t="shared" ref="AC5:AC13" si="304">W5+2*AA5</f>
        <v>4.0475194772282279</v>
      </c>
      <c r="AD5" s="114">
        <f t="shared" ref="AD5:AD13" si="305">W5+3*AA5</f>
        <v>4.6520805134075083</v>
      </c>
      <c r="AF5" s="41" t="s">
        <v>72</v>
      </c>
      <c r="AG5" s="111">
        <f>COUNTIFS($K$5:$K$264,"&gt;0",$C$5:$C$264,"&gt;=1",$C$5:$C$264,"&lt;=4")</f>
        <v>20</v>
      </c>
      <c r="AH5" s="111">
        <f>COUNTIFS($I$5:$I$264,"=0",$E$5:$E$264,"&gt;0",$C$5:$C$264,"&gt;=1",$C$5:$C$264,"&lt;=4")</f>
        <v>2</v>
      </c>
      <c r="AI5" s="112">
        <f t="shared" ref="AI5:AI13" si="306">(AG5-AH5)/AG5*100</f>
        <v>90</v>
      </c>
      <c r="AJ5" s="113">
        <f>AVERAGEIFS($K$5:$K$264,$C$5:$C$264,"&gt;=1",$C$5:$C$264,"&lt;=4")</f>
        <v>1.3682823794934813</v>
      </c>
      <c r="AK5" s="113">
        <f>MAX(CV2:CV5)</f>
        <v>2.7522943502858586</v>
      </c>
      <c r="AL5" s="113">
        <f>MIN(CW2:CW5)</f>
        <v>0.60950903582571114</v>
      </c>
      <c r="AM5" s="113" cm="1">
        <f t="array" ref="AM5">MEDIAN(IF(($C$5:$C$264&gt;=1)*($C$5:$C$264&lt;=4),($K$5:$K$264)))</f>
        <v>1.4884209205751588</v>
      </c>
      <c r="AN5" s="114" cm="1">
        <f t="array" ref="AN5">STDEV(IF(($C$5:$C$264&gt;=1)*($C$5:$C$264&lt;=4),($K$5:$K$264)))</f>
        <v>0.65196547168083441</v>
      </c>
      <c r="AO5" s="115">
        <f>AJ5+AN5</f>
        <v>2.0202478511743158</v>
      </c>
      <c r="AP5" s="115">
        <f>AJ5+2*AN5</f>
        <v>2.6722133228551499</v>
      </c>
      <c r="AQ5" s="114">
        <f>AJ5+3*AN5</f>
        <v>3.3241787945359844</v>
      </c>
      <c r="AS5"/>
      <c r="AT5" s="42">
        <f>IF($C5=AT$1,$H5,0)</f>
        <v>2.9138138523837167</v>
      </c>
      <c r="AU5" s="42">
        <f>IF($C5=AU$1,$H5,0)</f>
        <v>0</v>
      </c>
      <c r="AV5" s="42">
        <f>IF($C5=AV$1,$H5,0)</f>
        <v>0</v>
      </c>
      <c r="AW5" s="42">
        <f>IF($C5=AW$1,$H5,0)</f>
        <v>0</v>
      </c>
      <c r="AX5" s="42">
        <f>IF($C5=AX$1,$H5,0)</f>
        <v>0</v>
      </c>
      <c r="AY5" s="42">
        <f t="shared" ref="AY5:CS9" si="307">IF($C5=AY$1,$H5,0)</f>
        <v>0</v>
      </c>
      <c r="AZ5" s="42">
        <f t="shared" si="307"/>
        <v>0</v>
      </c>
      <c r="BA5" s="42">
        <f t="shared" si="307"/>
        <v>0</v>
      </c>
      <c r="BB5" s="42">
        <f t="shared" si="307"/>
        <v>0</v>
      </c>
      <c r="BC5" s="42">
        <f t="shared" si="307"/>
        <v>0</v>
      </c>
      <c r="BD5" s="42">
        <f t="shared" si="307"/>
        <v>0</v>
      </c>
      <c r="BE5" s="42">
        <f t="shared" si="307"/>
        <v>0</v>
      </c>
      <c r="BF5" s="42">
        <f t="shared" si="307"/>
        <v>0</v>
      </c>
      <c r="BG5" s="42">
        <f t="shared" si="307"/>
        <v>0</v>
      </c>
      <c r="BH5" s="42">
        <f t="shared" si="307"/>
        <v>0</v>
      </c>
      <c r="BI5" s="42">
        <f t="shared" si="307"/>
        <v>0</v>
      </c>
      <c r="BJ5" s="42">
        <f t="shared" si="307"/>
        <v>0</v>
      </c>
      <c r="BK5" s="42">
        <f t="shared" si="307"/>
        <v>0</v>
      </c>
      <c r="BL5" s="42">
        <f t="shared" si="307"/>
        <v>0</v>
      </c>
      <c r="BM5" s="42">
        <f t="shared" si="307"/>
        <v>0</v>
      </c>
      <c r="BN5" s="42">
        <f t="shared" si="307"/>
        <v>0</v>
      </c>
      <c r="BO5" s="42">
        <f t="shared" si="307"/>
        <v>0</v>
      </c>
      <c r="BP5" s="42">
        <f t="shared" si="307"/>
        <v>0</v>
      </c>
      <c r="BQ5" s="42">
        <f t="shared" si="307"/>
        <v>0</v>
      </c>
      <c r="BR5" s="42">
        <f t="shared" si="307"/>
        <v>0</v>
      </c>
      <c r="BS5" s="42">
        <f t="shared" si="307"/>
        <v>0</v>
      </c>
      <c r="BT5" s="42">
        <f t="shared" si="307"/>
        <v>0</v>
      </c>
      <c r="BU5" s="42">
        <f t="shared" si="307"/>
        <v>0</v>
      </c>
      <c r="BV5" s="42">
        <f t="shared" si="307"/>
        <v>0</v>
      </c>
      <c r="BW5" s="42">
        <f t="shared" si="307"/>
        <v>0</v>
      </c>
      <c r="BX5" s="42">
        <f t="shared" si="307"/>
        <v>0</v>
      </c>
      <c r="BY5" s="42">
        <f t="shared" si="307"/>
        <v>0</v>
      </c>
      <c r="BZ5" s="42">
        <f t="shared" si="307"/>
        <v>0</v>
      </c>
      <c r="CA5" s="42">
        <f t="shared" si="307"/>
        <v>0</v>
      </c>
      <c r="CB5" s="42">
        <f t="shared" si="307"/>
        <v>0</v>
      </c>
      <c r="CC5" s="42">
        <f t="shared" si="307"/>
        <v>0</v>
      </c>
      <c r="CD5" s="42">
        <f t="shared" si="307"/>
        <v>0</v>
      </c>
      <c r="CE5" s="42">
        <f t="shared" si="307"/>
        <v>0</v>
      </c>
      <c r="CF5" s="42">
        <f t="shared" si="307"/>
        <v>0</v>
      </c>
      <c r="CG5" s="42">
        <f t="shared" si="307"/>
        <v>0</v>
      </c>
      <c r="CH5" s="42">
        <f t="shared" si="307"/>
        <v>0</v>
      </c>
      <c r="CI5" s="42">
        <f t="shared" si="307"/>
        <v>0</v>
      </c>
      <c r="CJ5" s="42">
        <f t="shared" si="307"/>
        <v>0</v>
      </c>
      <c r="CK5" s="42">
        <f t="shared" si="307"/>
        <v>0</v>
      </c>
      <c r="CL5" s="42">
        <f t="shared" si="307"/>
        <v>0</v>
      </c>
      <c r="CM5" s="42">
        <f t="shared" si="307"/>
        <v>0</v>
      </c>
      <c r="CN5" s="42">
        <f t="shared" si="307"/>
        <v>0</v>
      </c>
      <c r="CO5" s="42">
        <f t="shared" si="307"/>
        <v>0</v>
      </c>
      <c r="CP5" s="42">
        <f t="shared" si="307"/>
        <v>0</v>
      </c>
      <c r="CQ5" s="42">
        <f t="shared" si="307"/>
        <v>0</v>
      </c>
      <c r="CR5" s="42">
        <f t="shared" si="307"/>
        <v>0</v>
      </c>
      <c r="CS5" s="42">
        <f t="shared" si="307"/>
        <v>0</v>
      </c>
      <c r="CT5">
        <v>4</v>
      </c>
      <c r="CU5" s="83">
        <f t="shared" si="1"/>
        <v>5</v>
      </c>
      <c r="CV5" s="42">
        <f t="shared" si="299"/>
        <v>2.7522943502858586</v>
      </c>
      <c r="CW5" s="42">
        <f t="shared" si="300"/>
        <v>1.4715615940251849</v>
      </c>
      <c r="CX5" s="42">
        <f t="shared" si="2"/>
        <v>0</v>
      </c>
      <c r="CY5" s="42">
        <f t="shared" si="3"/>
        <v>0</v>
      </c>
      <c r="CZ5" s="42">
        <f t="shared" si="4"/>
        <v>0</v>
      </c>
      <c r="DA5" s="42">
        <f t="shared" si="5"/>
        <v>0</v>
      </c>
      <c r="DB5" s="42">
        <f t="shared" si="6"/>
        <v>0</v>
      </c>
      <c r="DC5" s="42">
        <f t="shared" si="7"/>
        <v>0</v>
      </c>
      <c r="DD5" s="42">
        <f t="shared" si="8"/>
        <v>0</v>
      </c>
      <c r="DE5" s="42">
        <f t="shared" si="9"/>
        <v>0</v>
      </c>
      <c r="DF5" s="42">
        <f t="shared" si="10"/>
        <v>0</v>
      </c>
      <c r="DG5" s="42">
        <f t="shared" si="11"/>
        <v>0</v>
      </c>
      <c r="DH5" s="42">
        <f t="shared" si="12"/>
        <v>0</v>
      </c>
      <c r="DI5" s="42">
        <f t="shared" si="13"/>
        <v>0</v>
      </c>
      <c r="DJ5" s="42">
        <f t="shared" si="14"/>
        <v>0</v>
      </c>
      <c r="DK5" s="42">
        <f t="shared" si="15"/>
        <v>0</v>
      </c>
      <c r="DL5" s="42">
        <f t="shared" si="16"/>
        <v>0</v>
      </c>
      <c r="DM5" s="42">
        <f t="shared" si="17"/>
        <v>1.505280247125133</v>
      </c>
      <c r="DN5" s="42">
        <f t="shared" si="18"/>
        <v>1.4715615940251849</v>
      </c>
      <c r="DO5" s="42">
        <f t="shared" si="19"/>
        <v>1.5541255815130128</v>
      </c>
      <c r="DP5" s="42">
        <f t="shared" si="20"/>
        <v>2.2281703167859463</v>
      </c>
      <c r="DQ5" s="42">
        <f t="shared" si="21"/>
        <v>2.7522943502858586</v>
      </c>
      <c r="DR5" s="42">
        <f t="shared" si="22"/>
        <v>0</v>
      </c>
      <c r="DS5" s="42">
        <f t="shared" si="23"/>
        <v>0</v>
      </c>
      <c r="DT5" s="42">
        <f t="shared" si="24"/>
        <v>0</v>
      </c>
      <c r="DU5" s="42">
        <f t="shared" si="25"/>
        <v>0</v>
      </c>
      <c r="DV5" s="42">
        <f t="shared" si="26"/>
        <v>0</v>
      </c>
      <c r="DW5" s="42">
        <f t="shared" si="27"/>
        <v>0</v>
      </c>
      <c r="DX5" s="42">
        <f t="shared" si="28"/>
        <v>0</v>
      </c>
      <c r="DY5" s="42">
        <f t="shared" si="29"/>
        <v>0</v>
      </c>
      <c r="DZ5" s="42">
        <f t="shared" si="30"/>
        <v>0</v>
      </c>
      <c r="EA5" s="42">
        <f t="shared" si="31"/>
        <v>0</v>
      </c>
      <c r="EB5" s="42">
        <f t="shared" si="32"/>
        <v>0</v>
      </c>
      <c r="EC5" s="42">
        <f t="shared" si="33"/>
        <v>0</v>
      </c>
      <c r="ED5" s="42">
        <f t="shared" si="34"/>
        <v>0</v>
      </c>
      <c r="EE5" s="42">
        <f t="shared" si="35"/>
        <v>0</v>
      </c>
      <c r="EF5" s="42">
        <f t="shared" si="36"/>
        <v>0</v>
      </c>
      <c r="EG5" s="42">
        <f t="shared" si="37"/>
        <v>0</v>
      </c>
      <c r="EH5" s="42">
        <f t="shared" si="38"/>
        <v>0</v>
      </c>
      <c r="EI5" s="42">
        <f t="shared" si="39"/>
        <v>0</v>
      </c>
      <c r="EJ5" s="42">
        <f t="shared" si="40"/>
        <v>0</v>
      </c>
      <c r="EK5" s="42">
        <f t="shared" si="41"/>
        <v>0</v>
      </c>
      <c r="EL5" s="42">
        <f t="shared" si="42"/>
        <v>0</v>
      </c>
      <c r="EM5" s="42">
        <f t="shared" si="43"/>
        <v>0</v>
      </c>
      <c r="EN5" s="42">
        <f t="shared" si="44"/>
        <v>0</v>
      </c>
      <c r="EO5" s="42">
        <f t="shared" si="45"/>
        <v>0</v>
      </c>
      <c r="EP5" s="42">
        <f t="shared" si="46"/>
        <v>0</v>
      </c>
      <c r="EQ5" s="42">
        <f t="shared" si="47"/>
        <v>0</v>
      </c>
      <c r="ER5" s="42">
        <f t="shared" si="48"/>
        <v>0</v>
      </c>
      <c r="ES5" s="42">
        <f t="shared" si="49"/>
        <v>0</v>
      </c>
      <c r="ET5" s="42">
        <f t="shared" si="50"/>
        <v>0</v>
      </c>
      <c r="EU5" s="42">
        <f t="shared" si="51"/>
        <v>0</v>
      </c>
      <c r="EV5" s="42">
        <f t="shared" si="52"/>
        <v>0</v>
      </c>
      <c r="EW5" s="42">
        <f t="shared" si="53"/>
        <v>0</v>
      </c>
      <c r="EX5" s="42">
        <f t="shared" si="54"/>
        <v>0</v>
      </c>
      <c r="EY5" s="42">
        <f t="shared" si="55"/>
        <v>0</v>
      </c>
      <c r="EZ5" s="42">
        <f t="shared" si="56"/>
        <v>0</v>
      </c>
      <c r="FA5" s="42">
        <f t="shared" si="57"/>
        <v>0</v>
      </c>
      <c r="FB5" s="42">
        <f t="shared" si="58"/>
        <v>0</v>
      </c>
      <c r="FC5" s="42">
        <f t="shared" si="59"/>
        <v>0</v>
      </c>
      <c r="FD5" s="42">
        <f t="shared" si="60"/>
        <v>0</v>
      </c>
      <c r="FE5" s="42">
        <f t="shared" si="61"/>
        <v>0</v>
      </c>
      <c r="FF5" s="42">
        <f t="shared" si="62"/>
        <v>0</v>
      </c>
      <c r="FG5" s="42">
        <f t="shared" si="63"/>
        <v>0</v>
      </c>
      <c r="FH5" s="42">
        <f t="shared" si="64"/>
        <v>0</v>
      </c>
      <c r="FI5" s="42">
        <f t="shared" si="65"/>
        <v>0</v>
      </c>
      <c r="FJ5" s="42">
        <f t="shared" si="66"/>
        <v>0</v>
      </c>
      <c r="FK5" s="42">
        <f t="shared" si="67"/>
        <v>0</v>
      </c>
      <c r="FL5" s="42">
        <f t="shared" si="68"/>
        <v>0</v>
      </c>
      <c r="FM5" s="42">
        <f t="shared" si="69"/>
        <v>0</v>
      </c>
      <c r="FN5" s="42">
        <f t="shared" si="70"/>
        <v>0</v>
      </c>
      <c r="FO5" s="42">
        <f t="shared" si="71"/>
        <v>0</v>
      </c>
      <c r="FP5" s="42">
        <f t="shared" si="72"/>
        <v>0</v>
      </c>
      <c r="FQ5" s="42">
        <f t="shared" si="73"/>
        <v>0</v>
      </c>
      <c r="FR5" s="42">
        <f t="shared" si="74"/>
        <v>0</v>
      </c>
      <c r="FS5" s="42">
        <f t="shared" si="75"/>
        <v>0</v>
      </c>
      <c r="FT5" s="42">
        <f t="shared" si="76"/>
        <v>0</v>
      </c>
      <c r="FU5" s="42">
        <f t="shared" si="77"/>
        <v>0</v>
      </c>
      <c r="FV5" s="42">
        <f t="shared" si="78"/>
        <v>0</v>
      </c>
      <c r="FW5" s="42">
        <f t="shared" si="79"/>
        <v>0</v>
      </c>
      <c r="FX5" s="42">
        <f t="shared" si="80"/>
        <v>0</v>
      </c>
      <c r="FY5" s="42">
        <f t="shared" si="81"/>
        <v>0</v>
      </c>
      <c r="FZ5" s="42">
        <f t="shared" si="82"/>
        <v>0</v>
      </c>
      <c r="GA5" s="42">
        <f t="shared" si="83"/>
        <v>0</v>
      </c>
      <c r="GB5" s="42">
        <f t="shared" si="84"/>
        <v>0</v>
      </c>
      <c r="GC5" s="42">
        <f t="shared" si="85"/>
        <v>0</v>
      </c>
      <c r="GD5" s="42">
        <f t="shared" si="86"/>
        <v>0</v>
      </c>
      <c r="GE5" s="42">
        <f t="shared" si="87"/>
        <v>0</v>
      </c>
      <c r="GF5" s="42">
        <f t="shared" si="88"/>
        <v>0</v>
      </c>
      <c r="GG5" s="42">
        <f t="shared" si="89"/>
        <v>0</v>
      </c>
      <c r="GH5" s="42">
        <f t="shared" si="90"/>
        <v>0</v>
      </c>
      <c r="GI5" s="42">
        <f t="shared" si="91"/>
        <v>0</v>
      </c>
      <c r="GJ5" s="42">
        <f t="shared" si="92"/>
        <v>0</v>
      </c>
      <c r="GK5" s="42">
        <f t="shared" si="93"/>
        <v>0</v>
      </c>
      <c r="GL5" s="42">
        <f t="shared" si="94"/>
        <v>0</v>
      </c>
      <c r="GM5" s="42">
        <f t="shared" si="95"/>
        <v>0</v>
      </c>
      <c r="GN5" s="42">
        <f t="shared" si="96"/>
        <v>0</v>
      </c>
      <c r="GO5" s="42">
        <f t="shared" si="97"/>
        <v>0</v>
      </c>
      <c r="GP5" s="42">
        <f t="shared" si="98"/>
        <v>0</v>
      </c>
      <c r="GQ5" s="42">
        <f t="shared" si="99"/>
        <v>0</v>
      </c>
      <c r="GR5" s="42">
        <f t="shared" si="100"/>
        <v>0</v>
      </c>
      <c r="GS5" s="42">
        <f t="shared" si="101"/>
        <v>0</v>
      </c>
      <c r="GT5" s="42">
        <f t="shared" si="102"/>
        <v>0</v>
      </c>
      <c r="GU5" s="42">
        <f t="shared" si="103"/>
        <v>0</v>
      </c>
      <c r="GV5" s="42">
        <f t="shared" si="104"/>
        <v>0</v>
      </c>
      <c r="GW5" s="42">
        <f t="shared" si="105"/>
        <v>0</v>
      </c>
      <c r="GX5" s="42">
        <f t="shared" si="106"/>
        <v>0</v>
      </c>
      <c r="GY5" s="42">
        <f t="shared" si="107"/>
        <v>0</v>
      </c>
      <c r="GZ5" s="42">
        <f t="shared" si="108"/>
        <v>0</v>
      </c>
      <c r="HA5" s="42">
        <f t="shared" si="109"/>
        <v>0</v>
      </c>
      <c r="HB5" s="42">
        <f t="shared" si="110"/>
        <v>0</v>
      </c>
      <c r="HC5" s="42">
        <f t="shared" si="111"/>
        <v>0</v>
      </c>
      <c r="HD5" s="42">
        <f t="shared" si="112"/>
        <v>0</v>
      </c>
      <c r="HE5" s="42">
        <f t="shared" si="113"/>
        <v>0</v>
      </c>
      <c r="HF5" s="42">
        <f t="shared" si="114"/>
        <v>0</v>
      </c>
      <c r="HG5" s="42">
        <f t="shared" si="115"/>
        <v>0</v>
      </c>
      <c r="HH5" s="42">
        <f t="shared" si="116"/>
        <v>0</v>
      </c>
      <c r="HI5" s="42">
        <f t="shared" si="117"/>
        <v>0</v>
      </c>
      <c r="HJ5" s="42">
        <f t="shared" si="118"/>
        <v>0</v>
      </c>
      <c r="HK5" s="42">
        <f t="shared" si="119"/>
        <v>0</v>
      </c>
      <c r="HL5" s="42">
        <f t="shared" si="120"/>
        <v>0</v>
      </c>
      <c r="HM5" s="42">
        <f t="shared" si="121"/>
        <v>0</v>
      </c>
      <c r="HN5" s="42">
        <f t="shared" si="122"/>
        <v>0</v>
      </c>
      <c r="HO5" s="42">
        <f t="shared" si="123"/>
        <v>0</v>
      </c>
      <c r="HP5" s="42">
        <f t="shared" si="124"/>
        <v>0</v>
      </c>
      <c r="HQ5" s="42">
        <f t="shared" si="125"/>
        <v>0</v>
      </c>
      <c r="HR5" s="42">
        <f t="shared" si="126"/>
        <v>0</v>
      </c>
      <c r="HS5" s="42">
        <f t="shared" si="127"/>
        <v>0</v>
      </c>
      <c r="HT5" s="42">
        <f t="shared" si="128"/>
        <v>0</v>
      </c>
      <c r="HU5" s="42">
        <f t="shared" si="129"/>
        <v>0</v>
      </c>
      <c r="HV5" s="42">
        <f t="shared" si="130"/>
        <v>0</v>
      </c>
      <c r="HW5" s="42">
        <f t="shared" si="131"/>
        <v>0</v>
      </c>
      <c r="HX5" s="42">
        <f t="shared" si="132"/>
        <v>0</v>
      </c>
      <c r="HY5" s="42">
        <f t="shared" si="133"/>
        <v>0</v>
      </c>
      <c r="HZ5" s="42">
        <f t="shared" si="134"/>
        <v>0</v>
      </c>
      <c r="IA5" s="42">
        <f t="shared" si="135"/>
        <v>0</v>
      </c>
      <c r="IB5" s="42">
        <f t="shared" si="136"/>
        <v>0</v>
      </c>
      <c r="IC5" s="42">
        <f t="shared" si="137"/>
        <v>0</v>
      </c>
      <c r="ID5" s="42">
        <f t="shared" si="138"/>
        <v>0</v>
      </c>
      <c r="IE5" s="42">
        <f t="shared" si="139"/>
        <v>0</v>
      </c>
      <c r="IF5" s="42">
        <f t="shared" si="140"/>
        <v>0</v>
      </c>
      <c r="IG5" s="42">
        <f t="shared" si="141"/>
        <v>0</v>
      </c>
      <c r="IH5" s="42">
        <f t="shared" si="142"/>
        <v>0</v>
      </c>
      <c r="II5" s="42">
        <f t="shared" si="143"/>
        <v>0</v>
      </c>
      <c r="IJ5" s="42">
        <f t="shared" si="144"/>
        <v>0</v>
      </c>
      <c r="IK5" s="42">
        <f t="shared" si="145"/>
        <v>0</v>
      </c>
      <c r="IL5" s="42">
        <f t="shared" si="146"/>
        <v>0</v>
      </c>
      <c r="IM5" s="42">
        <f t="shared" si="147"/>
        <v>0</v>
      </c>
      <c r="IN5" s="42">
        <f t="shared" si="148"/>
        <v>0</v>
      </c>
      <c r="IO5" s="42">
        <f t="shared" si="149"/>
        <v>0</v>
      </c>
      <c r="IP5" s="42">
        <f t="shared" si="150"/>
        <v>0</v>
      </c>
      <c r="IQ5" s="42">
        <f t="shared" si="151"/>
        <v>0</v>
      </c>
      <c r="IR5" s="42">
        <f t="shared" si="152"/>
        <v>0</v>
      </c>
      <c r="IS5" s="42">
        <f t="shared" si="153"/>
        <v>0</v>
      </c>
      <c r="IT5" s="42">
        <f t="shared" si="154"/>
        <v>0</v>
      </c>
      <c r="IU5" s="42">
        <f t="shared" si="155"/>
        <v>0</v>
      </c>
      <c r="IV5" s="42">
        <f t="shared" si="156"/>
        <v>0</v>
      </c>
      <c r="IW5" s="42">
        <f t="shared" si="157"/>
        <v>0</v>
      </c>
      <c r="IX5" s="42">
        <f t="shared" si="158"/>
        <v>0</v>
      </c>
      <c r="IY5" s="42">
        <f t="shared" si="159"/>
        <v>0</v>
      </c>
      <c r="IZ5" s="42">
        <f t="shared" si="160"/>
        <v>0</v>
      </c>
      <c r="JA5" s="42">
        <f t="shared" si="161"/>
        <v>0</v>
      </c>
      <c r="JB5" s="42">
        <f t="shared" si="162"/>
        <v>0</v>
      </c>
      <c r="JC5" s="42">
        <f t="shared" si="163"/>
        <v>0</v>
      </c>
      <c r="JD5" s="42">
        <f t="shared" si="164"/>
        <v>0</v>
      </c>
      <c r="JE5" s="42">
        <f t="shared" si="165"/>
        <v>0</v>
      </c>
      <c r="JF5" s="42">
        <f t="shared" si="166"/>
        <v>0</v>
      </c>
      <c r="JG5" s="42">
        <f t="shared" si="167"/>
        <v>0</v>
      </c>
      <c r="JH5" s="42">
        <f t="shared" si="168"/>
        <v>0</v>
      </c>
      <c r="JI5" s="42">
        <f t="shared" si="169"/>
        <v>0</v>
      </c>
      <c r="JJ5" s="42">
        <f t="shared" si="170"/>
        <v>0</v>
      </c>
      <c r="JK5" s="42">
        <f t="shared" si="171"/>
        <v>0</v>
      </c>
      <c r="JL5" s="42">
        <f t="shared" si="172"/>
        <v>0</v>
      </c>
      <c r="JM5" s="42">
        <f t="shared" si="173"/>
        <v>0</v>
      </c>
      <c r="JN5" s="42">
        <f t="shared" si="174"/>
        <v>0</v>
      </c>
      <c r="JO5" s="42">
        <f t="shared" si="175"/>
        <v>0</v>
      </c>
      <c r="JP5" s="42">
        <f t="shared" si="176"/>
        <v>0</v>
      </c>
      <c r="JQ5" s="42">
        <f t="shared" si="177"/>
        <v>0</v>
      </c>
      <c r="JR5" s="42">
        <f t="shared" si="178"/>
        <v>0</v>
      </c>
      <c r="JS5" s="42">
        <f t="shared" si="179"/>
        <v>0</v>
      </c>
      <c r="JT5" s="42">
        <f t="shared" si="180"/>
        <v>0</v>
      </c>
      <c r="JU5" s="42">
        <f t="shared" si="181"/>
        <v>0</v>
      </c>
      <c r="JV5" s="42">
        <f t="shared" si="182"/>
        <v>0</v>
      </c>
      <c r="JW5" s="42">
        <f t="shared" si="183"/>
        <v>0</v>
      </c>
      <c r="JX5" s="42">
        <f t="shared" si="184"/>
        <v>0</v>
      </c>
      <c r="JY5" s="42">
        <f t="shared" si="185"/>
        <v>0</v>
      </c>
      <c r="JZ5" s="42">
        <f t="shared" si="186"/>
        <v>0</v>
      </c>
      <c r="KA5" s="42">
        <f t="shared" si="187"/>
        <v>0</v>
      </c>
      <c r="KB5" s="42">
        <f t="shared" si="188"/>
        <v>0</v>
      </c>
      <c r="KC5" s="42">
        <f t="shared" si="189"/>
        <v>0</v>
      </c>
      <c r="KD5" s="42">
        <f t="shared" si="190"/>
        <v>0</v>
      </c>
      <c r="KE5" s="42">
        <f t="shared" si="191"/>
        <v>0</v>
      </c>
      <c r="KF5" s="42">
        <f t="shared" si="192"/>
        <v>0</v>
      </c>
      <c r="KG5" s="42">
        <f t="shared" si="193"/>
        <v>0</v>
      </c>
      <c r="KH5" s="42">
        <f t="shared" si="194"/>
        <v>0</v>
      </c>
      <c r="KI5" s="42">
        <f t="shared" si="195"/>
        <v>0</v>
      </c>
      <c r="KJ5" s="42">
        <f t="shared" si="196"/>
        <v>0</v>
      </c>
      <c r="KK5" s="42">
        <f t="shared" si="197"/>
        <v>0</v>
      </c>
      <c r="KL5" s="42">
        <f t="shared" si="198"/>
        <v>0</v>
      </c>
      <c r="KM5" s="42">
        <f t="shared" si="199"/>
        <v>0</v>
      </c>
      <c r="KN5" s="42">
        <f t="shared" si="200"/>
        <v>0</v>
      </c>
      <c r="KO5" s="42">
        <f t="shared" si="201"/>
        <v>0</v>
      </c>
      <c r="KP5" s="42">
        <f t="shared" si="202"/>
        <v>0</v>
      </c>
      <c r="KQ5" s="42">
        <f t="shared" si="203"/>
        <v>0</v>
      </c>
      <c r="KR5" s="42">
        <f t="shared" si="204"/>
        <v>0</v>
      </c>
      <c r="KS5" s="42">
        <f t="shared" si="205"/>
        <v>0</v>
      </c>
      <c r="KT5" s="42">
        <f t="shared" si="206"/>
        <v>0</v>
      </c>
      <c r="KU5" s="42">
        <f t="shared" si="207"/>
        <v>0</v>
      </c>
      <c r="KV5" s="42">
        <f t="shared" si="208"/>
        <v>0</v>
      </c>
      <c r="KW5" s="42">
        <f t="shared" si="209"/>
        <v>0</v>
      </c>
      <c r="KX5" s="42">
        <f t="shared" si="210"/>
        <v>0</v>
      </c>
      <c r="KY5" s="42">
        <f t="shared" si="211"/>
        <v>0</v>
      </c>
      <c r="KZ5" s="42">
        <f t="shared" si="212"/>
        <v>0</v>
      </c>
      <c r="LA5" s="42">
        <f t="shared" si="213"/>
        <v>0</v>
      </c>
      <c r="LB5" s="42">
        <f t="shared" si="214"/>
        <v>0</v>
      </c>
      <c r="LC5" s="42">
        <f t="shared" si="215"/>
        <v>0</v>
      </c>
      <c r="LD5" s="42">
        <f t="shared" si="216"/>
        <v>0</v>
      </c>
      <c r="LE5" s="42">
        <f t="shared" si="217"/>
        <v>0</v>
      </c>
      <c r="LF5" s="42">
        <f t="shared" si="218"/>
        <v>0</v>
      </c>
      <c r="LG5" s="42">
        <f t="shared" si="219"/>
        <v>0</v>
      </c>
      <c r="LH5" s="42">
        <f t="shared" si="220"/>
        <v>0</v>
      </c>
      <c r="LI5" s="42">
        <f t="shared" si="221"/>
        <v>0</v>
      </c>
      <c r="LJ5" s="42">
        <f t="shared" si="222"/>
        <v>0</v>
      </c>
      <c r="LK5" s="42">
        <f t="shared" si="223"/>
        <v>0</v>
      </c>
      <c r="LL5" s="42">
        <f t="shared" si="224"/>
        <v>0</v>
      </c>
      <c r="LM5" s="42">
        <f t="shared" si="225"/>
        <v>0</v>
      </c>
      <c r="LN5" s="42">
        <f t="shared" si="226"/>
        <v>0</v>
      </c>
      <c r="LO5" s="42">
        <f t="shared" si="227"/>
        <v>0</v>
      </c>
      <c r="LP5" s="42">
        <f t="shared" si="228"/>
        <v>0</v>
      </c>
      <c r="LQ5" s="42">
        <f t="shared" si="229"/>
        <v>0</v>
      </c>
      <c r="LR5" s="42">
        <f t="shared" si="230"/>
        <v>0</v>
      </c>
      <c r="LS5" s="42">
        <f t="shared" si="231"/>
        <v>0</v>
      </c>
      <c r="LT5" s="42">
        <f t="shared" si="232"/>
        <v>0</v>
      </c>
      <c r="LU5" s="42">
        <f t="shared" si="233"/>
        <v>0</v>
      </c>
      <c r="LV5" s="42">
        <f t="shared" si="234"/>
        <v>0</v>
      </c>
      <c r="LW5" s="42">
        <f t="shared" si="235"/>
        <v>0</v>
      </c>
      <c r="LX5" s="42">
        <f t="shared" si="236"/>
        <v>0</v>
      </c>
      <c r="LY5" s="42">
        <f t="shared" si="237"/>
        <v>0</v>
      </c>
      <c r="LZ5" s="42">
        <f t="shared" si="238"/>
        <v>0</v>
      </c>
      <c r="MA5" s="42">
        <f t="shared" si="239"/>
        <v>0</v>
      </c>
      <c r="MB5" s="42">
        <f t="shared" si="240"/>
        <v>0</v>
      </c>
      <c r="MC5" s="42">
        <f t="shared" si="241"/>
        <v>0</v>
      </c>
      <c r="MD5" s="42">
        <f t="shared" si="242"/>
        <v>0</v>
      </c>
      <c r="ME5" s="42">
        <f t="shared" si="243"/>
        <v>0</v>
      </c>
      <c r="MF5" s="42">
        <f t="shared" si="244"/>
        <v>0</v>
      </c>
      <c r="MG5" s="42">
        <f t="shared" si="245"/>
        <v>0</v>
      </c>
      <c r="MH5" s="42">
        <f t="shared" si="246"/>
        <v>0</v>
      </c>
      <c r="MI5" s="42">
        <f t="shared" si="247"/>
        <v>0</v>
      </c>
      <c r="MJ5" s="42">
        <f t="shared" si="248"/>
        <v>0</v>
      </c>
      <c r="MK5" s="42">
        <f t="shared" si="249"/>
        <v>0</v>
      </c>
      <c r="ML5" s="42">
        <f t="shared" si="250"/>
        <v>0</v>
      </c>
      <c r="MM5" s="42">
        <f t="shared" si="251"/>
        <v>0</v>
      </c>
      <c r="MN5" s="42">
        <f t="shared" si="252"/>
        <v>0</v>
      </c>
      <c r="MO5" s="42">
        <f t="shared" si="253"/>
        <v>0</v>
      </c>
      <c r="MP5" s="42">
        <f t="shared" si="254"/>
        <v>0</v>
      </c>
      <c r="MQ5" s="42">
        <f t="shared" si="255"/>
        <v>0</v>
      </c>
      <c r="MR5" s="42">
        <f t="shared" si="256"/>
        <v>0</v>
      </c>
      <c r="MS5" s="42">
        <f t="shared" si="257"/>
        <v>0</v>
      </c>
      <c r="MT5" s="42">
        <f t="shared" si="258"/>
        <v>0</v>
      </c>
      <c r="MU5" s="42">
        <f t="shared" si="259"/>
        <v>0</v>
      </c>
      <c r="MV5" s="42">
        <f t="shared" si="260"/>
        <v>0</v>
      </c>
      <c r="MW5" s="42">
        <f t="shared" si="261"/>
        <v>0</v>
      </c>
      <c r="MX5" s="42">
        <f t="shared" si="262"/>
        <v>0</v>
      </c>
      <c r="MY5" s="42">
        <f t="shared" si="263"/>
        <v>0</v>
      </c>
      <c r="MZ5" s="42">
        <f t="shared" si="264"/>
        <v>0</v>
      </c>
      <c r="NA5" s="42">
        <f t="shared" si="265"/>
        <v>0</v>
      </c>
      <c r="NB5" s="42">
        <f t="shared" si="266"/>
        <v>0</v>
      </c>
      <c r="NC5" s="42">
        <f t="shared" si="267"/>
        <v>0</v>
      </c>
      <c r="ND5" s="42">
        <f t="shared" si="268"/>
        <v>0</v>
      </c>
      <c r="NE5" s="42">
        <f t="shared" si="269"/>
        <v>0</v>
      </c>
      <c r="NF5" s="42">
        <f t="shared" si="270"/>
        <v>0</v>
      </c>
      <c r="NG5" s="42">
        <f t="shared" si="271"/>
        <v>0</v>
      </c>
      <c r="NH5" s="42">
        <f t="shared" si="272"/>
        <v>0</v>
      </c>
      <c r="NI5" s="42">
        <f t="shared" si="273"/>
        <v>0</v>
      </c>
      <c r="NJ5" s="42">
        <f t="shared" si="274"/>
        <v>0</v>
      </c>
      <c r="NK5" s="42">
        <f t="shared" si="275"/>
        <v>0</v>
      </c>
      <c r="NL5" s="42">
        <f t="shared" si="276"/>
        <v>0</v>
      </c>
      <c r="NM5" s="42">
        <f t="shared" si="277"/>
        <v>0</v>
      </c>
      <c r="NN5" s="42">
        <f t="shared" si="278"/>
        <v>0</v>
      </c>
      <c r="NO5" s="42">
        <f t="shared" si="279"/>
        <v>0</v>
      </c>
      <c r="NP5" s="42">
        <f t="shared" si="280"/>
        <v>0</v>
      </c>
      <c r="NQ5" s="42">
        <f t="shared" si="281"/>
        <v>0</v>
      </c>
      <c r="NR5" s="42">
        <f t="shared" si="282"/>
        <v>0</v>
      </c>
      <c r="NS5" s="42">
        <f t="shared" si="283"/>
        <v>0</v>
      </c>
      <c r="NT5" s="42">
        <f t="shared" si="284"/>
        <v>0</v>
      </c>
      <c r="NU5" s="42">
        <f t="shared" si="285"/>
        <v>0</v>
      </c>
      <c r="NV5" s="42">
        <f t="shared" si="286"/>
        <v>0</v>
      </c>
      <c r="NW5" s="42">
        <f t="shared" si="287"/>
        <v>0</v>
      </c>
      <c r="NX5" s="42">
        <f t="shared" si="288"/>
        <v>0</v>
      </c>
      <c r="NY5" s="42">
        <f t="shared" si="289"/>
        <v>0</v>
      </c>
      <c r="NZ5" s="42">
        <f t="shared" si="290"/>
        <v>0</v>
      </c>
      <c r="OA5" s="42">
        <f t="shared" si="291"/>
        <v>0</v>
      </c>
      <c r="OB5" s="42">
        <f t="shared" si="292"/>
        <v>0</v>
      </c>
      <c r="OC5" s="42">
        <f t="shared" si="293"/>
        <v>0</v>
      </c>
      <c r="OD5" s="42">
        <f t="shared" si="294"/>
        <v>0</v>
      </c>
      <c r="OE5" s="42">
        <f t="shared" si="295"/>
        <v>0</v>
      </c>
      <c r="OF5" s="42">
        <f t="shared" si="296"/>
        <v>0</v>
      </c>
      <c r="OG5" s="42">
        <f t="shared" si="297"/>
        <v>0</v>
      </c>
    </row>
    <row r="6" spans="1:405">
      <c r="A6" s="6" t="str">
        <f>(入力シート!A6&amp;入力シート!B6&amp;入力シート!C6)</f>
        <v>240101002</v>
      </c>
      <c r="B6" s="6">
        <f>入力シート!E6</f>
        <v>45099</v>
      </c>
      <c r="C6" s="6">
        <f>入力シート!D6</f>
        <v>1</v>
      </c>
      <c r="D6" s="124">
        <f>IF(入力シート!E6="","",入力シート!E6)</f>
        <v>45099</v>
      </c>
      <c r="E6" s="44">
        <f>入力シート!G6</f>
        <v>12.21</v>
      </c>
      <c r="F6" s="44">
        <f>入力シート!H6</f>
        <v>100</v>
      </c>
      <c r="G6" s="44">
        <f>入力シート!I6</f>
        <v>100</v>
      </c>
      <c r="H6" s="44">
        <f>IF(ISERROR(入力シート!K6*1)=TRUE,"",入力シート!K6*1)</f>
        <v>2.6115533796155024</v>
      </c>
      <c r="I6" s="44">
        <f>入力シート!L6</f>
        <v>0.5</v>
      </c>
      <c r="J6" s="44">
        <f>入力シート!M6</f>
        <v>1</v>
      </c>
      <c r="K6" s="44">
        <f>IF(ISERROR(入力シート!O6*1)=TRUE,"",入力シート!O6*1)</f>
        <v>0.61155337961550227</v>
      </c>
      <c r="L6" s="42"/>
      <c r="M6" s="139"/>
      <c r="N6" s="138"/>
      <c r="O6" s="138"/>
      <c r="S6" s="41" t="s">
        <v>73</v>
      </c>
      <c r="T6" s="111">
        <f>COUNTIFS($H$5:$H$264,"&gt;0",$C$5:$C$264,"&gt;=2",$C$5:$C$264,"&lt;=5")</f>
        <v>20</v>
      </c>
      <c r="U6" s="111">
        <f>COUNTIFS($F$5:$F$264,"=0",$E$5:$E$264,"&gt;0",$C$5:$C$264,"&gt;=2",$C$5:$C$264,"&lt;=5")</f>
        <v>0</v>
      </c>
      <c r="V6" s="112">
        <f t="shared" si="302"/>
        <v>100</v>
      </c>
      <c r="W6" s="113">
        <f>AVERAGEIFS($H$5:$H$264,$C$5:$C$264,"&gt;=2",$C$5:$C$264,"&lt;=5")</f>
        <v>2.9572913491452413</v>
      </c>
      <c r="X6" s="113">
        <f>MAX(AU3:AX3)</f>
        <v>4.0685643125065765</v>
      </c>
      <c r="Y6" s="113">
        <f>MIN(AU4:AX4)</f>
        <v>1.975751552109565</v>
      </c>
      <c r="Z6" s="113" cm="1">
        <f t="array" ref="Z6">MEDIAN(IF(($C$5:$C$264&gt;=2)*($C$5:$C$264&lt;=5),($H$5:$H$264)))</f>
        <v>2.8588225650259846</v>
      </c>
      <c r="AA6" s="114" cm="1">
        <f t="array" ref="AA6">STDEV(IF(($C$5:$C$264&gt;=2)*($C$5:$C$264&lt;=5),($H$5:$H$264)))</f>
        <v>0.57431308765885358</v>
      </c>
      <c r="AB6" s="115">
        <f t="shared" si="303"/>
        <v>3.5316044368040949</v>
      </c>
      <c r="AC6" s="115">
        <f t="shared" si="304"/>
        <v>4.1059175244629484</v>
      </c>
      <c r="AD6" s="114">
        <f t="shared" si="305"/>
        <v>4.680230612121802</v>
      </c>
      <c r="AF6" s="41" t="s">
        <v>73</v>
      </c>
      <c r="AG6" s="111">
        <f>COUNTIFS($K$5:$K$264,"&gt;0",$C$5:$C$264,"&gt;=2",$C$5:$C$264,"&lt;=5")</f>
        <v>20</v>
      </c>
      <c r="AH6" s="111">
        <f>COUNTIFS($I$5:$I$264,"=0",$E$5:$E$264,"&gt;0",$C$5:$C$264,"&gt;=2",$C$5:$C$264,"&lt;=5")</f>
        <v>2</v>
      </c>
      <c r="AI6" s="112">
        <f t="shared" si="306"/>
        <v>90</v>
      </c>
      <c r="AJ6" s="113">
        <f>AVERAGEIFS($K$5:$K$264,$C$5:$C$264,"&gt;=2",$C$5:$C$264,"&lt;=5")</f>
        <v>1.485433269565207</v>
      </c>
      <c r="AK6" s="113">
        <f t="shared" ref="AK6:AK13" si="308">MAX(CV3:CV6)</f>
        <v>2.7666150741643394</v>
      </c>
      <c r="AL6" s="113">
        <f t="shared" ref="AL6:AL13" si="309">MIN(CW3:CW6)</f>
        <v>0.59554031039795896</v>
      </c>
      <c r="AM6" s="113" cm="1">
        <f t="array" ref="AM6">MEDIAN(IF(($C$5:$C$264&gt;=2)*($C$5:$C$264&lt;=5),($K$5:$K$264)))</f>
        <v>1.4884209205751588</v>
      </c>
      <c r="AN6" s="114" cm="1">
        <f t="array" ref="AN6">STDEV(IF(($C$5:$C$264&gt;=2)*($C$5:$C$264&lt;=5),($K$5:$K$264)))</f>
        <v>0.68045280757460824</v>
      </c>
      <c r="AO6" s="115">
        <f t="shared" ref="AO6:AO13" si="310">AJ6+AN6</f>
        <v>2.1658860771398154</v>
      </c>
      <c r="AP6" s="115">
        <f t="shared" ref="AP6:AP13" si="311">AJ6+2*AN6</f>
        <v>2.8463388847144238</v>
      </c>
      <c r="AQ6" s="114">
        <f t="shared" ref="AQ6:AQ13" si="312">AJ6+3*AN6</f>
        <v>3.5267916922890317</v>
      </c>
      <c r="AS6"/>
      <c r="AT6" s="42">
        <f t="shared" ref="AT6:AT37" si="313">IF(C6=$AT$1,H6,0)</f>
        <v>2.6115533796155024</v>
      </c>
      <c r="AU6" s="42">
        <f t="shared" ref="AU6:AX64" si="314">IF($C6=AU$1,$H6,0)</f>
        <v>0</v>
      </c>
      <c r="AV6" s="42">
        <f t="shared" si="314"/>
        <v>0</v>
      </c>
      <c r="AW6" s="42">
        <f t="shared" si="314"/>
        <v>0</v>
      </c>
      <c r="AX6" s="42">
        <f t="shared" si="314"/>
        <v>0</v>
      </c>
      <c r="AY6" s="42">
        <f t="shared" si="307"/>
        <v>0</v>
      </c>
      <c r="AZ6" s="42">
        <f t="shared" si="307"/>
        <v>0</v>
      </c>
      <c r="BA6" s="42">
        <f t="shared" si="307"/>
        <v>0</v>
      </c>
      <c r="BB6" s="42">
        <f t="shared" si="307"/>
        <v>0</v>
      </c>
      <c r="BC6" s="42">
        <f t="shared" si="307"/>
        <v>0</v>
      </c>
      <c r="BD6" s="42">
        <f t="shared" si="307"/>
        <v>0</v>
      </c>
      <c r="BE6" s="42">
        <f t="shared" si="307"/>
        <v>0</v>
      </c>
      <c r="BF6" s="42">
        <f t="shared" si="307"/>
        <v>0</v>
      </c>
      <c r="BG6" s="42">
        <f t="shared" si="307"/>
        <v>0</v>
      </c>
      <c r="BH6" s="42">
        <f t="shared" si="307"/>
        <v>0</v>
      </c>
      <c r="BI6" s="42">
        <f t="shared" si="307"/>
        <v>0</v>
      </c>
      <c r="BJ6" s="42">
        <f t="shared" si="307"/>
        <v>0</v>
      </c>
      <c r="BK6" s="42">
        <f t="shared" si="307"/>
        <v>0</v>
      </c>
      <c r="BL6" s="42">
        <f t="shared" si="307"/>
        <v>0</v>
      </c>
      <c r="BM6" s="42">
        <f t="shared" si="307"/>
        <v>0</v>
      </c>
      <c r="BN6" s="42">
        <f t="shared" si="307"/>
        <v>0</v>
      </c>
      <c r="BO6" s="42">
        <f t="shared" si="307"/>
        <v>0</v>
      </c>
      <c r="BP6" s="42">
        <f t="shared" si="307"/>
        <v>0</v>
      </c>
      <c r="BQ6" s="42">
        <f t="shared" si="307"/>
        <v>0</v>
      </c>
      <c r="BR6" s="42">
        <f t="shared" si="307"/>
        <v>0</v>
      </c>
      <c r="BS6" s="42">
        <f t="shared" si="307"/>
        <v>0</v>
      </c>
      <c r="BT6" s="42">
        <f t="shared" si="307"/>
        <v>0</v>
      </c>
      <c r="BU6" s="42">
        <f t="shared" si="307"/>
        <v>0</v>
      </c>
      <c r="BV6" s="42">
        <f t="shared" si="307"/>
        <v>0</v>
      </c>
      <c r="BW6" s="42">
        <f t="shared" si="307"/>
        <v>0</v>
      </c>
      <c r="BX6" s="42">
        <f t="shared" si="307"/>
        <v>0</v>
      </c>
      <c r="BY6" s="42">
        <f t="shared" si="307"/>
        <v>0</v>
      </c>
      <c r="BZ6" s="42">
        <f t="shared" si="307"/>
        <v>0</v>
      </c>
      <c r="CA6" s="42">
        <f t="shared" si="307"/>
        <v>0</v>
      </c>
      <c r="CB6" s="42">
        <f t="shared" si="307"/>
        <v>0</v>
      </c>
      <c r="CC6" s="42">
        <f t="shared" si="307"/>
        <v>0</v>
      </c>
      <c r="CD6" s="42">
        <f t="shared" si="307"/>
        <v>0</v>
      </c>
      <c r="CE6" s="42">
        <f t="shared" si="307"/>
        <v>0</v>
      </c>
      <c r="CF6" s="42">
        <f t="shared" si="307"/>
        <v>0</v>
      </c>
      <c r="CG6" s="42">
        <f t="shared" si="307"/>
        <v>0</v>
      </c>
      <c r="CH6" s="42">
        <f t="shared" si="307"/>
        <v>0</v>
      </c>
      <c r="CI6" s="42">
        <f t="shared" si="307"/>
        <v>0</v>
      </c>
      <c r="CJ6" s="42">
        <f t="shared" si="307"/>
        <v>0</v>
      </c>
      <c r="CK6" s="42">
        <f t="shared" si="307"/>
        <v>0</v>
      </c>
      <c r="CL6" s="42">
        <f t="shared" si="307"/>
        <v>0</v>
      </c>
      <c r="CM6" s="42">
        <f t="shared" si="307"/>
        <v>0</v>
      </c>
      <c r="CN6" s="42">
        <f t="shared" si="307"/>
        <v>0</v>
      </c>
      <c r="CO6" s="42">
        <f t="shared" si="307"/>
        <v>0</v>
      </c>
      <c r="CP6" s="42">
        <f t="shared" si="307"/>
        <v>0</v>
      </c>
      <c r="CQ6" s="42">
        <f t="shared" si="307"/>
        <v>0</v>
      </c>
      <c r="CR6" s="42">
        <f t="shared" si="307"/>
        <v>0</v>
      </c>
      <c r="CS6" s="42">
        <f t="shared" si="307"/>
        <v>0</v>
      </c>
      <c r="CT6">
        <v>5</v>
      </c>
      <c r="CU6" s="83">
        <f t="shared" si="1"/>
        <v>5</v>
      </c>
      <c r="CV6" s="42">
        <f t="shared" si="299"/>
        <v>2.7666150741643394</v>
      </c>
      <c r="CW6" s="42">
        <f t="shared" si="300"/>
        <v>0.59554031039795896</v>
      </c>
      <c r="CX6" s="42">
        <f t="shared" si="2"/>
        <v>0</v>
      </c>
      <c r="CY6" s="42">
        <f t="shared" si="3"/>
        <v>0</v>
      </c>
      <c r="CZ6" s="42">
        <f t="shared" si="4"/>
        <v>0</v>
      </c>
      <c r="DA6" s="42">
        <f t="shared" si="5"/>
        <v>0</v>
      </c>
      <c r="DB6" s="42">
        <f t="shared" si="6"/>
        <v>0</v>
      </c>
      <c r="DC6" s="42">
        <f t="shared" si="7"/>
        <v>0</v>
      </c>
      <c r="DD6" s="42">
        <f t="shared" si="8"/>
        <v>0</v>
      </c>
      <c r="DE6" s="42">
        <f t="shared" si="9"/>
        <v>0</v>
      </c>
      <c r="DF6" s="42">
        <f t="shared" si="10"/>
        <v>0</v>
      </c>
      <c r="DG6" s="42">
        <f t="shared" si="11"/>
        <v>0</v>
      </c>
      <c r="DH6" s="42">
        <f t="shared" si="12"/>
        <v>0</v>
      </c>
      <c r="DI6" s="42">
        <f t="shared" si="13"/>
        <v>0</v>
      </c>
      <c r="DJ6" s="42">
        <f t="shared" si="14"/>
        <v>0</v>
      </c>
      <c r="DK6" s="42">
        <f t="shared" si="15"/>
        <v>0</v>
      </c>
      <c r="DL6" s="42">
        <f t="shared" si="16"/>
        <v>0</v>
      </c>
      <c r="DM6" s="42">
        <f t="shared" si="17"/>
        <v>0</v>
      </c>
      <c r="DN6" s="42">
        <f t="shared" si="18"/>
        <v>0</v>
      </c>
      <c r="DO6" s="42">
        <f t="shared" si="19"/>
        <v>0</v>
      </c>
      <c r="DP6" s="42">
        <f t="shared" si="20"/>
        <v>0</v>
      </c>
      <c r="DQ6" s="42">
        <f t="shared" si="21"/>
        <v>0</v>
      </c>
      <c r="DR6" s="42">
        <f t="shared" si="22"/>
        <v>2.7666150741643394</v>
      </c>
      <c r="DS6" s="42">
        <f t="shared" si="23"/>
        <v>0.59554031039795896</v>
      </c>
      <c r="DT6" s="42">
        <f t="shared" si="24"/>
        <v>1.0679630895012651</v>
      </c>
      <c r="DU6" s="42">
        <f t="shared" si="25"/>
        <v>1.3242412879928698</v>
      </c>
      <c r="DV6" s="42">
        <f t="shared" si="26"/>
        <v>0.59992671756710714</v>
      </c>
      <c r="DW6" s="42">
        <f t="shared" si="27"/>
        <v>0</v>
      </c>
      <c r="DX6" s="42">
        <f t="shared" si="28"/>
        <v>0</v>
      </c>
      <c r="DY6" s="42">
        <f t="shared" si="29"/>
        <v>0</v>
      </c>
      <c r="DZ6" s="42">
        <f t="shared" si="30"/>
        <v>0</v>
      </c>
      <c r="EA6" s="42">
        <f t="shared" si="31"/>
        <v>0</v>
      </c>
      <c r="EB6" s="42">
        <f t="shared" si="32"/>
        <v>0</v>
      </c>
      <c r="EC6" s="42">
        <f t="shared" si="33"/>
        <v>0</v>
      </c>
      <c r="ED6" s="42">
        <f t="shared" si="34"/>
        <v>0</v>
      </c>
      <c r="EE6" s="42">
        <f t="shared" si="35"/>
        <v>0</v>
      </c>
      <c r="EF6" s="42">
        <f t="shared" si="36"/>
        <v>0</v>
      </c>
      <c r="EG6" s="42">
        <f t="shared" si="37"/>
        <v>0</v>
      </c>
      <c r="EH6" s="42">
        <f t="shared" si="38"/>
        <v>0</v>
      </c>
      <c r="EI6" s="42">
        <f t="shared" si="39"/>
        <v>0</v>
      </c>
      <c r="EJ6" s="42">
        <f t="shared" si="40"/>
        <v>0</v>
      </c>
      <c r="EK6" s="42">
        <f t="shared" si="41"/>
        <v>0</v>
      </c>
      <c r="EL6" s="42">
        <f t="shared" si="42"/>
        <v>0</v>
      </c>
      <c r="EM6" s="42">
        <f t="shared" si="43"/>
        <v>0</v>
      </c>
      <c r="EN6" s="42">
        <f t="shared" si="44"/>
        <v>0</v>
      </c>
      <c r="EO6" s="42">
        <f t="shared" si="45"/>
        <v>0</v>
      </c>
      <c r="EP6" s="42">
        <f t="shared" si="46"/>
        <v>0</v>
      </c>
      <c r="EQ6" s="42">
        <f t="shared" si="47"/>
        <v>0</v>
      </c>
      <c r="ER6" s="42">
        <f t="shared" si="48"/>
        <v>0</v>
      </c>
      <c r="ES6" s="42">
        <f t="shared" si="49"/>
        <v>0</v>
      </c>
      <c r="ET6" s="42">
        <f t="shared" si="50"/>
        <v>0</v>
      </c>
      <c r="EU6" s="42">
        <f t="shared" si="51"/>
        <v>0</v>
      </c>
      <c r="EV6" s="42">
        <f t="shared" si="52"/>
        <v>0</v>
      </c>
      <c r="EW6" s="42">
        <f t="shared" si="53"/>
        <v>0</v>
      </c>
      <c r="EX6" s="42">
        <f t="shared" si="54"/>
        <v>0</v>
      </c>
      <c r="EY6" s="42">
        <f t="shared" si="55"/>
        <v>0</v>
      </c>
      <c r="EZ6" s="42">
        <f t="shared" si="56"/>
        <v>0</v>
      </c>
      <c r="FA6" s="42">
        <f t="shared" si="57"/>
        <v>0</v>
      </c>
      <c r="FB6" s="42">
        <f t="shared" si="58"/>
        <v>0</v>
      </c>
      <c r="FC6" s="42">
        <f t="shared" si="59"/>
        <v>0</v>
      </c>
      <c r="FD6" s="42">
        <f t="shared" si="60"/>
        <v>0</v>
      </c>
      <c r="FE6" s="42">
        <f t="shared" si="61"/>
        <v>0</v>
      </c>
      <c r="FF6" s="42">
        <f t="shared" si="62"/>
        <v>0</v>
      </c>
      <c r="FG6" s="42">
        <f t="shared" si="63"/>
        <v>0</v>
      </c>
      <c r="FH6" s="42">
        <f t="shared" si="64"/>
        <v>0</v>
      </c>
      <c r="FI6" s="42">
        <f t="shared" si="65"/>
        <v>0</v>
      </c>
      <c r="FJ6" s="42">
        <f t="shared" si="66"/>
        <v>0</v>
      </c>
      <c r="FK6" s="42">
        <f t="shared" si="67"/>
        <v>0</v>
      </c>
      <c r="FL6" s="42">
        <f t="shared" si="68"/>
        <v>0</v>
      </c>
      <c r="FM6" s="42">
        <f t="shared" si="69"/>
        <v>0</v>
      </c>
      <c r="FN6" s="42">
        <f t="shared" si="70"/>
        <v>0</v>
      </c>
      <c r="FO6" s="42">
        <f t="shared" si="71"/>
        <v>0</v>
      </c>
      <c r="FP6" s="42">
        <f t="shared" si="72"/>
        <v>0</v>
      </c>
      <c r="FQ6" s="42">
        <f t="shared" si="73"/>
        <v>0</v>
      </c>
      <c r="FR6" s="42">
        <f t="shared" si="74"/>
        <v>0</v>
      </c>
      <c r="FS6" s="42">
        <f t="shared" si="75"/>
        <v>0</v>
      </c>
      <c r="FT6" s="42">
        <f t="shared" si="76"/>
        <v>0</v>
      </c>
      <c r="FU6" s="42">
        <f t="shared" si="77"/>
        <v>0</v>
      </c>
      <c r="FV6" s="42">
        <f t="shared" si="78"/>
        <v>0</v>
      </c>
      <c r="FW6" s="42">
        <f t="shared" si="79"/>
        <v>0</v>
      </c>
      <c r="FX6" s="42">
        <f t="shared" si="80"/>
        <v>0</v>
      </c>
      <c r="FY6" s="42">
        <f t="shared" si="81"/>
        <v>0</v>
      </c>
      <c r="FZ6" s="42">
        <f t="shared" si="82"/>
        <v>0</v>
      </c>
      <c r="GA6" s="42">
        <f t="shared" si="83"/>
        <v>0</v>
      </c>
      <c r="GB6" s="42">
        <f t="shared" si="84"/>
        <v>0</v>
      </c>
      <c r="GC6" s="42">
        <f t="shared" si="85"/>
        <v>0</v>
      </c>
      <c r="GD6" s="42">
        <f t="shared" si="86"/>
        <v>0</v>
      </c>
      <c r="GE6" s="42">
        <f t="shared" si="87"/>
        <v>0</v>
      </c>
      <c r="GF6" s="42">
        <f t="shared" si="88"/>
        <v>0</v>
      </c>
      <c r="GG6" s="42">
        <f t="shared" si="89"/>
        <v>0</v>
      </c>
      <c r="GH6" s="42">
        <f t="shared" si="90"/>
        <v>0</v>
      </c>
      <c r="GI6" s="42">
        <f t="shared" si="91"/>
        <v>0</v>
      </c>
      <c r="GJ6" s="42">
        <f t="shared" si="92"/>
        <v>0</v>
      </c>
      <c r="GK6" s="42">
        <f t="shared" si="93"/>
        <v>0</v>
      </c>
      <c r="GL6" s="42">
        <f t="shared" si="94"/>
        <v>0</v>
      </c>
      <c r="GM6" s="42">
        <f t="shared" si="95"/>
        <v>0</v>
      </c>
      <c r="GN6" s="42">
        <f t="shared" si="96"/>
        <v>0</v>
      </c>
      <c r="GO6" s="42">
        <f t="shared" si="97"/>
        <v>0</v>
      </c>
      <c r="GP6" s="42">
        <f t="shared" si="98"/>
        <v>0</v>
      </c>
      <c r="GQ6" s="42">
        <f t="shared" si="99"/>
        <v>0</v>
      </c>
      <c r="GR6" s="42">
        <f t="shared" si="100"/>
        <v>0</v>
      </c>
      <c r="GS6" s="42">
        <f t="shared" si="101"/>
        <v>0</v>
      </c>
      <c r="GT6" s="42">
        <f t="shared" si="102"/>
        <v>0</v>
      </c>
      <c r="GU6" s="42">
        <f t="shared" si="103"/>
        <v>0</v>
      </c>
      <c r="GV6" s="42">
        <f t="shared" si="104"/>
        <v>0</v>
      </c>
      <c r="GW6" s="42">
        <f t="shared" si="105"/>
        <v>0</v>
      </c>
      <c r="GX6" s="42">
        <f t="shared" si="106"/>
        <v>0</v>
      </c>
      <c r="GY6" s="42">
        <f t="shared" si="107"/>
        <v>0</v>
      </c>
      <c r="GZ6" s="42">
        <f t="shared" si="108"/>
        <v>0</v>
      </c>
      <c r="HA6" s="42">
        <f t="shared" si="109"/>
        <v>0</v>
      </c>
      <c r="HB6" s="42">
        <f t="shared" si="110"/>
        <v>0</v>
      </c>
      <c r="HC6" s="42">
        <f t="shared" si="111"/>
        <v>0</v>
      </c>
      <c r="HD6" s="42">
        <f t="shared" si="112"/>
        <v>0</v>
      </c>
      <c r="HE6" s="42">
        <f t="shared" si="113"/>
        <v>0</v>
      </c>
      <c r="HF6" s="42">
        <f t="shared" si="114"/>
        <v>0</v>
      </c>
      <c r="HG6" s="42">
        <f t="shared" si="115"/>
        <v>0</v>
      </c>
      <c r="HH6" s="42">
        <f t="shared" si="116"/>
        <v>0</v>
      </c>
      <c r="HI6" s="42">
        <f t="shared" si="117"/>
        <v>0</v>
      </c>
      <c r="HJ6" s="42">
        <f t="shared" si="118"/>
        <v>0</v>
      </c>
      <c r="HK6" s="42">
        <f t="shared" si="119"/>
        <v>0</v>
      </c>
      <c r="HL6" s="42">
        <f t="shared" si="120"/>
        <v>0</v>
      </c>
      <c r="HM6" s="42">
        <f t="shared" si="121"/>
        <v>0</v>
      </c>
      <c r="HN6" s="42">
        <f t="shared" si="122"/>
        <v>0</v>
      </c>
      <c r="HO6" s="42">
        <f t="shared" si="123"/>
        <v>0</v>
      </c>
      <c r="HP6" s="42">
        <f t="shared" si="124"/>
        <v>0</v>
      </c>
      <c r="HQ6" s="42">
        <f t="shared" si="125"/>
        <v>0</v>
      </c>
      <c r="HR6" s="42">
        <f t="shared" si="126"/>
        <v>0</v>
      </c>
      <c r="HS6" s="42">
        <f t="shared" si="127"/>
        <v>0</v>
      </c>
      <c r="HT6" s="42">
        <f t="shared" si="128"/>
        <v>0</v>
      </c>
      <c r="HU6" s="42">
        <f t="shared" si="129"/>
        <v>0</v>
      </c>
      <c r="HV6" s="42">
        <f t="shared" si="130"/>
        <v>0</v>
      </c>
      <c r="HW6" s="42">
        <f t="shared" si="131"/>
        <v>0</v>
      </c>
      <c r="HX6" s="42">
        <f t="shared" si="132"/>
        <v>0</v>
      </c>
      <c r="HY6" s="42">
        <f t="shared" si="133"/>
        <v>0</v>
      </c>
      <c r="HZ6" s="42">
        <f t="shared" si="134"/>
        <v>0</v>
      </c>
      <c r="IA6" s="42">
        <f t="shared" si="135"/>
        <v>0</v>
      </c>
      <c r="IB6" s="42">
        <f t="shared" si="136"/>
        <v>0</v>
      </c>
      <c r="IC6" s="42">
        <f t="shared" si="137"/>
        <v>0</v>
      </c>
      <c r="ID6" s="42">
        <f t="shared" si="138"/>
        <v>0</v>
      </c>
      <c r="IE6" s="42">
        <f t="shared" si="139"/>
        <v>0</v>
      </c>
      <c r="IF6" s="42">
        <f t="shared" si="140"/>
        <v>0</v>
      </c>
      <c r="IG6" s="42">
        <f t="shared" si="141"/>
        <v>0</v>
      </c>
      <c r="IH6" s="42">
        <f t="shared" si="142"/>
        <v>0</v>
      </c>
      <c r="II6" s="42">
        <f t="shared" si="143"/>
        <v>0</v>
      </c>
      <c r="IJ6" s="42">
        <f t="shared" si="144"/>
        <v>0</v>
      </c>
      <c r="IK6" s="42">
        <f t="shared" si="145"/>
        <v>0</v>
      </c>
      <c r="IL6" s="42">
        <f t="shared" si="146"/>
        <v>0</v>
      </c>
      <c r="IM6" s="42">
        <f t="shared" si="147"/>
        <v>0</v>
      </c>
      <c r="IN6" s="42">
        <f t="shared" si="148"/>
        <v>0</v>
      </c>
      <c r="IO6" s="42">
        <f t="shared" si="149"/>
        <v>0</v>
      </c>
      <c r="IP6" s="42">
        <f t="shared" si="150"/>
        <v>0</v>
      </c>
      <c r="IQ6" s="42">
        <f t="shared" si="151"/>
        <v>0</v>
      </c>
      <c r="IR6" s="42">
        <f t="shared" si="152"/>
        <v>0</v>
      </c>
      <c r="IS6" s="42">
        <f t="shared" si="153"/>
        <v>0</v>
      </c>
      <c r="IT6" s="42">
        <f t="shared" si="154"/>
        <v>0</v>
      </c>
      <c r="IU6" s="42">
        <f t="shared" si="155"/>
        <v>0</v>
      </c>
      <c r="IV6" s="42">
        <f t="shared" si="156"/>
        <v>0</v>
      </c>
      <c r="IW6" s="42">
        <f t="shared" si="157"/>
        <v>0</v>
      </c>
      <c r="IX6" s="42">
        <f t="shared" si="158"/>
        <v>0</v>
      </c>
      <c r="IY6" s="42">
        <f t="shared" si="159"/>
        <v>0</v>
      </c>
      <c r="IZ6" s="42">
        <f t="shared" si="160"/>
        <v>0</v>
      </c>
      <c r="JA6" s="42">
        <f t="shared" si="161"/>
        <v>0</v>
      </c>
      <c r="JB6" s="42">
        <f t="shared" si="162"/>
        <v>0</v>
      </c>
      <c r="JC6" s="42">
        <f t="shared" si="163"/>
        <v>0</v>
      </c>
      <c r="JD6" s="42">
        <f t="shared" si="164"/>
        <v>0</v>
      </c>
      <c r="JE6" s="42">
        <f t="shared" si="165"/>
        <v>0</v>
      </c>
      <c r="JF6" s="42">
        <f t="shared" si="166"/>
        <v>0</v>
      </c>
      <c r="JG6" s="42">
        <f t="shared" si="167"/>
        <v>0</v>
      </c>
      <c r="JH6" s="42">
        <f t="shared" si="168"/>
        <v>0</v>
      </c>
      <c r="JI6" s="42">
        <f t="shared" si="169"/>
        <v>0</v>
      </c>
      <c r="JJ6" s="42">
        <f t="shared" si="170"/>
        <v>0</v>
      </c>
      <c r="JK6" s="42">
        <f t="shared" si="171"/>
        <v>0</v>
      </c>
      <c r="JL6" s="42">
        <f t="shared" si="172"/>
        <v>0</v>
      </c>
      <c r="JM6" s="42">
        <f t="shared" si="173"/>
        <v>0</v>
      </c>
      <c r="JN6" s="42">
        <f t="shared" si="174"/>
        <v>0</v>
      </c>
      <c r="JO6" s="42">
        <f t="shared" si="175"/>
        <v>0</v>
      </c>
      <c r="JP6" s="42">
        <f t="shared" si="176"/>
        <v>0</v>
      </c>
      <c r="JQ6" s="42">
        <f t="shared" si="177"/>
        <v>0</v>
      </c>
      <c r="JR6" s="42">
        <f t="shared" si="178"/>
        <v>0</v>
      </c>
      <c r="JS6" s="42">
        <f t="shared" si="179"/>
        <v>0</v>
      </c>
      <c r="JT6" s="42">
        <f t="shared" si="180"/>
        <v>0</v>
      </c>
      <c r="JU6" s="42">
        <f t="shared" si="181"/>
        <v>0</v>
      </c>
      <c r="JV6" s="42">
        <f t="shared" si="182"/>
        <v>0</v>
      </c>
      <c r="JW6" s="42">
        <f t="shared" si="183"/>
        <v>0</v>
      </c>
      <c r="JX6" s="42">
        <f t="shared" si="184"/>
        <v>0</v>
      </c>
      <c r="JY6" s="42">
        <f t="shared" si="185"/>
        <v>0</v>
      </c>
      <c r="JZ6" s="42">
        <f t="shared" si="186"/>
        <v>0</v>
      </c>
      <c r="KA6" s="42">
        <f t="shared" si="187"/>
        <v>0</v>
      </c>
      <c r="KB6" s="42">
        <f t="shared" si="188"/>
        <v>0</v>
      </c>
      <c r="KC6" s="42">
        <f t="shared" si="189"/>
        <v>0</v>
      </c>
      <c r="KD6" s="42">
        <f t="shared" si="190"/>
        <v>0</v>
      </c>
      <c r="KE6" s="42">
        <f t="shared" si="191"/>
        <v>0</v>
      </c>
      <c r="KF6" s="42">
        <f t="shared" si="192"/>
        <v>0</v>
      </c>
      <c r="KG6" s="42">
        <f t="shared" si="193"/>
        <v>0</v>
      </c>
      <c r="KH6" s="42">
        <f t="shared" si="194"/>
        <v>0</v>
      </c>
      <c r="KI6" s="42">
        <f t="shared" si="195"/>
        <v>0</v>
      </c>
      <c r="KJ6" s="42">
        <f t="shared" si="196"/>
        <v>0</v>
      </c>
      <c r="KK6" s="42">
        <f t="shared" si="197"/>
        <v>0</v>
      </c>
      <c r="KL6" s="42">
        <f t="shared" si="198"/>
        <v>0</v>
      </c>
      <c r="KM6" s="42">
        <f t="shared" si="199"/>
        <v>0</v>
      </c>
      <c r="KN6" s="42">
        <f t="shared" si="200"/>
        <v>0</v>
      </c>
      <c r="KO6" s="42">
        <f t="shared" si="201"/>
        <v>0</v>
      </c>
      <c r="KP6" s="42">
        <f t="shared" si="202"/>
        <v>0</v>
      </c>
      <c r="KQ6" s="42">
        <f t="shared" si="203"/>
        <v>0</v>
      </c>
      <c r="KR6" s="42">
        <f t="shared" si="204"/>
        <v>0</v>
      </c>
      <c r="KS6" s="42">
        <f t="shared" si="205"/>
        <v>0</v>
      </c>
      <c r="KT6" s="42">
        <f t="shared" si="206"/>
        <v>0</v>
      </c>
      <c r="KU6" s="42">
        <f t="shared" si="207"/>
        <v>0</v>
      </c>
      <c r="KV6" s="42">
        <f t="shared" si="208"/>
        <v>0</v>
      </c>
      <c r="KW6" s="42">
        <f t="shared" si="209"/>
        <v>0</v>
      </c>
      <c r="KX6" s="42">
        <f t="shared" si="210"/>
        <v>0</v>
      </c>
      <c r="KY6" s="42">
        <f t="shared" si="211"/>
        <v>0</v>
      </c>
      <c r="KZ6" s="42">
        <f t="shared" si="212"/>
        <v>0</v>
      </c>
      <c r="LA6" s="42">
        <f t="shared" si="213"/>
        <v>0</v>
      </c>
      <c r="LB6" s="42">
        <f t="shared" si="214"/>
        <v>0</v>
      </c>
      <c r="LC6" s="42">
        <f t="shared" si="215"/>
        <v>0</v>
      </c>
      <c r="LD6" s="42">
        <f t="shared" si="216"/>
        <v>0</v>
      </c>
      <c r="LE6" s="42">
        <f t="shared" si="217"/>
        <v>0</v>
      </c>
      <c r="LF6" s="42">
        <f t="shared" si="218"/>
        <v>0</v>
      </c>
      <c r="LG6" s="42">
        <f t="shared" si="219"/>
        <v>0</v>
      </c>
      <c r="LH6" s="42">
        <f t="shared" si="220"/>
        <v>0</v>
      </c>
      <c r="LI6" s="42">
        <f t="shared" si="221"/>
        <v>0</v>
      </c>
      <c r="LJ6" s="42">
        <f t="shared" si="222"/>
        <v>0</v>
      </c>
      <c r="LK6" s="42">
        <f t="shared" si="223"/>
        <v>0</v>
      </c>
      <c r="LL6" s="42">
        <f t="shared" si="224"/>
        <v>0</v>
      </c>
      <c r="LM6" s="42">
        <f t="shared" si="225"/>
        <v>0</v>
      </c>
      <c r="LN6" s="42">
        <f t="shared" si="226"/>
        <v>0</v>
      </c>
      <c r="LO6" s="42">
        <f t="shared" si="227"/>
        <v>0</v>
      </c>
      <c r="LP6" s="42">
        <f t="shared" si="228"/>
        <v>0</v>
      </c>
      <c r="LQ6" s="42">
        <f t="shared" si="229"/>
        <v>0</v>
      </c>
      <c r="LR6" s="42">
        <f t="shared" si="230"/>
        <v>0</v>
      </c>
      <c r="LS6" s="42">
        <f t="shared" si="231"/>
        <v>0</v>
      </c>
      <c r="LT6" s="42">
        <f t="shared" si="232"/>
        <v>0</v>
      </c>
      <c r="LU6" s="42">
        <f t="shared" si="233"/>
        <v>0</v>
      </c>
      <c r="LV6" s="42">
        <f t="shared" si="234"/>
        <v>0</v>
      </c>
      <c r="LW6" s="42">
        <f t="shared" si="235"/>
        <v>0</v>
      </c>
      <c r="LX6" s="42">
        <f t="shared" si="236"/>
        <v>0</v>
      </c>
      <c r="LY6" s="42">
        <f t="shared" si="237"/>
        <v>0</v>
      </c>
      <c r="LZ6" s="42">
        <f t="shared" si="238"/>
        <v>0</v>
      </c>
      <c r="MA6" s="42">
        <f t="shared" si="239"/>
        <v>0</v>
      </c>
      <c r="MB6" s="42">
        <f t="shared" si="240"/>
        <v>0</v>
      </c>
      <c r="MC6" s="42">
        <f t="shared" si="241"/>
        <v>0</v>
      </c>
      <c r="MD6" s="42">
        <f t="shared" si="242"/>
        <v>0</v>
      </c>
      <c r="ME6" s="42">
        <f t="shared" si="243"/>
        <v>0</v>
      </c>
      <c r="MF6" s="42">
        <f t="shared" si="244"/>
        <v>0</v>
      </c>
      <c r="MG6" s="42">
        <f t="shared" si="245"/>
        <v>0</v>
      </c>
      <c r="MH6" s="42">
        <f t="shared" si="246"/>
        <v>0</v>
      </c>
      <c r="MI6" s="42">
        <f t="shared" si="247"/>
        <v>0</v>
      </c>
      <c r="MJ6" s="42">
        <f t="shared" si="248"/>
        <v>0</v>
      </c>
      <c r="MK6" s="42">
        <f t="shared" si="249"/>
        <v>0</v>
      </c>
      <c r="ML6" s="42">
        <f t="shared" si="250"/>
        <v>0</v>
      </c>
      <c r="MM6" s="42">
        <f t="shared" si="251"/>
        <v>0</v>
      </c>
      <c r="MN6" s="42">
        <f t="shared" si="252"/>
        <v>0</v>
      </c>
      <c r="MO6" s="42">
        <f t="shared" si="253"/>
        <v>0</v>
      </c>
      <c r="MP6" s="42">
        <f t="shared" si="254"/>
        <v>0</v>
      </c>
      <c r="MQ6" s="42">
        <f t="shared" si="255"/>
        <v>0</v>
      </c>
      <c r="MR6" s="42">
        <f t="shared" si="256"/>
        <v>0</v>
      </c>
      <c r="MS6" s="42">
        <f t="shared" si="257"/>
        <v>0</v>
      </c>
      <c r="MT6" s="42">
        <f t="shared" si="258"/>
        <v>0</v>
      </c>
      <c r="MU6" s="42">
        <f t="shared" si="259"/>
        <v>0</v>
      </c>
      <c r="MV6" s="42">
        <f t="shared" si="260"/>
        <v>0</v>
      </c>
      <c r="MW6" s="42">
        <f t="shared" si="261"/>
        <v>0</v>
      </c>
      <c r="MX6" s="42">
        <f t="shared" si="262"/>
        <v>0</v>
      </c>
      <c r="MY6" s="42">
        <f t="shared" si="263"/>
        <v>0</v>
      </c>
      <c r="MZ6" s="42">
        <f t="shared" si="264"/>
        <v>0</v>
      </c>
      <c r="NA6" s="42">
        <f t="shared" si="265"/>
        <v>0</v>
      </c>
      <c r="NB6" s="42">
        <f t="shared" si="266"/>
        <v>0</v>
      </c>
      <c r="NC6" s="42">
        <f t="shared" si="267"/>
        <v>0</v>
      </c>
      <c r="ND6" s="42">
        <f t="shared" si="268"/>
        <v>0</v>
      </c>
      <c r="NE6" s="42">
        <f t="shared" si="269"/>
        <v>0</v>
      </c>
      <c r="NF6" s="42">
        <f t="shared" si="270"/>
        <v>0</v>
      </c>
      <c r="NG6" s="42">
        <f t="shared" si="271"/>
        <v>0</v>
      </c>
      <c r="NH6" s="42">
        <f t="shared" si="272"/>
        <v>0</v>
      </c>
      <c r="NI6" s="42">
        <f t="shared" si="273"/>
        <v>0</v>
      </c>
      <c r="NJ6" s="42">
        <f t="shared" si="274"/>
        <v>0</v>
      </c>
      <c r="NK6" s="42">
        <f t="shared" si="275"/>
        <v>0</v>
      </c>
      <c r="NL6" s="42">
        <f t="shared" si="276"/>
        <v>0</v>
      </c>
      <c r="NM6" s="42">
        <f t="shared" si="277"/>
        <v>0</v>
      </c>
      <c r="NN6" s="42">
        <f t="shared" si="278"/>
        <v>0</v>
      </c>
      <c r="NO6" s="42">
        <f t="shared" si="279"/>
        <v>0</v>
      </c>
      <c r="NP6" s="42">
        <f t="shared" si="280"/>
        <v>0</v>
      </c>
      <c r="NQ6" s="42">
        <f t="shared" si="281"/>
        <v>0</v>
      </c>
      <c r="NR6" s="42">
        <f t="shared" si="282"/>
        <v>0</v>
      </c>
      <c r="NS6" s="42">
        <f t="shared" si="283"/>
        <v>0</v>
      </c>
      <c r="NT6" s="42">
        <f t="shared" si="284"/>
        <v>0</v>
      </c>
      <c r="NU6" s="42">
        <f t="shared" si="285"/>
        <v>0</v>
      </c>
      <c r="NV6" s="42">
        <f t="shared" si="286"/>
        <v>0</v>
      </c>
      <c r="NW6" s="42">
        <f t="shared" si="287"/>
        <v>0</v>
      </c>
      <c r="NX6" s="42">
        <f t="shared" si="288"/>
        <v>0</v>
      </c>
      <c r="NY6" s="42">
        <f t="shared" si="289"/>
        <v>0</v>
      </c>
      <c r="NZ6" s="42">
        <f t="shared" si="290"/>
        <v>0</v>
      </c>
      <c r="OA6" s="42">
        <f t="shared" si="291"/>
        <v>0</v>
      </c>
      <c r="OB6" s="42">
        <f t="shared" si="292"/>
        <v>0</v>
      </c>
      <c r="OC6" s="42">
        <f t="shared" si="293"/>
        <v>0</v>
      </c>
      <c r="OD6" s="42">
        <f t="shared" si="294"/>
        <v>0</v>
      </c>
      <c r="OE6" s="42">
        <f t="shared" si="295"/>
        <v>0</v>
      </c>
      <c r="OF6" s="42">
        <f t="shared" si="296"/>
        <v>0</v>
      </c>
      <c r="OG6" s="42">
        <f t="shared" si="297"/>
        <v>0</v>
      </c>
    </row>
    <row r="7" spans="1:405">
      <c r="A7" s="6" t="str">
        <f>(入力シート!A7&amp;入力シート!B7&amp;入力シート!C7)</f>
        <v>240101003</v>
      </c>
      <c r="B7" s="6">
        <f>入力シート!E7</f>
        <v>45099</v>
      </c>
      <c r="C7" s="6">
        <f>入力シート!D7</f>
        <v>1</v>
      </c>
      <c r="D7" s="124">
        <f>IF(入力シート!E7="","",入力シート!E7)</f>
        <v>45099</v>
      </c>
      <c r="E7" s="44">
        <f>入力シート!G7</f>
        <v>11.73</v>
      </c>
      <c r="F7" s="44">
        <f>入力シート!H7</f>
        <v>29</v>
      </c>
      <c r="G7" s="44">
        <f>入力シート!I7</f>
        <v>29</v>
      </c>
      <c r="H7" s="44">
        <f>IF(ISERROR(入力シート!K7*1)=TRUE,"",入力シート!K7*1)</f>
        <v>2.071907033724667</v>
      </c>
      <c r="I7" s="44">
        <f>入力シート!L7</f>
        <v>0</v>
      </c>
      <c r="J7" s="44">
        <f>入力シート!M7</f>
        <v>1</v>
      </c>
      <c r="K7" s="44">
        <f>IF(ISERROR(入力シート!O7*1)=TRUE,"",入力シート!O7*1)</f>
        <v>0.60950903582571114</v>
      </c>
      <c r="L7" s="42"/>
      <c r="M7" s="139"/>
      <c r="N7" s="138"/>
      <c r="O7" s="138"/>
      <c r="S7" s="41" t="s">
        <v>74</v>
      </c>
      <c r="T7" s="111">
        <f>COUNTIFS($H$5:$H$264,"&gt;0",$C$5:$C$264,"&gt;=3",$C$5:$C$264,"&lt;=6")</f>
        <v>20</v>
      </c>
      <c r="U7" s="111">
        <f>COUNTIFS($F$5:$F$264,"=0",$E$5:$E$264,"&gt;0",$C$5:$C$264,"&gt;=3",$C$5:$C$264,"&lt;=6")</f>
        <v>0</v>
      </c>
      <c r="V7" s="112">
        <f t="shared" si="302"/>
        <v>100</v>
      </c>
      <c r="W7" s="113">
        <f>AVERAGEIFS($H$5:$H$264,$C$5:$C$264,"&gt;=3",$C$5:$C$264,"&lt;=6")</f>
        <v>2.9381244594253344</v>
      </c>
      <c r="X7" s="113">
        <f>MAX(AV3:AY3)</f>
        <v>4.0685643125065765</v>
      </c>
      <c r="Y7" s="113">
        <f>MIN(AV4:AY4)</f>
        <v>1.975751552109565</v>
      </c>
      <c r="Z7" s="113" cm="1">
        <f t="array" ref="Z7">MEDIAN(IF(($C$5:$C$264&gt;=3)*($C$5:$C$264&lt;=6),($H$5:$H$264)))</f>
        <v>2.8609323328266036</v>
      </c>
      <c r="AA7" s="114" cm="1">
        <f t="array" ref="AA7">STDEV(IF(($C$5:$C$264&gt;=3)*($C$5:$C$264&lt;=6),($H$5:$H$264)))</f>
        <v>0.60038543103686959</v>
      </c>
      <c r="AB7" s="115">
        <f t="shared" si="303"/>
        <v>3.5385098904622039</v>
      </c>
      <c r="AC7" s="115">
        <f t="shared" si="304"/>
        <v>4.1388953214990734</v>
      </c>
      <c r="AD7" s="114">
        <f t="shared" si="305"/>
        <v>4.7392807525359437</v>
      </c>
      <c r="AF7" s="41" t="s">
        <v>74</v>
      </c>
      <c r="AG7" s="111">
        <f>COUNTIFS($K$5:$K$264,"&gt;0",$C$5:$C$264,"&gt;=3",$C$5:$C$264,"&lt;=6")</f>
        <v>20</v>
      </c>
      <c r="AH7" s="111">
        <f>COUNTIFS($I$5:$I$264,"=0",$E$5:$E$264,"&gt;0",$C$5:$C$264,"&gt;=3",$C$5:$C$264,"&lt;=6")</f>
        <v>2</v>
      </c>
      <c r="AI7" s="112">
        <f t="shared" si="306"/>
        <v>90</v>
      </c>
      <c r="AJ7" s="113">
        <f>AVERAGEIFS($K$5:$K$264,$C$5:$C$264,"&gt;=3",$C$5:$C$264,"&lt;=6")</f>
        <v>1.4705147044312601</v>
      </c>
      <c r="AK7" s="113">
        <f t="shared" si="308"/>
        <v>3.0258889032949932</v>
      </c>
      <c r="AL7" s="113">
        <f t="shared" si="309"/>
        <v>0.59554031039795896</v>
      </c>
      <c r="AM7" s="113" cm="1">
        <f t="array" ref="AM7">MEDIAN(IF(($C$5:$C$264&gt;=3)*($C$5:$C$264&lt;=6),($K$5:$K$264)))</f>
        <v>1.414651053958254</v>
      </c>
      <c r="AN7" s="114" cm="1">
        <f t="array" ref="AN7">STDEV(IF(($C$5:$C$264&gt;=3)*($C$5:$C$264&lt;=6),($K$5:$K$264)))</f>
        <v>0.78313669019095333</v>
      </c>
      <c r="AO7" s="115">
        <f t="shared" si="310"/>
        <v>2.2536513946222136</v>
      </c>
      <c r="AP7" s="115">
        <f t="shared" si="311"/>
        <v>3.0367880848131668</v>
      </c>
      <c r="AQ7" s="114">
        <f t="shared" si="312"/>
        <v>3.8199247750041203</v>
      </c>
      <c r="AS7"/>
      <c r="AT7" s="42">
        <f t="shared" si="313"/>
        <v>2.071907033724667</v>
      </c>
      <c r="AU7" s="42">
        <f t="shared" si="314"/>
        <v>0</v>
      </c>
      <c r="AV7" s="42">
        <f t="shared" si="314"/>
        <v>0</v>
      </c>
      <c r="AW7" s="42">
        <f t="shared" si="314"/>
        <v>0</v>
      </c>
      <c r="AX7" s="42">
        <f t="shared" si="314"/>
        <v>0</v>
      </c>
      <c r="AY7" s="42">
        <f t="shared" si="307"/>
        <v>0</v>
      </c>
      <c r="AZ7" s="42">
        <f t="shared" si="307"/>
        <v>0</v>
      </c>
      <c r="BA7" s="42">
        <f t="shared" si="307"/>
        <v>0</v>
      </c>
      <c r="BB7" s="42">
        <f t="shared" si="307"/>
        <v>0</v>
      </c>
      <c r="BC7" s="42">
        <f t="shared" si="307"/>
        <v>0</v>
      </c>
      <c r="BD7" s="42">
        <f t="shared" si="307"/>
        <v>0</v>
      </c>
      <c r="BE7" s="42">
        <f t="shared" si="307"/>
        <v>0</v>
      </c>
      <c r="BF7" s="42">
        <f t="shared" si="307"/>
        <v>0</v>
      </c>
      <c r="BG7" s="42">
        <f t="shared" si="307"/>
        <v>0</v>
      </c>
      <c r="BH7" s="42">
        <f t="shared" si="307"/>
        <v>0</v>
      </c>
      <c r="BI7" s="42">
        <f t="shared" si="307"/>
        <v>0</v>
      </c>
      <c r="BJ7" s="42">
        <f t="shared" si="307"/>
        <v>0</v>
      </c>
      <c r="BK7" s="42">
        <f t="shared" si="307"/>
        <v>0</v>
      </c>
      <c r="BL7" s="42">
        <f t="shared" si="307"/>
        <v>0</v>
      </c>
      <c r="BM7" s="42">
        <f t="shared" si="307"/>
        <v>0</v>
      </c>
      <c r="BN7" s="42">
        <f t="shared" si="307"/>
        <v>0</v>
      </c>
      <c r="BO7" s="42">
        <f t="shared" si="307"/>
        <v>0</v>
      </c>
      <c r="BP7" s="42">
        <f t="shared" si="307"/>
        <v>0</v>
      </c>
      <c r="BQ7" s="42">
        <f t="shared" si="307"/>
        <v>0</v>
      </c>
      <c r="BR7" s="42">
        <f t="shared" si="307"/>
        <v>0</v>
      </c>
      <c r="BS7" s="42">
        <f t="shared" si="307"/>
        <v>0</v>
      </c>
      <c r="BT7" s="42">
        <f t="shared" si="307"/>
        <v>0</v>
      </c>
      <c r="BU7" s="42">
        <f t="shared" si="307"/>
        <v>0</v>
      </c>
      <c r="BV7" s="42">
        <f t="shared" si="307"/>
        <v>0</v>
      </c>
      <c r="BW7" s="42">
        <f t="shared" si="307"/>
        <v>0</v>
      </c>
      <c r="BX7" s="42">
        <f t="shared" si="307"/>
        <v>0</v>
      </c>
      <c r="BY7" s="42">
        <f t="shared" si="307"/>
        <v>0</v>
      </c>
      <c r="BZ7" s="42">
        <f t="shared" si="307"/>
        <v>0</v>
      </c>
      <c r="CA7" s="42">
        <f t="shared" si="307"/>
        <v>0</v>
      </c>
      <c r="CB7" s="42">
        <f t="shared" si="307"/>
        <v>0</v>
      </c>
      <c r="CC7" s="42">
        <f t="shared" si="307"/>
        <v>0</v>
      </c>
      <c r="CD7" s="42">
        <f t="shared" si="307"/>
        <v>0</v>
      </c>
      <c r="CE7" s="42">
        <f t="shared" si="307"/>
        <v>0</v>
      </c>
      <c r="CF7" s="42">
        <f t="shared" si="307"/>
        <v>0</v>
      </c>
      <c r="CG7" s="42">
        <f t="shared" si="307"/>
        <v>0</v>
      </c>
      <c r="CH7" s="42">
        <f t="shared" si="307"/>
        <v>0</v>
      </c>
      <c r="CI7" s="42">
        <f t="shared" si="307"/>
        <v>0</v>
      </c>
      <c r="CJ7" s="42">
        <f t="shared" si="307"/>
        <v>0</v>
      </c>
      <c r="CK7" s="42">
        <f t="shared" si="307"/>
        <v>0</v>
      </c>
      <c r="CL7" s="42">
        <f t="shared" si="307"/>
        <v>0</v>
      </c>
      <c r="CM7" s="42">
        <f t="shared" si="307"/>
        <v>0</v>
      </c>
      <c r="CN7" s="42">
        <f t="shared" si="307"/>
        <v>0</v>
      </c>
      <c r="CO7" s="42">
        <f t="shared" si="307"/>
        <v>0</v>
      </c>
      <c r="CP7" s="42">
        <f t="shared" si="307"/>
        <v>0</v>
      </c>
      <c r="CQ7" s="42">
        <f t="shared" si="307"/>
        <v>0</v>
      </c>
      <c r="CR7" s="42">
        <f t="shared" si="307"/>
        <v>0</v>
      </c>
      <c r="CS7" s="42">
        <f t="shared" si="307"/>
        <v>0</v>
      </c>
      <c r="CT7">
        <v>6</v>
      </c>
      <c r="CU7" s="83">
        <f t="shared" si="1"/>
        <v>5</v>
      </c>
      <c r="CV7" s="42">
        <f t="shared" si="299"/>
        <v>3.0258889032949932</v>
      </c>
      <c r="CW7" s="42">
        <f t="shared" si="300"/>
        <v>0.76604086038138897</v>
      </c>
      <c r="CX7" s="42">
        <f t="shared" si="2"/>
        <v>0</v>
      </c>
      <c r="CY7" s="42">
        <f t="shared" si="3"/>
        <v>0</v>
      </c>
      <c r="CZ7" s="42">
        <f t="shared" si="4"/>
        <v>0</v>
      </c>
      <c r="DA7" s="42">
        <f t="shared" si="5"/>
        <v>0</v>
      </c>
      <c r="DB7" s="42">
        <f t="shared" si="6"/>
        <v>0</v>
      </c>
      <c r="DC7" s="42">
        <f t="shared" si="7"/>
        <v>0</v>
      </c>
      <c r="DD7" s="42">
        <f t="shared" si="8"/>
        <v>0</v>
      </c>
      <c r="DE7" s="42">
        <f t="shared" si="9"/>
        <v>0</v>
      </c>
      <c r="DF7" s="42">
        <f t="shared" si="10"/>
        <v>0</v>
      </c>
      <c r="DG7" s="42">
        <f t="shared" si="11"/>
        <v>0</v>
      </c>
      <c r="DH7" s="42">
        <f t="shared" si="12"/>
        <v>0</v>
      </c>
      <c r="DI7" s="42">
        <f t="shared" si="13"/>
        <v>0</v>
      </c>
      <c r="DJ7" s="42">
        <f t="shared" si="14"/>
        <v>0</v>
      </c>
      <c r="DK7" s="42">
        <f t="shared" si="15"/>
        <v>0</v>
      </c>
      <c r="DL7" s="42">
        <f t="shared" si="16"/>
        <v>0</v>
      </c>
      <c r="DM7" s="42">
        <f t="shared" si="17"/>
        <v>0</v>
      </c>
      <c r="DN7" s="42">
        <f t="shared" si="18"/>
        <v>0</v>
      </c>
      <c r="DO7" s="42">
        <f t="shared" si="19"/>
        <v>0</v>
      </c>
      <c r="DP7" s="42">
        <f t="shared" si="20"/>
        <v>0</v>
      </c>
      <c r="DQ7" s="42">
        <f t="shared" si="21"/>
        <v>0</v>
      </c>
      <c r="DR7" s="42">
        <f t="shared" si="22"/>
        <v>0</v>
      </c>
      <c r="DS7" s="42">
        <f t="shared" si="23"/>
        <v>0</v>
      </c>
      <c r="DT7" s="42">
        <f t="shared" si="24"/>
        <v>0</v>
      </c>
      <c r="DU7" s="42">
        <f t="shared" si="25"/>
        <v>0</v>
      </c>
      <c r="DV7" s="42">
        <f t="shared" si="26"/>
        <v>0</v>
      </c>
      <c r="DW7" s="42">
        <f t="shared" si="27"/>
        <v>3.0258889032949932</v>
      </c>
      <c r="DX7" s="42">
        <f t="shared" si="28"/>
        <v>2.32057496624767</v>
      </c>
      <c r="DY7" s="42">
        <f t="shared" si="29"/>
        <v>1.5881954884777623</v>
      </c>
      <c r="DZ7" s="42">
        <f t="shared" si="30"/>
        <v>0.79813940997492883</v>
      </c>
      <c r="EA7" s="42">
        <f t="shared" si="31"/>
        <v>0.76604086038138897</v>
      </c>
      <c r="EB7" s="42">
        <f t="shared" si="32"/>
        <v>0</v>
      </c>
      <c r="EC7" s="42">
        <f t="shared" si="33"/>
        <v>0</v>
      </c>
      <c r="ED7" s="42">
        <f t="shared" si="34"/>
        <v>0</v>
      </c>
      <c r="EE7" s="42">
        <f t="shared" si="35"/>
        <v>0</v>
      </c>
      <c r="EF7" s="42">
        <f t="shared" si="36"/>
        <v>0</v>
      </c>
      <c r="EG7" s="42">
        <f t="shared" si="37"/>
        <v>0</v>
      </c>
      <c r="EH7" s="42">
        <f t="shared" si="38"/>
        <v>0</v>
      </c>
      <c r="EI7" s="42">
        <f t="shared" si="39"/>
        <v>0</v>
      </c>
      <c r="EJ7" s="42">
        <f t="shared" si="40"/>
        <v>0</v>
      </c>
      <c r="EK7" s="42">
        <f t="shared" si="41"/>
        <v>0</v>
      </c>
      <c r="EL7" s="42">
        <f t="shared" si="42"/>
        <v>0</v>
      </c>
      <c r="EM7" s="42">
        <f t="shared" si="43"/>
        <v>0</v>
      </c>
      <c r="EN7" s="42">
        <f t="shared" si="44"/>
        <v>0</v>
      </c>
      <c r="EO7" s="42">
        <f t="shared" si="45"/>
        <v>0</v>
      </c>
      <c r="EP7" s="42">
        <f t="shared" si="46"/>
        <v>0</v>
      </c>
      <c r="EQ7" s="42">
        <f t="shared" si="47"/>
        <v>0</v>
      </c>
      <c r="ER7" s="42">
        <f t="shared" si="48"/>
        <v>0</v>
      </c>
      <c r="ES7" s="42">
        <f t="shared" si="49"/>
        <v>0</v>
      </c>
      <c r="ET7" s="42">
        <f t="shared" si="50"/>
        <v>0</v>
      </c>
      <c r="EU7" s="42">
        <f t="shared" si="51"/>
        <v>0</v>
      </c>
      <c r="EV7" s="42">
        <f t="shared" si="52"/>
        <v>0</v>
      </c>
      <c r="EW7" s="42">
        <f t="shared" si="53"/>
        <v>0</v>
      </c>
      <c r="EX7" s="42">
        <f t="shared" si="54"/>
        <v>0</v>
      </c>
      <c r="EY7" s="42">
        <f t="shared" si="55"/>
        <v>0</v>
      </c>
      <c r="EZ7" s="42">
        <f t="shared" si="56"/>
        <v>0</v>
      </c>
      <c r="FA7" s="42">
        <f t="shared" si="57"/>
        <v>0</v>
      </c>
      <c r="FB7" s="42">
        <f t="shared" si="58"/>
        <v>0</v>
      </c>
      <c r="FC7" s="42">
        <f t="shared" si="59"/>
        <v>0</v>
      </c>
      <c r="FD7" s="42">
        <f t="shared" si="60"/>
        <v>0</v>
      </c>
      <c r="FE7" s="42">
        <f t="shared" si="61"/>
        <v>0</v>
      </c>
      <c r="FF7" s="42">
        <f t="shared" si="62"/>
        <v>0</v>
      </c>
      <c r="FG7" s="42">
        <f t="shared" si="63"/>
        <v>0</v>
      </c>
      <c r="FH7" s="42">
        <f t="shared" si="64"/>
        <v>0</v>
      </c>
      <c r="FI7" s="42">
        <f t="shared" si="65"/>
        <v>0</v>
      </c>
      <c r="FJ7" s="42">
        <f t="shared" si="66"/>
        <v>0</v>
      </c>
      <c r="FK7" s="42">
        <f t="shared" si="67"/>
        <v>0</v>
      </c>
      <c r="FL7" s="42">
        <f t="shared" si="68"/>
        <v>0</v>
      </c>
      <c r="FM7" s="42">
        <f t="shared" si="69"/>
        <v>0</v>
      </c>
      <c r="FN7" s="42">
        <f t="shared" si="70"/>
        <v>0</v>
      </c>
      <c r="FO7" s="42">
        <f t="shared" si="71"/>
        <v>0</v>
      </c>
      <c r="FP7" s="42">
        <f t="shared" si="72"/>
        <v>0</v>
      </c>
      <c r="FQ7" s="42">
        <f t="shared" si="73"/>
        <v>0</v>
      </c>
      <c r="FR7" s="42">
        <f t="shared" si="74"/>
        <v>0</v>
      </c>
      <c r="FS7" s="42">
        <f t="shared" si="75"/>
        <v>0</v>
      </c>
      <c r="FT7" s="42">
        <f t="shared" si="76"/>
        <v>0</v>
      </c>
      <c r="FU7" s="42">
        <f t="shared" si="77"/>
        <v>0</v>
      </c>
      <c r="FV7" s="42">
        <f t="shared" si="78"/>
        <v>0</v>
      </c>
      <c r="FW7" s="42">
        <f t="shared" si="79"/>
        <v>0</v>
      </c>
      <c r="FX7" s="42">
        <f t="shared" si="80"/>
        <v>0</v>
      </c>
      <c r="FY7" s="42">
        <f t="shared" si="81"/>
        <v>0</v>
      </c>
      <c r="FZ7" s="42">
        <f t="shared" si="82"/>
        <v>0</v>
      </c>
      <c r="GA7" s="42">
        <f t="shared" si="83"/>
        <v>0</v>
      </c>
      <c r="GB7" s="42">
        <f t="shared" si="84"/>
        <v>0</v>
      </c>
      <c r="GC7" s="42">
        <f t="shared" si="85"/>
        <v>0</v>
      </c>
      <c r="GD7" s="42">
        <f t="shared" si="86"/>
        <v>0</v>
      </c>
      <c r="GE7" s="42">
        <f t="shared" si="87"/>
        <v>0</v>
      </c>
      <c r="GF7" s="42">
        <f t="shared" si="88"/>
        <v>0</v>
      </c>
      <c r="GG7" s="42">
        <f t="shared" si="89"/>
        <v>0</v>
      </c>
      <c r="GH7" s="42">
        <f t="shared" si="90"/>
        <v>0</v>
      </c>
      <c r="GI7" s="42">
        <f t="shared" si="91"/>
        <v>0</v>
      </c>
      <c r="GJ7" s="42">
        <f t="shared" si="92"/>
        <v>0</v>
      </c>
      <c r="GK7" s="42">
        <f t="shared" si="93"/>
        <v>0</v>
      </c>
      <c r="GL7" s="42">
        <f t="shared" si="94"/>
        <v>0</v>
      </c>
      <c r="GM7" s="42">
        <f t="shared" si="95"/>
        <v>0</v>
      </c>
      <c r="GN7" s="42">
        <f t="shared" si="96"/>
        <v>0</v>
      </c>
      <c r="GO7" s="42">
        <f t="shared" si="97"/>
        <v>0</v>
      </c>
      <c r="GP7" s="42">
        <f t="shared" si="98"/>
        <v>0</v>
      </c>
      <c r="GQ7" s="42">
        <f t="shared" si="99"/>
        <v>0</v>
      </c>
      <c r="GR7" s="42">
        <f t="shared" si="100"/>
        <v>0</v>
      </c>
      <c r="GS7" s="42">
        <f t="shared" si="101"/>
        <v>0</v>
      </c>
      <c r="GT7" s="42">
        <f t="shared" si="102"/>
        <v>0</v>
      </c>
      <c r="GU7" s="42">
        <f t="shared" si="103"/>
        <v>0</v>
      </c>
      <c r="GV7" s="42">
        <f t="shared" si="104"/>
        <v>0</v>
      </c>
      <c r="GW7" s="42">
        <f t="shared" si="105"/>
        <v>0</v>
      </c>
      <c r="GX7" s="42">
        <f t="shared" si="106"/>
        <v>0</v>
      </c>
      <c r="GY7" s="42">
        <f t="shared" si="107"/>
        <v>0</v>
      </c>
      <c r="GZ7" s="42">
        <f t="shared" si="108"/>
        <v>0</v>
      </c>
      <c r="HA7" s="42">
        <f t="shared" si="109"/>
        <v>0</v>
      </c>
      <c r="HB7" s="42">
        <f t="shared" si="110"/>
        <v>0</v>
      </c>
      <c r="HC7" s="42">
        <f t="shared" si="111"/>
        <v>0</v>
      </c>
      <c r="HD7" s="42">
        <f t="shared" si="112"/>
        <v>0</v>
      </c>
      <c r="HE7" s="42">
        <f t="shared" si="113"/>
        <v>0</v>
      </c>
      <c r="HF7" s="42">
        <f t="shared" si="114"/>
        <v>0</v>
      </c>
      <c r="HG7" s="42">
        <f t="shared" si="115"/>
        <v>0</v>
      </c>
      <c r="HH7" s="42">
        <f t="shared" si="116"/>
        <v>0</v>
      </c>
      <c r="HI7" s="42">
        <f t="shared" si="117"/>
        <v>0</v>
      </c>
      <c r="HJ7" s="42">
        <f t="shared" si="118"/>
        <v>0</v>
      </c>
      <c r="HK7" s="42">
        <f t="shared" si="119"/>
        <v>0</v>
      </c>
      <c r="HL7" s="42">
        <f t="shared" si="120"/>
        <v>0</v>
      </c>
      <c r="HM7" s="42">
        <f t="shared" si="121"/>
        <v>0</v>
      </c>
      <c r="HN7" s="42">
        <f t="shared" si="122"/>
        <v>0</v>
      </c>
      <c r="HO7" s="42">
        <f t="shared" si="123"/>
        <v>0</v>
      </c>
      <c r="HP7" s="42">
        <f t="shared" si="124"/>
        <v>0</v>
      </c>
      <c r="HQ7" s="42">
        <f t="shared" si="125"/>
        <v>0</v>
      </c>
      <c r="HR7" s="42">
        <f t="shared" si="126"/>
        <v>0</v>
      </c>
      <c r="HS7" s="42">
        <f t="shared" si="127"/>
        <v>0</v>
      </c>
      <c r="HT7" s="42">
        <f t="shared" si="128"/>
        <v>0</v>
      </c>
      <c r="HU7" s="42">
        <f t="shared" si="129"/>
        <v>0</v>
      </c>
      <c r="HV7" s="42">
        <f t="shared" si="130"/>
        <v>0</v>
      </c>
      <c r="HW7" s="42">
        <f t="shared" si="131"/>
        <v>0</v>
      </c>
      <c r="HX7" s="42">
        <f t="shared" si="132"/>
        <v>0</v>
      </c>
      <c r="HY7" s="42">
        <f t="shared" si="133"/>
        <v>0</v>
      </c>
      <c r="HZ7" s="42">
        <f t="shared" si="134"/>
        <v>0</v>
      </c>
      <c r="IA7" s="42">
        <f t="shared" si="135"/>
        <v>0</v>
      </c>
      <c r="IB7" s="42">
        <f t="shared" si="136"/>
        <v>0</v>
      </c>
      <c r="IC7" s="42">
        <f t="shared" si="137"/>
        <v>0</v>
      </c>
      <c r="ID7" s="42">
        <f t="shared" si="138"/>
        <v>0</v>
      </c>
      <c r="IE7" s="42">
        <f t="shared" si="139"/>
        <v>0</v>
      </c>
      <c r="IF7" s="42">
        <f t="shared" si="140"/>
        <v>0</v>
      </c>
      <c r="IG7" s="42">
        <f t="shared" si="141"/>
        <v>0</v>
      </c>
      <c r="IH7" s="42">
        <f t="shared" si="142"/>
        <v>0</v>
      </c>
      <c r="II7" s="42">
        <f t="shared" si="143"/>
        <v>0</v>
      </c>
      <c r="IJ7" s="42">
        <f t="shared" si="144"/>
        <v>0</v>
      </c>
      <c r="IK7" s="42">
        <f t="shared" si="145"/>
        <v>0</v>
      </c>
      <c r="IL7" s="42">
        <f t="shared" si="146"/>
        <v>0</v>
      </c>
      <c r="IM7" s="42">
        <f t="shared" si="147"/>
        <v>0</v>
      </c>
      <c r="IN7" s="42">
        <f t="shared" si="148"/>
        <v>0</v>
      </c>
      <c r="IO7" s="42">
        <f t="shared" si="149"/>
        <v>0</v>
      </c>
      <c r="IP7" s="42">
        <f t="shared" si="150"/>
        <v>0</v>
      </c>
      <c r="IQ7" s="42">
        <f t="shared" si="151"/>
        <v>0</v>
      </c>
      <c r="IR7" s="42">
        <f t="shared" si="152"/>
        <v>0</v>
      </c>
      <c r="IS7" s="42">
        <f t="shared" si="153"/>
        <v>0</v>
      </c>
      <c r="IT7" s="42">
        <f t="shared" si="154"/>
        <v>0</v>
      </c>
      <c r="IU7" s="42">
        <f t="shared" si="155"/>
        <v>0</v>
      </c>
      <c r="IV7" s="42">
        <f t="shared" si="156"/>
        <v>0</v>
      </c>
      <c r="IW7" s="42">
        <f t="shared" si="157"/>
        <v>0</v>
      </c>
      <c r="IX7" s="42">
        <f t="shared" si="158"/>
        <v>0</v>
      </c>
      <c r="IY7" s="42">
        <f t="shared" si="159"/>
        <v>0</v>
      </c>
      <c r="IZ7" s="42">
        <f t="shared" si="160"/>
        <v>0</v>
      </c>
      <c r="JA7" s="42">
        <f t="shared" si="161"/>
        <v>0</v>
      </c>
      <c r="JB7" s="42">
        <f t="shared" si="162"/>
        <v>0</v>
      </c>
      <c r="JC7" s="42">
        <f t="shared" si="163"/>
        <v>0</v>
      </c>
      <c r="JD7" s="42">
        <f t="shared" si="164"/>
        <v>0</v>
      </c>
      <c r="JE7" s="42">
        <f t="shared" si="165"/>
        <v>0</v>
      </c>
      <c r="JF7" s="42">
        <f t="shared" si="166"/>
        <v>0</v>
      </c>
      <c r="JG7" s="42">
        <f t="shared" si="167"/>
        <v>0</v>
      </c>
      <c r="JH7" s="42">
        <f t="shared" si="168"/>
        <v>0</v>
      </c>
      <c r="JI7" s="42">
        <f t="shared" si="169"/>
        <v>0</v>
      </c>
      <c r="JJ7" s="42">
        <f t="shared" si="170"/>
        <v>0</v>
      </c>
      <c r="JK7" s="42">
        <f t="shared" si="171"/>
        <v>0</v>
      </c>
      <c r="JL7" s="42">
        <f t="shared" si="172"/>
        <v>0</v>
      </c>
      <c r="JM7" s="42">
        <f t="shared" si="173"/>
        <v>0</v>
      </c>
      <c r="JN7" s="42">
        <f t="shared" si="174"/>
        <v>0</v>
      </c>
      <c r="JO7" s="42">
        <f t="shared" si="175"/>
        <v>0</v>
      </c>
      <c r="JP7" s="42">
        <f t="shared" si="176"/>
        <v>0</v>
      </c>
      <c r="JQ7" s="42">
        <f t="shared" si="177"/>
        <v>0</v>
      </c>
      <c r="JR7" s="42">
        <f t="shared" si="178"/>
        <v>0</v>
      </c>
      <c r="JS7" s="42">
        <f t="shared" si="179"/>
        <v>0</v>
      </c>
      <c r="JT7" s="42">
        <f t="shared" si="180"/>
        <v>0</v>
      </c>
      <c r="JU7" s="42">
        <f t="shared" si="181"/>
        <v>0</v>
      </c>
      <c r="JV7" s="42">
        <f t="shared" si="182"/>
        <v>0</v>
      </c>
      <c r="JW7" s="42">
        <f t="shared" si="183"/>
        <v>0</v>
      </c>
      <c r="JX7" s="42">
        <f t="shared" si="184"/>
        <v>0</v>
      </c>
      <c r="JY7" s="42">
        <f t="shared" si="185"/>
        <v>0</v>
      </c>
      <c r="JZ7" s="42">
        <f t="shared" si="186"/>
        <v>0</v>
      </c>
      <c r="KA7" s="42">
        <f t="shared" si="187"/>
        <v>0</v>
      </c>
      <c r="KB7" s="42">
        <f t="shared" si="188"/>
        <v>0</v>
      </c>
      <c r="KC7" s="42">
        <f t="shared" si="189"/>
        <v>0</v>
      </c>
      <c r="KD7" s="42">
        <f t="shared" si="190"/>
        <v>0</v>
      </c>
      <c r="KE7" s="42">
        <f t="shared" si="191"/>
        <v>0</v>
      </c>
      <c r="KF7" s="42">
        <f t="shared" si="192"/>
        <v>0</v>
      </c>
      <c r="KG7" s="42">
        <f t="shared" si="193"/>
        <v>0</v>
      </c>
      <c r="KH7" s="42">
        <f t="shared" si="194"/>
        <v>0</v>
      </c>
      <c r="KI7" s="42">
        <f t="shared" si="195"/>
        <v>0</v>
      </c>
      <c r="KJ7" s="42">
        <f t="shared" si="196"/>
        <v>0</v>
      </c>
      <c r="KK7" s="42">
        <f t="shared" si="197"/>
        <v>0</v>
      </c>
      <c r="KL7" s="42">
        <f t="shared" si="198"/>
        <v>0</v>
      </c>
      <c r="KM7" s="42">
        <f t="shared" si="199"/>
        <v>0</v>
      </c>
      <c r="KN7" s="42">
        <f t="shared" si="200"/>
        <v>0</v>
      </c>
      <c r="KO7" s="42">
        <f t="shared" si="201"/>
        <v>0</v>
      </c>
      <c r="KP7" s="42">
        <f t="shared" si="202"/>
        <v>0</v>
      </c>
      <c r="KQ7" s="42">
        <f t="shared" si="203"/>
        <v>0</v>
      </c>
      <c r="KR7" s="42">
        <f t="shared" si="204"/>
        <v>0</v>
      </c>
      <c r="KS7" s="42">
        <f t="shared" si="205"/>
        <v>0</v>
      </c>
      <c r="KT7" s="42">
        <f t="shared" si="206"/>
        <v>0</v>
      </c>
      <c r="KU7" s="42">
        <f t="shared" si="207"/>
        <v>0</v>
      </c>
      <c r="KV7" s="42">
        <f t="shared" si="208"/>
        <v>0</v>
      </c>
      <c r="KW7" s="42">
        <f t="shared" si="209"/>
        <v>0</v>
      </c>
      <c r="KX7" s="42">
        <f t="shared" si="210"/>
        <v>0</v>
      </c>
      <c r="KY7" s="42">
        <f t="shared" si="211"/>
        <v>0</v>
      </c>
      <c r="KZ7" s="42">
        <f t="shared" si="212"/>
        <v>0</v>
      </c>
      <c r="LA7" s="42">
        <f t="shared" si="213"/>
        <v>0</v>
      </c>
      <c r="LB7" s="42">
        <f t="shared" si="214"/>
        <v>0</v>
      </c>
      <c r="LC7" s="42">
        <f t="shared" si="215"/>
        <v>0</v>
      </c>
      <c r="LD7" s="42">
        <f t="shared" si="216"/>
        <v>0</v>
      </c>
      <c r="LE7" s="42">
        <f t="shared" si="217"/>
        <v>0</v>
      </c>
      <c r="LF7" s="42">
        <f t="shared" si="218"/>
        <v>0</v>
      </c>
      <c r="LG7" s="42">
        <f t="shared" si="219"/>
        <v>0</v>
      </c>
      <c r="LH7" s="42">
        <f t="shared" si="220"/>
        <v>0</v>
      </c>
      <c r="LI7" s="42">
        <f t="shared" si="221"/>
        <v>0</v>
      </c>
      <c r="LJ7" s="42">
        <f t="shared" si="222"/>
        <v>0</v>
      </c>
      <c r="LK7" s="42">
        <f t="shared" si="223"/>
        <v>0</v>
      </c>
      <c r="LL7" s="42">
        <f t="shared" si="224"/>
        <v>0</v>
      </c>
      <c r="LM7" s="42">
        <f t="shared" si="225"/>
        <v>0</v>
      </c>
      <c r="LN7" s="42">
        <f t="shared" si="226"/>
        <v>0</v>
      </c>
      <c r="LO7" s="42">
        <f t="shared" si="227"/>
        <v>0</v>
      </c>
      <c r="LP7" s="42">
        <f t="shared" si="228"/>
        <v>0</v>
      </c>
      <c r="LQ7" s="42">
        <f t="shared" si="229"/>
        <v>0</v>
      </c>
      <c r="LR7" s="42">
        <f t="shared" si="230"/>
        <v>0</v>
      </c>
      <c r="LS7" s="42">
        <f t="shared" si="231"/>
        <v>0</v>
      </c>
      <c r="LT7" s="42">
        <f t="shared" si="232"/>
        <v>0</v>
      </c>
      <c r="LU7" s="42">
        <f t="shared" si="233"/>
        <v>0</v>
      </c>
      <c r="LV7" s="42">
        <f t="shared" si="234"/>
        <v>0</v>
      </c>
      <c r="LW7" s="42">
        <f t="shared" si="235"/>
        <v>0</v>
      </c>
      <c r="LX7" s="42">
        <f t="shared" si="236"/>
        <v>0</v>
      </c>
      <c r="LY7" s="42">
        <f t="shared" si="237"/>
        <v>0</v>
      </c>
      <c r="LZ7" s="42">
        <f t="shared" si="238"/>
        <v>0</v>
      </c>
      <c r="MA7" s="42">
        <f t="shared" si="239"/>
        <v>0</v>
      </c>
      <c r="MB7" s="42">
        <f t="shared" si="240"/>
        <v>0</v>
      </c>
      <c r="MC7" s="42">
        <f t="shared" si="241"/>
        <v>0</v>
      </c>
      <c r="MD7" s="42">
        <f t="shared" si="242"/>
        <v>0</v>
      </c>
      <c r="ME7" s="42">
        <f t="shared" si="243"/>
        <v>0</v>
      </c>
      <c r="MF7" s="42">
        <f t="shared" si="244"/>
        <v>0</v>
      </c>
      <c r="MG7" s="42">
        <f t="shared" si="245"/>
        <v>0</v>
      </c>
      <c r="MH7" s="42">
        <f t="shared" si="246"/>
        <v>0</v>
      </c>
      <c r="MI7" s="42">
        <f t="shared" si="247"/>
        <v>0</v>
      </c>
      <c r="MJ7" s="42">
        <f t="shared" si="248"/>
        <v>0</v>
      </c>
      <c r="MK7" s="42">
        <f t="shared" si="249"/>
        <v>0</v>
      </c>
      <c r="ML7" s="42">
        <f t="shared" si="250"/>
        <v>0</v>
      </c>
      <c r="MM7" s="42">
        <f t="shared" si="251"/>
        <v>0</v>
      </c>
      <c r="MN7" s="42">
        <f t="shared" si="252"/>
        <v>0</v>
      </c>
      <c r="MO7" s="42">
        <f t="shared" si="253"/>
        <v>0</v>
      </c>
      <c r="MP7" s="42">
        <f t="shared" si="254"/>
        <v>0</v>
      </c>
      <c r="MQ7" s="42">
        <f t="shared" si="255"/>
        <v>0</v>
      </c>
      <c r="MR7" s="42">
        <f t="shared" si="256"/>
        <v>0</v>
      </c>
      <c r="MS7" s="42">
        <f t="shared" si="257"/>
        <v>0</v>
      </c>
      <c r="MT7" s="42">
        <f t="shared" si="258"/>
        <v>0</v>
      </c>
      <c r="MU7" s="42">
        <f t="shared" si="259"/>
        <v>0</v>
      </c>
      <c r="MV7" s="42">
        <f t="shared" si="260"/>
        <v>0</v>
      </c>
      <c r="MW7" s="42">
        <f t="shared" si="261"/>
        <v>0</v>
      </c>
      <c r="MX7" s="42">
        <f t="shared" si="262"/>
        <v>0</v>
      </c>
      <c r="MY7" s="42">
        <f t="shared" si="263"/>
        <v>0</v>
      </c>
      <c r="MZ7" s="42">
        <f t="shared" si="264"/>
        <v>0</v>
      </c>
      <c r="NA7" s="42">
        <f t="shared" si="265"/>
        <v>0</v>
      </c>
      <c r="NB7" s="42">
        <f t="shared" si="266"/>
        <v>0</v>
      </c>
      <c r="NC7" s="42">
        <f t="shared" si="267"/>
        <v>0</v>
      </c>
      <c r="ND7" s="42">
        <f t="shared" si="268"/>
        <v>0</v>
      </c>
      <c r="NE7" s="42">
        <f t="shared" si="269"/>
        <v>0</v>
      </c>
      <c r="NF7" s="42">
        <f t="shared" si="270"/>
        <v>0</v>
      </c>
      <c r="NG7" s="42">
        <f t="shared" si="271"/>
        <v>0</v>
      </c>
      <c r="NH7" s="42">
        <f t="shared" si="272"/>
        <v>0</v>
      </c>
      <c r="NI7" s="42">
        <f t="shared" si="273"/>
        <v>0</v>
      </c>
      <c r="NJ7" s="42">
        <f t="shared" si="274"/>
        <v>0</v>
      </c>
      <c r="NK7" s="42">
        <f t="shared" si="275"/>
        <v>0</v>
      </c>
      <c r="NL7" s="42">
        <f t="shared" si="276"/>
        <v>0</v>
      </c>
      <c r="NM7" s="42">
        <f t="shared" si="277"/>
        <v>0</v>
      </c>
      <c r="NN7" s="42">
        <f t="shared" si="278"/>
        <v>0</v>
      </c>
      <c r="NO7" s="42">
        <f t="shared" si="279"/>
        <v>0</v>
      </c>
      <c r="NP7" s="42">
        <f t="shared" si="280"/>
        <v>0</v>
      </c>
      <c r="NQ7" s="42">
        <f t="shared" si="281"/>
        <v>0</v>
      </c>
      <c r="NR7" s="42">
        <f t="shared" si="282"/>
        <v>0</v>
      </c>
      <c r="NS7" s="42">
        <f t="shared" si="283"/>
        <v>0</v>
      </c>
      <c r="NT7" s="42">
        <f t="shared" si="284"/>
        <v>0</v>
      </c>
      <c r="NU7" s="42">
        <f t="shared" si="285"/>
        <v>0</v>
      </c>
      <c r="NV7" s="42">
        <f t="shared" si="286"/>
        <v>0</v>
      </c>
      <c r="NW7" s="42">
        <f t="shared" si="287"/>
        <v>0</v>
      </c>
      <c r="NX7" s="42">
        <f t="shared" si="288"/>
        <v>0</v>
      </c>
      <c r="NY7" s="42">
        <f t="shared" si="289"/>
        <v>0</v>
      </c>
      <c r="NZ7" s="42">
        <f t="shared" si="290"/>
        <v>0</v>
      </c>
      <c r="OA7" s="42">
        <f t="shared" si="291"/>
        <v>0</v>
      </c>
      <c r="OB7" s="42">
        <f t="shared" si="292"/>
        <v>0</v>
      </c>
      <c r="OC7" s="42">
        <f t="shared" si="293"/>
        <v>0</v>
      </c>
      <c r="OD7" s="42">
        <f t="shared" si="294"/>
        <v>0</v>
      </c>
      <c r="OE7" s="42">
        <f t="shared" si="295"/>
        <v>0</v>
      </c>
      <c r="OF7" s="42">
        <f t="shared" si="296"/>
        <v>0</v>
      </c>
      <c r="OG7" s="42">
        <f t="shared" si="297"/>
        <v>0</v>
      </c>
    </row>
    <row r="8" spans="1:405">
      <c r="A8" s="6" t="str">
        <f>(入力シート!A8&amp;入力シート!B8&amp;入力シート!C8)</f>
        <v>240101004</v>
      </c>
      <c r="B8" s="6">
        <f>入力シート!E8</f>
        <v>45099</v>
      </c>
      <c r="C8" s="6">
        <f>入力シート!D8</f>
        <v>1</v>
      </c>
      <c r="D8" s="124">
        <f>IF(入力シート!E8="","",入力シート!E8)</f>
        <v>45099</v>
      </c>
      <c r="E8" s="44">
        <f>入力シート!G8</f>
        <v>16.899999999999999</v>
      </c>
      <c r="F8" s="44">
        <f>入力シート!H8</f>
        <v>53</v>
      </c>
      <c r="G8" s="44">
        <f>入力シート!I8</f>
        <v>53</v>
      </c>
      <c r="H8" s="44">
        <f>IF(ISERROR(入力シート!K8*1)=TRUE,"",入力シート!K8*1)</f>
        <v>2.3553135661375295</v>
      </c>
      <c r="I8" s="44">
        <f>入力シート!L8</f>
        <v>1</v>
      </c>
      <c r="J8" s="44">
        <f>入力シート!M8</f>
        <v>1</v>
      </c>
      <c r="K8" s="44">
        <f>IF(ISERROR(入力シート!O8*1)=TRUE,"",入力シート!O8*1)</f>
        <v>0.63103769653674036</v>
      </c>
      <c r="L8" s="42"/>
      <c r="M8" s="139"/>
      <c r="N8" s="138"/>
      <c r="O8" s="138"/>
      <c r="S8" s="41" t="s">
        <v>75</v>
      </c>
      <c r="T8" s="111">
        <f>COUNTIFS($H$5:$H$264,"&gt;0",$C$5:$C$264,"&gt;=4",$C$5:$C$264,"&lt;=7")</f>
        <v>20</v>
      </c>
      <c r="U8" s="111">
        <f>COUNTIFS($F$5:$F$264,"=0",$E$5:$E$264,"&gt;0",$C$5:$C$264,"&gt;=4",$C$5:$C$264,"&lt;=7")</f>
        <v>0</v>
      </c>
      <c r="V8" s="112">
        <f t="shared" si="302"/>
        <v>100</v>
      </c>
      <c r="W8" s="113">
        <f>AVERAGEIFS($H$5:$H$264,$C$5:$C$264,"&gt;=4",$C$5:$C$264,"&lt;=7")</f>
        <v>2.7154099375992891</v>
      </c>
      <c r="X8" s="113">
        <f>MAX(AW3:AZ3)</f>
        <v>4.0685643125065765</v>
      </c>
      <c r="Y8" s="113">
        <f>MIN(AW4:AZ4)</f>
        <v>1.3669829759778509</v>
      </c>
      <c r="Z8" s="113" cm="1">
        <f t="array" ref="Z8">MEDIAN(IF(($C$5:$C$264&gt;=4)*($C$5:$C$264&lt;=7),($H$5:$H$264)))</f>
        <v>2.7708847245151489</v>
      </c>
      <c r="AA8" s="114" cm="1">
        <f t="array" ref="AA8">STDEV(IF(($C$5:$C$264&gt;=4)*($C$5:$C$264&lt;=7),($H$5:$H$264)))</f>
        <v>0.69478691454409225</v>
      </c>
      <c r="AB8" s="115">
        <f t="shared" si="303"/>
        <v>3.4101968521433812</v>
      </c>
      <c r="AC8" s="115">
        <f t="shared" si="304"/>
        <v>4.1049837666874733</v>
      </c>
      <c r="AD8" s="114">
        <f t="shared" si="305"/>
        <v>4.7997706812315659</v>
      </c>
      <c r="AF8" s="41" t="s">
        <v>75</v>
      </c>
      <c r="AG8" s="111">
        <f>COUNTIFS($K$5:$K$264,"&gt;0",$C$5:$C$264,"&gt;=4",$C$5:$C$264,"&lt;=7")</f>
        <v>20</v>
      </c>
      <c r="AH8" s="111">
        <f>COUNTIFS($I$5:$I$264,"=0",$E$5:$E$264,"&gt;0",$C$5:$C$264,"&gt;=4",$C$5:$C$264,"&lt;=7")</f>
        <v>3</v>
      </c>
      <c r="AI8" s="112">
        <f t="shared" si="306"/>
        <v>85</v>
      </c>
      <c r="AJ8" s="113">
        <f>AVERAGEIFS($K$5:$K$264,$C$5:$C$264,"&gt;=4",$C$5:$C$264,"&lt;=7")</f>
        <v>1.3979508015813455</v>
      </c>
      <c r="AK8" s="113">
        <f t="shared" si="308"/>
        <v>3.0258889032949932</v>
      </c>
      <c r="AL8" s="113">
        <f t="shared" si="309"/>
        <v>0.58559607293095473</v>
      </c>
      <c r="AM8" s="113" cm="1">
        <f t="array" ref="AM8">MEDIAN(IF(($C$5:$C$264&gt;=4)*($C$5:$C$264&lt;=7),($K$5:$K$264)))</f>
        <v>1.2810733937455128</v>
      </c>
      <c r="AN8" s="114" cm="1">
        <f t="array" ref="AN8">STDEV(IF(($C$5:$C$264&gt;=4)*($C$5:$C$264&lt;=7),($K$5:$K$264)))</f>
        <v>0.81988949546745016</v>
      </c>
      <c r="AO8" s="115">
        <f t="shared" si="310"/>
        <v>2.2178402970487956</v>
      </c>
      <c r="AP8" s="115">
        <f t="shared" si="311"/>
        <v>3.0377297925162461</v>
      </c>
      <c r="AQ8" s="114">
        <f t="shared" si="312"/>
        <v>3.8576192879836961</v>
      </c>
      <c r="AS8"/>
      <c r="AT8" s="42">
        <f t="shared" si="313"/>
        <v>2.3553135661375295</v>
      </c>
      <c r="AU8" s="42">
        <f t="shared" si="314"/>
        <v>0</v>
      </c>
      <c r="AV8" s="42">
        <f t="shared" si="314"/>
        <v>0</v>
      </c>
      <c r="AW8" s="42">
        <f t="shared" si="314"/>
        <v>0</v>
      </c>
      <c r="AX8" s="42">
        <f t="shared" si="314"/>
        <v>0</v>
      </c>
      <c r="AY8" s="42">
        <f t="shared" si="307"/>
        <v>0</v>
      </c>
      <c r="AZ8" s="42">
        <f t="shared" si="307"/>
        <v>0</v>
      </c>
      <c r="BA8" s="42">
        <f t="shared" si="307"/>
        <v>0</v>
      </c>
      <c r="BB8" s="42">
        <f t="shared" si="307"/>
        <v>0</v>
      </c>
      <c r="BC8" s="42">
        <f t="shared" si="307"/>
        <v>0</v>
      </c>
      <c r="BD8" s="42">
        <f t="shared" si="307"/>
        <v>0</v>
      </c>
      <c r="BE8" s="42">
        <f t="shared" si="307"/>
        <v>0</v>
      </c>
      <c r="BF8" s="42">
        <f t="shared" si="307"/>
        <v>0</v>
      </c>
      <c r="BG8" s="42">
        <f t="shared" si="307"/>
        <v>0</v>
      </c>
      <c r="BH8" s="42">
        <f t="shared" si="307"/>
        <v>0</v>
      </c>
      <c r="BI8" s="42">
        <f t="shared" si="307"/>
        <v>0</v>
      </c>
      <c r="BJ8" s="42">
        <f t="shared" si="307"/>
        <v>0</v>
      </c>
      <c r="BK8" s="42">
        <f t="shared" si="307"/>
        <v>0</v>
      </c>
      <c r="BL8" s="42">
        <f t="shared" si="307"/>
        <v>0</v>
      </c>
      <c r="BM8" s="42">
        <f t="shared" si="307"/>
        <v>0</v>
      </c>
      <c r="BN8" s="42">
        <f t="shared" si="307"/>
        <v>0</v>
      </c>
      <c r="BO8" s="42">
        <f t="shared" si="307"/>
        <v>0</v>
      </c>
      <c r="BP8" s="42">
        <f t="shared" si="307"/>
        <v>0</v>
      </c>
      <c r="BQ8" s="42">
        <f t="shared" si="307"/>
        <v>0</v>
      </c>
      <c r="BR8" s="42">
        <f t="shared" si="307"/>
        <v>0</v>
      </c>
      <c r="BS8" s="42">
        <f t="shared" si="307"/>
        <v>0</v>
      </c>
      <c r="BT8" s="42">
        <f t="shared" si="307"/>
        <v>0</v>
      </c>
      <c r="BU8" s="42">
        <f t="shared" si="307"/>
        <v>0</v>
      </c>
      <c r="BV8" s="42">
        <f t="shared" si="307"/>
        <v>0</v>
      </c>
      <c r="BW8" s="42">
        <f t="shared" si="307"/>
        <v>0</v>
      </c>
      <c r="BX8" s="42">
        <f t="shared" si="307"/>
        <v>0</v>
      </c>
      <c r="BY8" s="42">
        <f t="shared" si="307"/>
        <v>0</v>
      </c>
      <c r="BZ8" s="42">
        <f t="shared" si="307"/>
        <v>0</v>
      </c>
      <c r="CA8" s="42">
        <f t="shared" si="307"/>
        <v>0</v>
      </c>
      <c r="CB8" s="42">
        <f t="shared" si="307"/>
        <v>0</v>
      </c>
      <c r="CC8" s="42">
        <f t="shared" si="307"/>
        <v>0</v>
      </c>
      <c r="CD8" s="42">
        <f t="shared" si="307"/>
        <v>0</v>
      </c>
      <c r="CE8" s="42">
        <f t="shared" si="307"/>
        <v>0</v>
      </c>
      <c r="CF8" s="42">
        <f t="shared" si="307"/>
        <v>0</v>
      </c>
      <c r="CG8" s="42">
        <f t="shared" si="307"/>
        <v>0</v>
      </c>
      <c r="CH8" s="42">
        <f t="shared" si="307"/>
        <v>0</v>
      </c>
      <c r="CI8" s="42">
        <f t="shared" si="307"/>
        <v>0</v>
      </c>
      <c r="CJ8" s="42">
        <f t="shared" si="307"/>
        <v>0</v>
      </c>
      <c r="CK8" s="42">
        <f t="shared" si="307"/>
        <v>0</v>
      </c>
      <c r="CL8" s="42">
        <f t="shared" si="307"/>
        <v>0</v>
      </c>
      <c r="CM8" s="42">
        <f t="shared" si="307"/>
        <v>0</v>
      </c>
      <c r="CN8" s="42">
        <f t="shared" si="307"/>
        <v>0</v>
      </c>
      <c r="CO8" s="42">
        <f t="shared" si="307"/>
        <v>0</v>
      </c>
      <c r="CP8" s="42">
        <f t="shared" si="307"/>
        <v>0</v>
      </c>
      <c r="CQ8" s="42">
        <f t="shared" si="307"/>
        <v>0</v>
      </c>
      <c r="CR8" s="42">
        <f t="shared" si="307"/>
        <v>0</v>
      </c>
      <c r="CS8" s="42">
        <f t="shared" si="307"/>
        <v>0</v>
      </c>
      <c r="CT8">
        <v>7</v>
      </c>
      <c r="CU8" s="83">
        <f t="shared" si="1"/>
        <v>5</v>
      </c>
      <c r="CV8" s="42">
        <f t="shared" si="299"/>
        <v>1.2379054994981558</v>
      </c>
      <c r="CW8" s="42">
        <f t="shared" si="300"/>
        <v>0.58559607293095473</v>
      </c>
      <c r="CX8" s="42">
        <f t="shared" si="2"/>
        <v>0</v>
      </c>
      <c r="CY8" s="42">
        <f t="shared" si="3"/>
        <v>0</v>
      </c>
      <c r="CZ8" s="42">
        <f t="shared" si="4"/>
        <v>0</v>
      </c>
      <c r="DA8" s="42">
        <f t="shared" si="5"/>
        <v>0</v>
      </c>
      <c r="DB8" s="42">
        <f t="shared" si="6"/>
        <v>0</v>
      </c>
      <c r="DC8" s="42">
        <f t="shared" si="7"/>
        <v>0</v>
      </c>
      <c r="DD8" s="42">
        <f t="shared" si="8"/>
        <v>0</v>
      </c>
      <c r="DE8" s="42">
        <f t="shared" si="9"/>
        <v>0</v>
      </c>
      <c r="DF8" s="42">
        <f t="shared" si="10"/>
        <v>0</v>
      </c>
      <c r="DG8" s="42">
        <f t="shared" si="11"/>
        <v>0</v>
      </c>
      <c r="DH8" s="42">
        <f t="shared" si="12"/>
        <v>0</v>
      </c>
      <c r="DI8" s="42">
        <f t="shared" si="13"/>
        <v>0</v>
      </c>
      <c r="DJ8" s="42">
        <f t="shared" si="14"/>
        <v>0</v>
      </c>
      <c r="DK8" s="42">
        <f t="shared" si="15"/>
        <v>0</v>
      </c>
      <c r="DL8" s="42">
        <f t="shared" si="16"/>
        <v>0</v>
      </c>
      <c r="DM8" s="42">
        <f t="shared" si="17"/>
        <v>0</v>
      </c>
      <c r="DN8" s="42">
        <f t="shared" si="18"/>
        <v>0</v>
      </c>
      <c r="DO8" s="42">
        <f t="shared" si="19"/>
        <v>0</v>
      </c>
      <c r="DP8" s="42">
        <f t="shared" si="20"/>
        <v>0</v>
      </c>
      <c r="DQ8" s="42">
        <f t="shared" si="21"/>
        <v>0</v>
      </c>
      <c r="DR8" s="42">
        <f t="shared" si="22"/>
        <v>0</v>
      </c>
      <c r="DS8" s="42">
        <f t="shared" si="23"/>
        <v>0</v>
      </c>
      <c r="DT8" s="42">
        <f t="shared" si="24"/>
        <v>0</v>
      </c>
      <c r="DU8" s="42">
        <f t="shared" si="25"/>
        <v>0</v>
      </c>
      <c r="DV8" s="42">
        <f t="shared" si="26"/>
        <v>0</v>
      </c>
      <c r="DW8" s="42">
        <f t="shared" si="27"/>
        <v>0</v>
      </c>
      <c r="DX8" s="42">
        <f t="shared" si="28"/>
        <v>0</v>
      </c>
      <c r="DY8" s="42">
        <f t="shared" si="29"/>
        <v>0</v>
      </c>
      <c r="DZ8" s="42">
        <f t="shared" si="30"/>
        <v>0</v>
      </c>
      <c r="EA8" s="42">
        <f t="shared" si="31"/>
        <v>0</v>
      </c>
      <c r="EB8" s="42">
        <f t="shared" si="32"/>
        <v>0.5896368860549499</v>
      </c>
      <c r="EC8" s="42">
        <f t="shared" si="33"/>
        <v>0.59248764981322588</v>
      </c>
      <c r="ED8" s="42">
        <f t="shared" si="34"/>
        <v>0.58883172559420727</v>
      </c>
      <c r="EE8" s="42">
        <f t="shared" si="35"/>
        <v>1.2379054994981558</v>
      </c>
      <c r="EF8" s="42">
        <f t="shared" si="36"/>
        <v>0.58559607293095473</v>
      </c>
      <c r="EG8" s="42">
        <f t="shared" si="37"/>
        <v>0</v>
      </c>
      <c r="EH8" s="42">
        <f t="shared" si="38"/>
        <v>0</v>
      </c>
      <c r="EI8" s="42">
        <f t="shared" si="39"/>
        <v>0</v>
      </c>
      <c r="EJ8" s="42">
        <f t="shared" si="40"/>
        <v>0</v>
      </c>
      <c r="EK8" s="42">
        <f t="shared" si="41"/>
        <v>0</v>
      </c>
      <c r="EL8" s="42">
        <f t="shared" si="42"/>
        <v>0</v>
      </c>
      <c r="EM8" s="42">
        <f t="shared" si="43"/>
        <v>0</v>
      </c>
      <c r="EN8" s="42">
        <f t="shared" si="44"/>
        <v>0</v>
      </c>
      <c r="EO8" s="42">
        <f t="shared" si="45"/>
        <v>0</v>
      </c>
      <c r="EP8" s="42">
        <f t="shared" si="46"/>
        <v>0</v>
      </c>
      <c r="EQ8" s="42">
        <f t="shared" si="47"/>
        <v>0</v>
      </c>
      <c r="ER8" s="42">
        <f t="shared" si="48"/>
        <v>0</v>
      </c>
      <c r="ES8" s="42">
        <f t="shared" si="49"/>
        <v>0</v>
      </c>
      <c r="ET8" s="42">
        <f t="shared" si="50"/>
        <v>0</v>
      </c>
      <c r="EU8" s="42">
        <f t="shared" si="51"/>
        <v>0</v>
      </c>
      <c r="EV8" s="42">
        <f t="shared" si="52"/>
        <v>0</v>
      </c>
      <c r="EW8" s="42">
        <f t="shared" si="53"/>
        <v>0</v>
      </c>
      <c r="EX8" s="42">
        <f t="shared" si="54"/>
        <v>0</v>
      </c>
      <c r="EY8" s="42">
        <f t="shared" si="55"/>
        <v>0</v>
      </c>
      <c r="EZ8" s="42">
        <f t="shared" si="56"/>
        <v>0</v>
      </c>
      <c r="FA8" s="42">
        <f t="shared" si="57"/>
        <v>0</v>
      </c>
      <c r="FB8" s="42">
        <f t="shared" si="58"/>
        <v>0</v>
      </c>
      <c r="FC8" s="42">
        <f t="shared" si="59"/>
        <v>0</v>
      </c>
      <c r="FD8" s="42">
        <f t="shared" si="60"/>
        <v>0</v>
      </c>
      <c r="FE8" s="42">
        <f t="shared" si="61"/>
        <v>0</v>
      </c>
      <c r="FF8" s="42">
        <f t="shared" si="62"/>
        <v>0</v>
      </c>
      <c r="FG8" s="42">
        <f t="shared" si="63"/>
        <v>0</v>
      </c>
      <c r="FH8" s="42">
        <f t="shared" si="64"/>
        <v>0</v>
      </c>
      <c r="FI8" s="42">
        <f t="shared" si="65"/>
        <v>0</v>
      </c>
      <c r="FJ8" s="42">
        <f t="shared" si="66"/>
        <v>0</v>
      </c>
      <c r="FK8" s="42">
        <f t="shared" si="67"/>
        <v>0</v>
      </c>
      <c r="FL8" s="42">
        <f t="shared" si="68"/>
        <v>0</v>
      </c>
      <c r="FM8" s="42">
        <f t="shared" si="69"/>
        <v>0</v>
      </c>
      <c r="FN8" s="42">
        <f t="shared" si="70"/>
        <v>0</v>
      </c>
      <c r="FO8" s="42">
        <f t="shared" si="71"/>
        <v>0</v>
      </c>
      <c r="FP8" s="42">
        <f t="shared" si="72"/>
        <v>0</v>
      </c>
      <c r="FQ8" s="42">
        <f t="shared" si="73"/>
        <v>0</v>
      </c>
      <c r="FR8" s="42">
        <f t="shared" si="74"/>
        <v>0</v>
      </c>
      <c r="FS8" s="42">
        <f t="shared" si="75"/>
        <v>0</v>
      </c>
      <c r="FT8" s="42">
        <f t="shared" si="76"/>
        <v>0</v>
      </c>
      <c r="FU8" s="42">
        <f t="shared" si="77"/>
        <v>0</v>
      </c>
      <c r="FV8" s="42">
        <f t="shared" si="78"/>
        <v>0</v>
      </c>
      <c r="FW8" s="42">
        <f t="shared" si="79"/>
        <v>0</v>
      </c>
      <c r="FX8" s="42">
        <f t="shared" si="80"/>
        <v>0</v>
      </c>
      <c r="FY8" s="42">
        <f t="shared" si="81"/>
        <v>0</v>
      </c>
      <c r="FZ8" s="42">
        <f t="shared" si="82"/>
        <v>0</v>
      </c>
      <c r="GA8" s="42">
        <f t="shared" si="83"/>
        <v>0</v>
      </c>
      <c r="GB8" s="42">
        <f t="shared" si="84"/>
        <v>0</v>
      </c>
      <c r="GC8" s="42">
        <f t="shared" si="85"/>
        <v>0</v>
      </c>
      <c r="GD8" s="42">
        <f t="shared" si="86"/>
        <v>0</v>
      </c>
      <c r="GE8" s="42">
        <f t="shared" si="87"/>
        <v>0</v>
      </c>
      <c r="GF8" s="42">
        <f t="shared" si="88"/>
        <v>0</v>
      </c>
      <c r="GG8" s="42">
        <f t="shared" si="89"/>
        <v>0</v>
      </c>
      <c r="GH8" s="42">
        <f t="shared" si="90"/>
        <v>0</v>
      </c>
      <c r="GI8" s="42">
        <f t="shared" si="91"/>
        <v>0</v>
      </c>
      <c r="GJ8" s="42">
        <f t="shared" si="92"/>
        <v>0</v>
      </c>
      <c r="GK8" s="42">
        <f t="shared" si="93"/>
        <v>0</v>
      </c>
      <c r="GL8" s="42">
        <f t="shared" si="94"/>
        <v>0</v>
      </c>
      <c r="GM8" s="42">
        <f t="shared" si="95"/>
        <v>0</v>
      </c>
      <c r="GN8" s="42">
        <f t="shared" si="96"/>
        <v>0</v>
      </c>
      <c r="GO8" s="42">
        <f t="shared" si="97"/>
        <v>0</v>
      </c>
      <c r="GP8" s="42">
        <f t="shared" si="98"/>
        <v>0</v>
      </c>
      <c r="GQ8" s="42">
        <f t="shared" si="99"/>
        <v>0</v>
      </c>
      <c r="GR8" s="42">
        <f t="shared" si="100"/>
        <v>0</v>
      </c>
      <c r="GS8" s="42">
        <f t="shared" si="101"/>
        <v>0</v>
      </c>
      <c r="GT8" s="42">
        <f t="shared" si="102"/>
        <v>0</v>
      </c>
      <c r="GU8" s="42">
        <f t="shared" si="103"/>
        <v>0</v>
      </c>
      <c r="GV8" s="42">
        <f t="shared" si="104"/>
        <v>0</v>
      </c>
      <c r="GW8" s="42">
        <f t="shared" si="105"/>
        <v>0</v>
      </c>
      <c r="GX8" s="42">
        <f t="shared" si="106"/>
        <v>0</v>
      </c>
      <c r="GY8" s="42">
        <f t="shared" si="107"/>
        <v>0</v>
      </c>
      <c r="GZ8" s="42">
        <f t="shared" si="108"/>
        <v>0</v>
      </c>
      <c r="HA8" s="42">
        <f t="shared" si="109"/>
        <v>0</v>
      </c>
      <c r="HB8" s="42">
        <f t="shared" si="110"/>
        <v>0</v>
      </c>
      <c r="HC8" s="42">
        <f t="shared" si="111"/>
        <v>0</v>
      </c>
      <c r="HD8" s="42">
        <f t="shared" si="112"/>
        <v>0</v>
      </c>
      <c r="HE8" s="42">
        <f t="shared" si="113"/>
        <v>0</v>
      </c>
      <c r="HF8" s="42">
        <f t="shared" si="114"/>
        <v>0</v>
      </c>
      <c r="HG8" s="42">
        <f t="shared" si="115"/>
        <v>0</v>
      </c>
      <c r="HH8" s="42">
        <f t="shared" si="116"/>
        <v>0</v>
      </c>
      <c r="HI8" s="42">
        <f t="shared" si="117"/>
        <v>0</v>
      </c>
      <c r="HJ8" s="42">
        <f t="shared" si="118"/>
        <v>0</v>
      </c>
      <c r="HK8" s="42">
        <f t="shared" si="119"/>
        <v>0</v>
      </c>
      <c r="HL8" s="42">
        <f t="shared" si="120"/>
        <v>0</v>
      </c>
      <c r="HM8" s="42">
        <f t="shared" si="121"/>
        <v>0</v>
      </c>
      <c r="HN8" s="42">
        <f t="shared" si="122"/>
        <v>0</v>
      </c>
      <c r="HO8" s="42">
        <f t="shared" si="123"/>
        <v>0</v>
      </c>
      <c r="HP8" s="42">
        <f t="shared" si="124"/>
        <v>0</v>
      </c>
      <c r="HQ8" s="42">
        <f t="shared" si="125"/>
        <v>0</v>
      </c>
      <c r="HR8" s="42">
        <f t="shared" si="126"/>
        <v>0</v>
      </c>
      <c r="HS8" s="42">
        <f t="shared" si="127"/>
        <v>0</v>
      </c>
      <c r="HT8" s="42">
        <f t="shared" si="128"/>
        <v>0</v>
      </c>
      <c r="HU8" s="42">
        <f t="shared" si="129"/>
        <v>0</v>
      </c>
      <c r="HV8" s="42">
        <f t="shared" si="130"/>
        <v>0</v>
      </c>
      <c r="HW8" s="42">
        <f t="shared" si="131"/>
        <v>0</v>
      </c>
      <c r="HX8" s="42">
        <f t="shared" si="132"/>
        <v>0</v>
      </c>
      <c r="HY8" s="42">
        <f t="shared" si="133"/>
        <v>0</v>
      </c>
      <c r="HZ8" s="42">
        <f t="shared" si="134"/>
        <v>0</v>
      </c>
      <c r="IA8" s="42">
        <f t="shared" si="135"/>
        <v>0</v>
      </c>
      <c r="IB8" s="42">
        <f t="shared" si="136"/>
        <v>0</v>
      </c>
      <c r="IC8" s="42">
        <f t="shared" si="137"/>
        <v>0</v>
      </c>
      <c r="ID8" s="42">
        <f t="shared" si="138"/>
        <v>0</v>
      </c>
      <c r="IE8" s="42">
        <f t="shared" si="139"/>
        <v>0</v>
      </c>
      <c r="IF8" s="42">
        <f t="shared" si="140"/>
        <v>0</v>
      </c>
      <c r="IG8" s="42">
        <f t="shared" si="141"/>
        <v>0</v>
      </c>
      <c r="IH8" s="42">
        <f t="shared" si="142"/>
        <v>0</v>
      </c>
      <c r="II8" s="42">
        <f t="shared" si="143"/>
        <v>0</v>
      </c>
      <c r="IJ8" s="42">
        <f t="shared" si="144"/>
        <v>0</v>
      </c>
      <c r="IK8" s="42">
        <f t="shared" si="145"/>
        <v>0</v>
      </c>
      <c r="IL8" s="42">
        <f t="shared" si="146"/>
        <v>0</v>
      </c>
      <c r="IM8" s="42">
        <f t="shared" si="147"/>
        <v>0</v>
      </c>
      <c r="IN8" s="42">
        <f t="shared" si="148"/>
        <v>0</v>
      </c>
      <c r="IO8" s="42">
        <f t="shared" si="149"/>
        <v>0</v>
      </c>
      <c r="IP8" s="42">
        <f t="shared" si="150"/>
        <v>0</v>
      </c>
      <c r="IQ8" s="42">
        <f t="shared" si="151"/>
        <v>0</v>
      </c>
      <c r="IR8" s="42">
        <f t="shared" si="152"/>
        <v>0</v>
      </c>
      <c r="IS8" s="42">
        <f t="shared" si="153"/>
        <v>0</v>
      </c>
      <c r="IT8" s="42">
        <f t="shared" si="154"/>
        <v>0</v>
      </c>
      <c r="IU8" s="42">
        <f t="shared" si="155"/>
        <v>0</v>
      </c>
      <c r="IV8" s="42">
        <f t="shared" si="156"/>
        <v>0</v>
      </c>
      <c r="IW8" s="42">
        <f t="shared" si="157"/>
        <v>0</v>
      </c>
      <c r="IX8" s="42">
        <f t="shared" si="158"/>
        <v>0</v>
      </c>
      <c r="IY8" s="42">
        <f t="shared" si="159"/>
        <v>0</v>
      </c>
      <c r="IZ8" s="42">
        <f t="shared" si="160"/>
        <v>0</v>
      </c>
      <c r="JA8" s="42">
        <f t="shared" si="161"/>
        <v>0</v>
      </c>
      <c r="JB8" s="42">
        <f t="shared" si="162"/>
        <v>0</v>
      </c>
      <c r="JC8" s="42">
        <f t="shared" si="163"/>
        <v>0</v>
      </c>
      <c r="JD8" s="42">
        <f t="shared" si="164"/>
        <v>0</v>
      </c>
      <c r="JE8" s="42">
        <f t="shared" si="165"/>
        <v>0</v>
      </c>
      <c r="JF8" s="42">
        <f t="shared" si="166"/>
        <v>0</v>
      </c>
      <c r="JG8" s="42">
        <f t="shared" si="167"/>
        <v>0</v>
      </c>
      <c r="JH8" s="42">
        <f t="shared" si="168"/>
        <v>0</v>
      </c>
      <c r="JI8" s="42">
        <f t="shared" si="169"/>
        <v>0</v>
      </c>
      <c r="JJ8" s="42">
        <f t="shared" si="170"/>
        <v>0</v>
      </c>
      <c r="JK8" s="42">
        <f t="shared" si="171"/>
        <v>0</v>
      </c>
      <c r="JL8" s="42">
        <f t="shared" si="172"/>
        <v>0</v>
      </c>
      <c r="JM8" s="42">
        <f t="shared" si="173"/>
        <v>0</v>
      </c>
      <c r="JN8" s="42">
        <f t="shared" si="174"/>
        <v>0</v>
      </c>
      <c r="JO8" s="42">
        <f t="shared" si="175"/>
        <v>0</v>
      </c>
      <c r="JP8" s="42">
        <f t="shared" si="176"/>
        <v>0</v>
      </c>
      <c r="JQ8" s="42">
        <f t="shared" si="177"/>
        <v>0</v>
      </c>
      <c r="JR8" s="42">
        <f t="shared" si="178"/>
        <v>0</v>
      </c>
      <c r="JS8" s="42">
        <f t="shared" si="179"/>
        <v>0</v>
      </c>
      <c r="JT8" s="42">
        <f t="shared" si="180"/>
        <v>0</v>
      </c>
      <c r="JU8" s="42">
        <f t="shared" si="181"/>
        <v>0</v>
      </c>
      <c r="JV8" s="42">
        <f t="shared" si="182"/>
        <v>0</v>
      </c>
      <c r="JW8" s="42">
        <f t="shared" si="183"/>
        <v>0</v>
      </c>
      <c r="JX8" s="42">
        <f t="shared" si="184"/>
        <v>0</v>
      </c>
      <c r="JY8" s="42">
        <f t="shared" si="185"/>
        <v>0</v>
      </c>
      <c r="JZ8" s="42">
        <f t="shared" si="186"/>
        <v>0</v>
      </c>
      <c r="KA8" s="42">
        <f t="shared" si="187"/>
        <v>0</v>
      </c>
      <c r="KB8" s="42">
        <f t="shared" si="188"/>
        <v>0</v>
      </c>
      <c r="KC8" s="42">
        <f t="shared" si="189"/>
        <v>0</v>
      </c>
      <c r="KD8" s="42">
        <f t="shared" si="190"/>
        <v>0</v>
      </c>
      <c r="KE8" s="42">
        <f t="shared" si="191"/>
        <v>0</v>
      </c>
      <c r="KF8" s="42">
        <f t="shared" si="192"/>
        <v>0</v>
      </c>
      <c r="KG8" s="42">
        <f t="shared" si="193"/>
        <v>0</v>
      </c>
      <c r="KH8" s="42">
        <f t="shared" si="194"/>
        <v>0</v>
      </c>
      <c r="KI8" s="42">
        <f t="shared" si="195"/>
        <v>0</v>
      </c>
      <c r="KJ8" s="42">
        <f t="shared" si="196"/>
        <v>0</v>
      </c>
      <c r="KK8" s="42">
        <f t="shared" si="197"/>
        <v>0</v>
      </c>
      <c r="KL8" s="42">
        <f t="shared" si="198"/>
        <v>0</v>
      </c>
      <c r="KM8" s="42">
        <f t="shared" si="199"/>
        <v>0</v>
      </c>
      <c r="KN8" s="42">
        <f t="shared" si="200"/>
        <v>0</v>
      </c>
      <c r="KO8" s="42">
        <f t="shared" si="201"/>
        <v>0</v>
      </c>
      <c r="KP8" s="42">
        <f t="shared" si="202"/>
        <v>0</v>
      </c>
      <c r="KQ8" s="42">
        <f t="shared" si="203"/>
        <v>0</v>
      </c>
      <c r="KR8" s="42">
        <f t="shared" si="204"/>
        <v>0</v>
      </c>
      <c r="KS8" s="42">
        <f t="shared" si="205"/>
        <v>0</v>
      </c>
      <c r="KT8" s="42">
        <f t="shared" si="206"/>
        <v>0</v>
      </c>
      <c r="KU8" s="42">
        <f t="shared" si="207"/>
        <v>0</v>
      </c>
      <c r="KV8" s="42">
        <f t="shared" si="208"/>
        <v>0</v>
      </c>
      <c r="KW8" s="42">
        <f t="shared" si="209"/>
        <v>0</v>
      </c>
      <c r="KX8" s="42">
        <f t="shared" si="210"/>
        <v>0</v>
      </c>
      <c r="KY8" s="42">
        <f t="shared" si="211"/>
        <v>0</v>
      </c>
      <c r="KZ8" s="42">
        <f t="shared" si="212"/>
        <v>0</v>
      </c>
      <c r="LA8" s="42">
        <f t="shared" si="213"/>
        <v>0</v>
      </c>
      <c r="LB8" s="42">
        <f t="shared" si="214"/>
        <v>0</v>
      </c>
      <c r="LC8" s="42">
        <f t="shared" si="215"/>
        <v>0</v>
      </c>
      <c r="LD8" s="42">
        <f t="shared" si="216"/>
        <v>0</v>
      </c>
      <c r="LE8" s="42">
        <f t="shared" si="217"/>
        <v>0</v>
      </c>
      <c r="LF8" s="42">
        <f t="shared" si="218"/>
        <v>0</v>
      </c>
      <c r="LG8" s="42">
        <f t="shared" si="219"/>
        <v>0</v>
      </c>
      <c r="LH8" s="42">
        <f t="shared" si="220"/>
        <v>0</v>
      </c>
      <c r="LI8" s="42">
        <f t="shared" si="221"/>
        <v>0</v>
      </c>
      <c r="LJ8" s="42">
        <f t="shared" si="222"/>
        <v>0</v>
      </c>
      <c r="LK8" s="42">
        <f t="shared" si="223"/>
        <v>0</v>
      </c>
      <c r="LL8" s="42">
        <f t="shared" si="224"/>
        <v>0</v>
      </c>
      <c r="LM8" s="42">
        <f t="shared" si="225"/>
        <v>0</v>
      </c>
      <c r="LN8" s="42">
        <f t="shared" si="226"/>
        <v>0</v>
      </c>
      <c r="LO8" s="42">
        <f t="shared" si="227"/>
        <v>0</v>
      </c>
      <c r="LP8" s="42">
        <f t="shared" si="228"/>
        <v>0</v>
      </c>
      <c r="LQ8" s="42">
        <f t="shared" si="229"/>
        <v>0</v>
      </c>
      <c r="LR8" s="42">
        <f t="shared" si="230"/>
        <v>0</v>
      </c>
      <c r="LS8" s="42">
        <f t="shared" si="231"/>
        <v>0</v>
      </c>
      <c r="LT8" s="42">
        <f t="shared" si="232"/>
        <v>0</v>
      </c>
      <c r="LU8" s="42">
        <f t="shared" si="233"/>
        <v>0</v>
      </c>
      <c r="LV8" s="42">
        <f t="shared" si="234"/>
        <v>0</v>
      </c>
      <c r="LW8" s="42">
        <f t="shared" si="235"/>
        <v>0</v>
      </c>
      <c r="LX8" s="42">
        <f t="shared" si="236"/>
        <v>0</v>
      </c>
      <c r="LY8" s="42">
        <f t="shared" si="237"/>
        <v>0</v>
      </c>
      <c r="LZ8" s="42">
        <f t="shared" si="238"/>
        <v>0</v>
      </c>
      <c r="MA8" s="42">
        <f t="shared" si="239"/>
        <v>0</v>
      </c>
      <c r="MB8" s="42">
        <f t="shared" si="240"/>
        <v>0</v>
      </c>
      <c r="MC8" s="42">
        <f t="shared" si="241"/>
        <v>0</v>
      </c>
      <c r="MD8" s="42">
        <f t="shared" si="242"/>
        <v>0</v>
      </c>
      <c r="ME8" s="42">
        <f t="shared" si="243"/>
        <v>0</v>
      </c>
      <c r="MF8" s="42">
        <f t="shared" si="244"/>
        <v>0</v>
      </c>
      <c r="MG8" s="42">
        <f t="shared" si="245"/>
        <v>0</v>
      </c>
      <c r="MH8" s="42">
        <f t="shared" si="246"/>
        <v>0</v>
      </c>
      <c r="MI8" s="42">
        <f t="shared" si="247"/>
        <v>0</v>
      </c>
      <c r="MJ8" s="42">
        <f t="shared" si="248"/>
        <v>0</v>
      </c>
      <c r="MK8" s="42">
        <f t="shared" si="249"/>
        <v>0</v>
      </c>
      <c r="ML8" s="42">
        <f t="shared" si="250"/>
        <v>0</v>
      </c>
      <c r="MM8" s="42">
        <f t="shared" si="251"/>
        <v>0</v>
      </c>
      <c r="MN8" s="42">
        <f t="shared" si="252"/>
        <v>0</v>
      </c>
      <c r="MO8" s="42">
        <f t="shared" si="253"/>
        <v>0</v>
      </c>
      <c r="MP8" s="42">
        <f t="shared" si="254"/>
        <v>0</v>
      </c>
      <c r="MQ8" s="42">
        <f t="shared" si="255"/>
        <v>0</v>
      </c>
      <c r="MR8" s="42">
        <f t="shared" si="256"/>
        <v>0</v>
      </c>
      <c r="MS8" s="42">
        <f t="shared" si="257"/>
        <v>0</v>
      </c>
      <c r="MT8" s="42">
        <f t="shared" si="258"/>
        <v>0</v>
      </c>
      <c r="MU8" s="42">
        <f t="shared" si="259"/>
        <v>0</v>
      </c>
      <c r="MV8" s="42">
        <f t="shared" si="260"/>
        <v>0</v>
      </c>
      <c r="MW8" s="42">
        <f t="shared" si="261"/>
        <v>0</v>
      </c>
      <c r="MX8" s="42">
        <f t="shared" si="262"/>
        <v>0</v>
      </c>
      <c r="MY8" s="42">
        <f t="shared" si="263"/>
        <v>0</v>
      </c>
      <c r="MZ8" s="42">
        <f t="shared" si="264"/>
        <v>0</v>
      </c>
      <c r="NA8" s="42">
        <f t="shared" si="265"/>
        <v>0</v>
      </c>
      <c r="NB8" s="42">
        <f t="shared" si="266"/>
        <v>0</v>
      </c>
      <c r="NC8" s="42">
        <f t="shared" si="267"/>
        <v>0</v>
      </c>
      <c r="ND8" s="42">
        <f t="shared" si="268"/>
        <v>0</v>
      </c>
      <c r="NE8" s="42">
        <f t="shared" si="269"/>
        <v>0</v>
      </c>
      <c r="NF8" s="42">
        <f t="shared" si="270"/>
        <v>0</v>
      </c>
      <c r="NG8" s="42">
        <f t="shared" si="271"/>
        <v>0</v>
      </c>
      <c r="NH8" s="42">
        <f t="shared" si="272"/>
        <v>0</v>
      </c>
      <c r="NI8" s="42">
        <f t="shared" si="273"/>
        <v>0</v>
      </c>
      <c r="NJ8" s="42">
        <f t="shared" si="274"/>
        <v>0</v>
      </c>
      <c r="NK8" s="42">
        <f t="shared" si="275"/>
        <v>0</v>
      </c>
      <c r="NL8" s="42">
        <f t="shared" si="276"/>
        <v>0</v>
      </c>
      <c r="NM8" s="42">
        <f t="shared" si="277"/>
        <v>0</v>
      </c>
      <c r="NN8" s="42">
        <f t="shared" si="278"/>
        <v>0</v>
      </c>
      <c r="NO8" s="42">
        <f t="shared" si="279"/>
        <v>0</v>
      </c>
      <c r="NP8" s="42">
        <f t="shared" si="280"/>
        <v>0</v>
      </c>
      <c r="NQ8" s="42">
        <f t="shared" si="281"/>
        <v>0</v>
      </c>
      <c r="NR8" s="42">
        <f t="shared" si="282"/>
        <v>0</v>
      </c>
      <c r="NS8" s="42">
        <f t="shared" si="283"/>
        <v>0</v>
      </c>
      <c r="NT8" s="42">
        <f t="shared" si="284"/>
        <v>0</v>
      </c>
      <c r="NU8" s="42">
        <f t="shared" si="285"/>
        <v>0</v>
      </c>
      <c r="NV8" s="42">
        <f t="shared" si="286"/>
        <v>0</v>
      </c>
      <c r="NW8" s="42">
        <f t="shared" si="287"/>
        <v>0</v>
      </c>
      <c r="NX8" s="42">
        <f t="shared" si="288"/>
        <v>0</v>
      </c>
      <c r="NY8" s="42">
        <f t="shared" si="289"/>
        <v>0</v>
      </c>
      <c r="NZ8" s="42">
        <f t="shared" si="290"/>
        <v>0</v>
      </c>
      <c r="OA8" s="42">
        <f t="shared" si="291"/>
        <v>0</v>
      </c>
      <c r="OB8" s="42">
        <f t="shared" si="292"/>
        <v>0</v>
      </c>
      <c r="OC8" s="42">
        <f t="shared" si="293"/>
        <v>0</v>
      </c>
      <c r="OD8" s="42">
        <f t="shared" si="294"/>
        <v>0</v>
      </c>
      <c r="OE8" s="42">
        <f t="shared" si="295"/>
        <v>0</v>
      </c>
      <c r="OF8" s="42">
        <f t="shared" si="296"/>
        <v>0</v>
      </c>
      <c r="OG8" s="42">
        <f t="shared" si="297"/>
        <v>0</v>
      </c>
    </row>
    <row r="9" spans="1:405">
      <c r="A9" s="6" t="str">
        <f>(入力シート!A9&amp;入力シート!B9&amp;入力シート!C9)</f>
        <v>240101005</v>
      </c>
      <c r="B9" s="6">
        <f>入力シート!E9</f>
        <v>45099</v>
      </c>
      <c r="C9" s="6">
        <f>入力シート!D9</f>
        <v>1</v>
      </c>
      <c r="D9" s="124">
        <f>IF(入力シート!E9="","",入力シート!E9)</f>
        <v>45099</v>
      </c>
      <c r="E9" s="44">
        <f>入力シート!G9</f>
        <v>19.96</v>
      </c>
      <c r="F9" s="44">
        <f>入力シート!H9</f>
        <v>14</v>
      </c>
      <c r="G9" s="44">
        <f>入力シート!I9</f>
        <v>14</v>
      </c>
      <c r="H9" s="44">
        <f>IF(ISERROR(入力シート!K9*1)=TRUE,"",入力シート!K9*1)</f>
        <v>1.7894227581776314</v>
      </c>
      <c r="I9" s="44">
        <f>入力シート!L9</f>
        <v>0.5</v>
      </c>
      <c r="J9" s="44">
        <f>入力シート!M9</f>
        <v>1</v>
      </c>
      <c r="K9" s="44">
        <f>IF(ISERROR(入力シート!O9*1)=TRUE,"",入力シート!O9*1)</f>
        <v>0.64329472249939335</v>
      </c>
      <c r="L9" s="42"/>
      <c r="M9" s="139" t="s">
        <v>165</v>
      </c>
      <c r="N9" s="138">
        <f ca="1">STDEV(INDIRECT("H5:H64"&amp;COUNTA(H5:H64)))</f>
        <v>0.63729418835999851</v>
      </c>
      <c r="O9" s="138">
        <f ca="1">STDEV(INDIRECT("K5:K64"&amp;COUNTA(K5:K64)))</f>
        <v>0.65915464380599531</v>
      </c>
      <c r="S9" s="41" t="s">
        <v>76</v>
      </c>
      <c r="T9" s="111">
        <f>COUNTIFS($H$5:$H$264,"&gt;0",$C$5:$C$264,"&gt;=5",$C$5:$C$264,"&lt;=8")</f>
        <v>20</v>
      </c>
      <c r="U9" s="111">
        <f>COUNTIFS($F$5:$F$264,"=0",$E$5:$E$264,"&gt;0",$C$5:$C$264,"&gt;=5",$C$5:$C$264,"&lt;=8")</f>
        <v>0</v>
      </c>
      <c r="V9" s="112">
        <f t="shared" si="302"/>
        <v>100</v>
      </c>
      <c r="W9" s="113">
        <f>AVERAGEIFS($H$5:$H$264,$C$5:$C$264,"&gt;=5",$C$5:$C$264,"&lt;=8")</f>
        <v>2.5007343451112463</v>
      </c>
      <c r="X9" s="113">
        <f>MAX(AX3:BA3)</f>
        <v>3.7318529679051275</v>
      </c>
      <c r="Y9" s="113">
        <f>MIN(AX4:BA4)</f>
        <v>1.3669829759778509</v>
      </c>
      <c r="Z9" s="113" cm="1">
        <f t="array" ref="Z9">MEDIAN(IF(($C$5:$C$264&gt;=5)*($C$5:$C$264&lt;=8),($H$5:$H$264)))</f>
        <v>2.3795226552172846</v>
      </c>
      <c r="AA9" s="114" cm="1">
        <f t="array" ref="AA9">STDEV(IF(($C$5:$C$264&gt;=5)*($C$5:$C$264&lt;=8),($H$5:$H$264)))</f>
        <v>0.61639676617585926</v>
      </c>
      <c r="AB9" s="115">
        <f t="shared" si="303"/>
        <v>3.1171311112871054</v>
      </c>
      <c r="AC9" s="115">
        <f t="shared" si="304"/>
        <v>3.733527877462965</v>
      </c>
      <c r="AD9" s="114">
        <f t="shared" si="305"/>
        <v>4.3499246436388237</v>
      </c>
      <c r="AF9" s="41" t="s">
        <v>76</v>
      </c>
      <c r="AG9" s="111">
        <f>COUNTIFS($K$5:$K$264,"&gt;0",$C$5:$C$264,"&gt;=5",$C$5:$C$264,"&lt;=8")</f>
        <v>20</v>
      </c>
      <c r="AH9" s="111">
        <f>COUNTIFS($I$5:$I$264,"=0",$E$5:$E$264,"&gt;0",$C$5:$C$264,"&gt;=5",$C$5:$C$264,"&lt;=8")</f>
        <v>3</v>
      </c>
      <c r="AI9" s="112">
        <f t="shared" si="306"/>
        <v>85</v>
      </c>
      <c r="AJ9" s="113">
        <f>AVERAGEIFS($K$5:$K$264,$C$5:$C$264,"&gt;=5",$C$5:$C$264,"&lt;=8")</f>
        <v>1.1706298470332261</v>
      </c>
      <c r="AK9" s="113">
        <f t="shared" si="308"/>
        <v>3.0258889032949932</v>
      </c>
      <c r="AL9" s="113">
        <f t="shared" si="309"/>
        <v>0.58559607293095473</v>
      </c>
      <c r="AM9" s="113" cm="1">
        <f t="array" ref="AM9">MEDIAN(IF(($C$5:$C$264&gt;=5)*($C$5:$C$264&lt;=8),($K$5:$K$264)))</f>
        <v>0.78437790408330788</v>
      </c>
      <c r="AN9" s="114" cm="1">
        <f t="array" ref="AN9">STDEV(IF(($C$5:$C$264&gt;=5)*($C$5:$C$264&lt;=8),($K$5:$K$264)))</f>
        <v>0.75590261283099103</v>
      </c>
      <c r="AO9" s="115">
        <f t="shared" si="310"/>
        <v>1.9265324598642173</v>
      </c>
      <c r="AP9" s="115">
        <f t="shared" si="311"/>
        <v>2.682435072695208</v>
      </c>
      <c r="AQ9" s="114">
        <f t="shared" si="312"/>
        <v>3.4383376855261991</v>
      </c>
      <c r="AS9"/>
      <c r="AT9" s="42">
        <f t="shared" si="313"/>
        <v>1.7894227581776314</v>
      </c>
      <c r="AU9" s="42">
        <f t="shared" si="314"/>
        <v>0</v>
      </c>
      <c r="AV9" s="42">
        <f t="shared" si="314"/>
        <v>0</v>
      </c>
      <c r="AW9" s="42">
        <f t="shared" si="314"/>
        <v>0</v>
      </c>
      <c r="AX9" s="42">
        <f t="shared" si="314"/>
        <v>0</v>
      </c>
      <c r="AY9" s="42">
        <f t="shared" si="307"/>
        <v>0</v>
      </c>
      <c r="AZ9" s="42">
        <f t="shared" si="307"/>
        <v>0</v>
      </c>
      <c r="BA9" s="42">
        <f t="shared" si="307"/>
        <v>0</v>
      </c>
      <c r="BB9" s="42">
        <f t="shared" si="307"/>
        <v>0</v>
      </c>
      <c r="BC9" s="42">
        <f t="shared" si="307"/>
        <v>0</v>
      </c>
      <c r="BD9" s="42">
        <f t="shared" si="307"/>
        <v>0</v>
      </c>
      <c r="BE9" s="42">
        <f t="shared" si="307"/>
        <v>0</v>
      </c>
      <c r="BF9" s="42">
        <f t="shared" si="307"/>
        <v>0</v>
      </c>
      <c r="BG9" s="42">
        <f t="shared" si="307"/>
        <v>0</v>
      </c>
      <c r="BH9" s="42">
        <f t="shared" si="307"/>
        <v>0</v>
      </c>
      <c r="BI9" s="42">
        <f t="shared" si="307"/>
        <v>0</v>
      </c>
      <c r="BJ9" s="42">
        <f t="shared" si="307"/>
        <v>0</v>
      </c>
      <c r="BK9" s="42">
        <f t="shared" si="307"/>
        <v>0</v>
      </c>
      <c r="BL9" s="42">
        <f t="shared" si="307"/>
        <v>0</v>
      </c>
      <c r="BM9" s="42">
        <f t="shared" si="307"/>
        <v>0</v>
      </c>
      <c r="BN9" s="42">
        <f t="shared" si="307"/>
        <v>0</v>
      </c>
      <c r="BO9" s="42">
        <f t="shared" si="307"/>
        <v>0</v>
      </c>
      <c r="BP9" s="42">
        <f t="shared" si="307"/>
        <v>0</v>
      </c>
      <c r="BQ9" s="42">
        <f t="shared" si="307"/>
        <v>0</v>
      </c>
      <c r="BR9" s="42">
        <f t="shared" si="307"/>
        <v>0</v>
      </c>
      <c r="BS9" s="42">
        <f t="shared" si="307"/>
        <v>0</v>
      </c>
      <c r="BT9" s="42">
        <f t="shared" si="307"/>
        <v>0</v>
      </c>
      <c r="BU9" s="42">
        <f t="shared" ref="BU9:CJ39" si="315">IF($C9=BU$1,$H9,0)</f>
        <v>0</v>
      </c>
      <c r="BV9" s="42">
        <f t="shared" si="315"/>
        <v>0</v>
      </c>
      <c r="BW9" s="42">
        <f t="shared" si="315"/>
        <v>0</v>
      </c>
      <c r="BX9" s="42">
        <f t="shared" si="315"/>
        <v>0</v>
      </c>
      <c r="BY9" s="42">
        <f t="shared" si="315"/>
        <v>0</v>
      </c>
      <c r="BZ9" s="42">
        <f t="shared" si="315"/>
        <v>0</v>
      </c>
      <c r="CA9" s="42">
        <f t="shared" si="315"/>
        <v>0</v>
      </c>
      <c r="CB9" s="42">
        <f t="shared" si="315"/>
        <v>0</v>
      </c>
      <c r="CC9" s="42">
        <f t="shared" si="315"/>
        <v>0</v>
      </c>
      <c r="CD9" s="42">
        <f t="shared" si="315"/>
        <v>0</v>
      </c>
      <c r="CE9" s="42">
        <f t="shared" si="315"/>
        <v>0</v>
      </c>
      <c r="CF9" s="42">
        <f t="shared" si="315"/>
        <v>0</v>
      </c>
      <c r="CG9" s="42">
        <f t="shared" si="315"/>
        <v>0</v>
      </c>
      <c r="CH9" s="42">
        <f t="shared" si="315"/>
        <v>0</v>
      </c>
      <c r="CI9" s="42">
        <f t="shared" si="315"/>
        <v>0</v>
      </c>
      <c r="CJ9" s="42">
        <f t="shared" si="315"/>
        <v>0</v>
      </c>
      <c r="CK9" s="42">
        <f t="shared" ref="CK9:CS37" si="316">IF($C9=CK$1,$H9,0)</f>
        <v>0</v>
      </c>
      <c r="CL9" s="42">
        <f t="shared" si="316"/>
        <v>0</v>
      </c>
      <c r="CM9" s="42">
        <f t="shared" si="316"/>
        <v>0</v>
      </c>
      <c r="CN9" s="42">
        <f t="shared" si="316"/>
        <v>0</v>
      </c>
      <c r="CO9" s="42">
        <f t="shared" si="316"/>
        <v>0</v>
      </c>
      <c r="CP9" s="42">
        <f t="shared" si="316"/>
        <v>0</v>
      </c>
      <c r="CQ9" s="42">
        <f t="shared" si="316"/>
        <v>0</v>
      </c>
      <c r="CR9" s="42">
        <f t="shared" si="316"/>
        <v>0</v>
      </c>
      <c r="CS9" s="42">
        <f t="shared" si="316"/>
        <v>0</v>
      </c>
      <c r="CT9">
        <v>8</v>
      </c>
      <c r="CU9" s="83">
        <f t="shared" si="1"/>
        <v>5</v>
      </c>
      <c r="CV9" s="42">
        <f t="shared" si="299"/>
        <v>1.5976951859255124</v>
      </c>
      <c r="CW9" s="42">
        <f t="shared" si="300"/>
        <v>0.59983942219356634</v>
      </c>
      <c r="CX9" s="42">
        <f t="shared" si="2"/>
        <v>0</v>
      </c>
      <c r="CY9" s="42">
        <f t="shared" si="3"/>
        <v>0</v>
      </c>
      <c r="CZ9" s="42">
        <f t="shared" si="4"/>
        <v>0</v>
      </c>
      <c r="DA9" s="42">
        <f t="shared" si="5"/>
        <v>0</v>
      </c>
      <c r="DB9" s="42">
        <f t="shared" si="6"/>
        <v>0</v>
      </c>
      <c r="DC9" s="42">
        <f t="shared" si="7"/>
        <v>0</v>
      </c>
      <c r="DD9" s="42">
        <f t="shared" si="8"/>
        <v>0</v>
      </c>
      <c r="DE9" s="42">
        <f t="shared" si="9"/>
        <v>0</v>
      </c>
      <c r="DF9" s="42">
        <f t="shared" si="10"/>
        <v>0</v>
      </c>
      <c r="DG9" s="42">
        <f t="shared" si="11"/>
        <v>0</v>
      </c>
      <c r="DH9" s="42">
        <f t="shared" si="12"/>
        <v>0</v>
      </c>
      <c r="DI9" s="42">
        <f t="shared" si="13"/>
        <v>0</v>
      </c>
      <c r="DJ9" s="42">
        <f t="shared" si="14"/>
        <v>0</v>
      </c>
      <c r="DK9" s="42">
        <f t="shared" si="15"/>
        <v>0</v>
      </c>
      <c r="DL9" s="42">
        <f t="shared" si="16"/>
        <v>0</v>
      </c>
      <c r="DM9" s="42">
        <f t="shared" si="17"/>
        <v>0</v>
      </c>
      <c r="DN9" s="42">
        <f t="shared" si="18"/>
        <v>0</v>
      </c>
      <c r="DO9" s="42">
        <f t="shared" si="19"/>
        <v>0</v>
      </c>
      <c r="DP9" s="42">
        <f t="shared" si="20"/>
        <v>0</v>
      </c>
      <c r="DQ9" s="42">
        <f t="shared" si="21"/>
        <v>0</v>
      </c>
      <c r="DR9" s="42">
        <f t="shared" si="22"/>
        <v>0</v>
      </c>
      <c r="DS9" s="42">
        <f t="shared" si="23"/>
        <v>0</v>
      </c>
      <c r="DT9" s="42">
        <f t="shared" si="24"/>
        <v>0</v>
      </c>
      <c r="DU9" s="42">
        <f t="shared" si="25"/>
        <v>0</v>
      </c>
      <c r="DV9" s="42">
        <f t="shared" si="26"/>
        <v>0</v>
      </c>
      <c r="DW9" s="42">
        <f t="shared" si="27"/>
        <v>0</v>
      </c>
      <c r="DX9" s="42">
        <f t="shared" si="28"/>
        <v>0</v>
      </c>
      <c r="DY9" s="42">
        <f t="shared" si="29"/>
        <v>0</v>
      </c>
      <c r="DZ9" s="42">
        <f t="shared" si="30"/>
        <v>0</v>
      </c>
      <c r="EA9" s="42">
        <f t="shared" si="31"/>
        <v>0</v>
      </c>
      <c r="EB9" s="42">
        <f t="shared" si="32"/>
        <v>0</v>
      </c>
      <c r="EC9" s="42">
        <f t="shared" si="33"/>
        <v>0</v>
      </c>
      <c r="ED9" s="42">
        <f t="shared" si="34"/>
        <v>0</v>
      </c>
      <c r="EE9" s="42">
        <f t="shared" si="35"/>
        <v>0</v>
      </c>
      <c r="EF9" s="42">
        <f t="shared" si="36"/>
        <v>0</v>
      </c>
      <c r="EG9" s="42">
        <f t="shared" si="37"/>
        <v>1.3811223038428293</v>
      </c>
      <c r="EH9" s="42">
        <f t="shared" si="38"/>
        <v>1.5976951859255124</v>
      </c>
      <c r="EI9" s="42">
        <f t="shared" si="39"/>
        <v>0.59983942219356634</v>
      </c>
      <c r="EJ9" s="42">
        <f t="shared" si="40"/>
        <v>0.61573968861915496</v>
      </c>
      <c r="EK9" s="42">
        <f t="shared" si="41"/>
        <v>0.77061639819168704</v>
      </c>
      <c r="EL9" s="42">
        <f t="shared" si="42"/>
        <v>0</v>
      </c>
      <c r="EM9" s="42">
        <f t="shared" si="43"/>
        <v>0</v>
      </c>
      <c r="EN9" s="42">
        <f t="shared" si="44"/>
        <v>0</v>
      </c>
      <c r="EO9" s="42">
        <f t="shared" si="45"/>
        <v>0</v>
      </c>
      <c r="EP9" s="42">
        <f t="shared" si="46"/>
        <v>0</v>
      </c>
      <c r="EQ9" s="42">
        <f t="shared" si="47"/>
        <v>0</v>
      </c>
      <c r="ER9" s="42">
        <f t="shared" si="48"/>
        <v>0</v>
      </c>
      <c r="ES9" s="42">
        <f t="shared" si="49"/>
        <v>0</v>
      </c>
      <c r="ET9" s="42">
        <f t="shared" si="50"/>
        <v>0</v>
      </c>
      <c r="EU9" s="42">
        <f t="shared" si="51"/>
        <v>0</v>
      </c>
      <c r="EV9" s="42">
        <f t="shared" si="52"/>
        <v>0</v>
      </c>
      <c r="EW9" s="42">
        <f t="shared" si="53"/>
        <v>0</v>
      </c>
      <c r="EX9" s="42">
        <f t="shared" si="54"/>
        <v>0</v>
      </c>
      <c r="EY9" s="42">
        <f t="shared" si="55"/>
        <v>0</v>
      </c>
      <c r="EZ9" s="42">
        <f t="shared" si="56"/>
        <v>0</v>
      </c>
      <c r="FA9" s="42">
        <f t="shared" si="57"/>
        <v>0</v>
      </c>
      <c r="FB9" s="42">
        <f t="shared" si="58"/>
        <v>0</v>
      </c>
      <c r="FC9" s="42">
        <f t="shared" si="59"/>
        <v>0</v>
      </c>
      <c r="FD9" s="42">
        <f t="shared" si="60"/>
        <v>0</v>
      </c>
      <c r="FE9" s="42">
        <f t="shared" si="61"/>
        <v>0</v>
      </c>
      <c r="FF9" s="42">
        <f t="shared" si="62"/>
        <v>0</v>
      </c>
      <c r="FG9" s="42">
        <f t="shared" si="63"/>
        <v>0</v>
      </c>
      <c r="FH9" s="42">
        <f t="shared" si="64"/>
        <v>0</v>
      </c>
      <c r="FI9" s="42">
        <f t="shared" si="65"/>
        <v>0</v>
      </c>
      <c r="FJ9" s="42">
        <f t="shared" si="66"/>
        <v>0</v>
      </c>
      <c r="FK9" s="42">
        <f t="shared" si="67"/>
        <v>0</v>
      </c>
      <c r="FL9" s="42">
        <f t="shared" si="68"/>
        <v>0</v>
      </c>
      <c r="FM9" s="42">
        <f t="shared" si="69"/>
        <v>0</v>
      </c>
      <c r="FN9" s="42">
        <f t="shared" si="70"/>
        <v>0</v>
      </c>
      <c r="FO9" s="42">
        <f t="shared" si="71"/>
        <v>0</v>
      </c>
      <c r="FP9" s="42">
        <f t="shared" si="72"/>
        <v>0</v>
      </c>
      <c r="FQ9" s="42">
        <f t="shared" si="73"/>
        <v>0</v>
      </c>
      <c r="FR9" s="42">
        <f t="shared" si="74"/>
        <v>0</v>
      </c>
      <c r="FS9" s="42">
        <f t="shared" si="75"/>
        <v>0</v>
      </c>
      <c r="FT9" s="42">
        <f t="shared" si="76"/>
        <v>0</v>
      </c>
      <c r="FU9" s="42">
        <f t="shared" si="77"/>
        <v>0</v>
      </c>
      <c r="FV9" s="42">
        <f t="shared" si="78"/>
        <v>0</v>
      </c>
      <c r="FW9" s="42">
        <f t="shared" si="79"/>
        <v>0</v>
      </c>
      <c r="FX9" s="42">
        <f t="shared" si="80"/>
        <v>0</v>
      </c>
      <c r="FY9" s="42">
        <f t="shared" si="81"/>
        <v>0</v>
      </c>
      <c r="FZ9" s="42">
        <f t="shared" si="82"/>
        <v>0</v>
      </c>
      <c r="GA9" s="42">
        <f t="shared" si="83"/>
        <v>0</v>
      </c>
      <c r="GB9" s="42">
        <f t="shared" si="84"/>
        <v>0</v>
      </c>
      <c r="GC9" s="42">
        <f t="shared" si="85"/>
        <v>0</v>
      </c>
      <c r="GD9" s="42">
        <f t="shared" si="86"/>
        <v>0</v>
      </c>
      <c r="GE9" s="42">
        <f t="shared" si="87"/>
        <v>0</v>
      </c>
      <c r="GF9" s="42">
        <f t="shared" si="88"/>
        <v>0</v>
      </c>
      <c r="GG9" s="42">
        <f t="shared" si="89"/>
        <v>0</v>
      </c>
      <c r="GH9" s="42">
        <f t="shared" si="90"/>
        <v>0</v>
      </c>
      <c r="GI9" s="42">
        <f t="shared" si="91"/>
        <v>0</v>
      </c>
      <c r="GJ9" s="42">
        <f t="shared" si="92"/>
        <v>0</v>
      </c>
      <c r="GK9" s="42">
        <f t="shared" si="93"/>
        <v>0</v>
      </c>
      <c r="GL9" s="42">
        <f t="shared" si="94"/>
        <v>0</v>
      </c>
      <c r="GM9" s="42">
        <f t="shared" si="95"/>
        <v>0</v>
      </c>
      <c r="GN9" s="42">
        <f t="shared" si="96"/>
        <v>0</v>
      </c>
      <c r="GO9" s="42">
        <f t="shared" si="97"/>
        <v>0</v>
      </c>
      <c r="GP9" s="42">
        <f t="shared" si="98"/>
        <v>0</v>
      </c>
      <c r="GQ9" s="42">
        <f t="shared" si="99"/>
        <v>0</v>
      </c>
      <c r="GR9" s="42">
        <f t="shared" si="100"/>
        <v>0</v>
      </c>
      <c r="GS9" s="42">
        <f t="shared" si="101"/>
        <v>0</v>
      </c>
      <c r="GT9" s="42">
        <f t="shared" si="102"/>
        <v>0</v>
      </c>
      <c r="GU9" s="42">
        <f t="shared" si="103"/>
        <v>0</v>
      </c>
      <c r="GV9" s="42">
        <f t="shared" si="104"/>
        <v>0</v>
      </c>
      <c r="GW9" s="42">
        <f t="shared" si="105"/>
        <v>0</v>
      </c>
      <c r="GX9" s="42">
        <f t="shared" si="106"/>
        <v>0</v>
      </c>
      <c r="GY9" s="42">
        <f t="shared" si="107"/>
        <v>0</v>
      </c>
      <c r="GZ9" s="42">
        <f t="shared" si="108"/>
        <v>0</v>
      </c>
      <c r="HA9" s="42">
        <f t="shared" si="109"/>
        <v>0</v>
      </c>
      <c r="HB9" s="42">
        <f t="shared" si="110"/>
        <v>0</v>
      </c>
      <c r="HC9" s="42">
        <f t="shared" si="111"/>
        <v>0</v>
      </c>
      <c r="HD9" s="42">
        <f t="shared" si="112"/>
        <v>0</v>
      </c>
      <c r="HE9" s="42">
        <f t="shared" si="113"/>
        <v>0</v>
      </c>
      <c r="HF9" s="42">
        <f t="shared" si="114"/>
        <v>0</v>
      </c>
      <c r="HG9" s="42">
        <f t="shared" si="115"/>
        <v>0</v>
      </c>
      <c r="HH9" s="42">
        <f t="shared" si="116"/>
        <v>0</v>
      </c>
      <c r="HI9" s="42">
        <f t="shared" si="117"/>
        <v>0</v>
      </c>
      <c r="HJ9" s="42">
        <f t="shared" si="118"/>
        <v>0</v>
      </c>
      <c r="HK9" s="42">
        <f t="shared" si="119"/>
        <v>0</v>
      </c>
      <c r="HL9" s="42">
        <f t="shared" si="120"/>
        <v>0</v>
      </c>
      <c r="HM9" s="42">
        <f t="shared" si="121"/>
        <v>0</v>
      </c>
      <c r="HN9" s="42">
        <f t="shared" si="122"/>
        <v>0</v>
      </c>
      <c r="HO9" s="42">
        <f t="shared" si="123"/>
        <v>0</v>
      </c>
      <c r="HP9" s="42">
        <f t="shared" si="124"/>
        <v>0</v>
      </c>
      <c r="HQ9" s="42">
        <f t="shared" si="125"/>
        <v>0</v>
      </c>
      <c r="HR9" s="42">
        <f t="shared" si="126"/>
        <v>0</v>
      </c>
      <c r="HS9" s="42">
        <f t="shared" si="127"/>
        <v>0</v>
      </c>
      <c r="HT9" s="42">
        <f t="shared" si="128"/>
        <v>0</v>
      </c>
      <c r="HU9" s="42">
        <f t="shared" si="129"/>
        <v>0</v>
      </c>
      <c r="HV9" s="42">
        <f t="shared" si="130"/>
        <v>0</v>
      </c>
      <c r="HW9" s="42">
        <f t="shared" si="131"/>
        <v>0</v>
      </c>
      <c r="HX9" s="42">
        <f t="shared" si="132"/>
        <v>0</v>
      </c>
      <c r="HY9" s="42">
        <f t="shared" si="133"/>
        <v>0</v>
      </c>
      <c r="HZ9" s="42">
        <f t="shared" si="134"/>
        <v>0</v>
      </c>
      <c r="IA9" s="42">
        <f t="shared" si="135"/>
        <v>0</v>
      </c>
      <c r="IB9" s="42">
        <f t="shared" si="136"/>
        <v>0</v>
      </c>
      <c r="IC9" s="42">
        <f t="shared" si="137"/>
        <v>0</v>
      </c>
      <c r="ID9" s="42">
        <f t="shared" si="138"/>
        <v>0</v>
      </c>
      <c r="IE9" s="42">
        <f t="shared" si="139"/>
        <v>0</v>
      </c>
      <c r="IF9" s="42">
        <f t="shared" si="140"/>
        <v>0</v>
      </c>
      <c r="IG9" s="42">
        <f t="shared" si="141"/>
        <v>0</v>
      </c>
      <c r="IH9" s="42">
        <f t="shared" si="142"/>
        <v>0</v>
      </c>
      <c r="II9" s="42">
        <f t="shared" si="143"/>
        <v>0</v>
      </c>
      <c r="IJ9" s="42">
        <f t="shared" si="144"/>
        <v>0</v>
      </c>
      <c r="IK9" s="42">
        <f t="shared" si="145"/>
        <v>0</v>
      </c>
      <c r="IL9" s="42">
        <f t="shared" si="146"/>
        <v>0</v>
      </c>
      <c r="IM9" s="42">
        <f t="shared" si="147"/>
        <v>0</v>
      </c>
      <c r="IN9" s="42">
        <f t="shared" si="148"/>
        <v>0</v>
      </c>
      <c r="IO9" s="42">
        <f t="shared" si="149"/>
        <v>0</v>
      </c>
      <c r="IP9" s="42">
        <f t="shared" si="150"/>
        <v>0</v>
      </c>
      <c r="IQ9" s="42">
        <f t="shared" si="151"/>
        <v>0</v>
      </c>
      <c r="IR9" s="42">
        <f t="shared" si="152"/>
        <v>0</v>
      </c>
      <c r="IS9" s="42">
        <f t="shared" si="153"/>
        <v>0</v>
      </c>
      <c r="IT9" s="42">
        <f t="shared" si="154"/>
        <v>0</v>
      </c>
      <c r="IU9" s="42">
        <f t="shared" si="155"/>
        <v>0</v>
      </c>
      <c r="IV9" s="42">
        <f t="shared" si="156"/>
        <v>0</v>
      </c>
      <c r="IW9" s="42">
        <f t="shared" si="157"/>
        <v>0</v>
      </c>
      <c r="IX9" s="42">
        <f t="shared" si="158"/>
        <v>0</v>
      </c>
      <c r="IY9" s="42">
        <f t="shared" si="159"/>
        <v>0</v>
      </c>
      <c r="IZ9" s="42">
        <f t="shared" si="160"/>
        <v>0</v>
      </c>
      <c r="JA9" s="42">
        <f t="shared" si="161"/>
        <v>0</v>
      </c>
      <c r="JB9" s="42">
        <f t="shared" si="162"/>
        <v>0</v>
      </c>
      <c r="JC9" s="42">
        <f t="shared" si="163"/>
        <v>0</v>
      </c>
      <c r="JD9" s="42">
        <f t="shared" si="164"/>
        <v>0</v>
      </c>
      <c r="JE9" s="42">
        <f t="shared" si="165"/>
        <v>0</v>
      </c>
      <c r="JF9" s="42">
        <f t="shared" si="166"/>
        <v>0</v>
      </c>
      <c r="JG9" s="42">
        <f t="shared" si="167"/>
        <v>0</v>
      </c>
      <c r="JH9" s="42">
        <f t="shared" si="168"/>
        <v>0</v>
      </c>
      <c r="JI9" s="42">
        <f t="shared" si="169"/>
        <v>0</v>
      </c>
      <c r="JJ9" s="42">
        <f t="shared" si="170"/>
        <v>0</v>
      </c>
      <c r="JK9" s="42">
        <f t="shared" si="171"/>
        <v>0</v>
      </c>
      <c r="JL9" s="42">
        <f t="shared" si="172"/>
        <v>0</v>
      </c>
      <c r="JM9" s="42">
        <f t="shared" si="173"/>
        <v>0</v>
      </c>
      <c r="JN9" s="42">
        <f t="shared" si="174"/>
        <v>0</v>
      </c>
      <c r="JO9" s="42">
        <f t="shared" si="175"/>
        <v>0</v>
      </c>
      <c r="JP9" s="42">
        <f t="shared" si="176"/>
        <v>0</v>
      </c>
      <c r="JQ9" s="42">
        <f t="shared" si="177"/>
        <v>0</v>
      </c>
      <c r="JR9" s="42">
        <f t="shared" si="178"/>
        <v>0</v>
      </c>
      <c r="JS9" s="42">
        <f t="shared" si="179"/>
        <v>0</v>
      </c>
      <c r="JT9" s="42">
        <f t="shared" si="180"/>
        <v>0</v>
      </c>
      <c r="JU9" s="42">
        <f t="shared" si="181"/>
        <v>0</v>
      </c>
      <c r="JV9" s="42">
        <f t="shared" si="182"/>
        <v>0</v>
      </c>
      <c r="JW9" s="42">
        <f t="shared" si="183"/>
        <v>0</v>
      </c>
      <c r="JX9" s="42">
        <f t="shared" si="184"/>
        <v>0</v>
      </c>
      <c r="JY9" s="42">
        <f t="shared" si="185"/>
        <v>0</v>
      </c>
      <c r="JZ9" s="42">
        <f t="shared" si="186"/>
        <v>0</v>
      </c>
      <c r="KA9" s="42">
        <f t="shared" si="187"/>
        <v>0</v>
      </c>
      <c r="KB9" s="42">
        <f t="shared" si="188"/>
        <v>0</v>
      </c>
      <c r="KC9" s="42">
        <f t="shared" si="189"/>
        <v>0</v>
      </c>
      <c r="KD9" s="42">
        <f t="shared" si="190"/>
        <v>0</v>
      </c>
      <c r="KE9" s="42">
        <f t="shared" si="191"/>
        <v>0</v>
      </c>
      <c r="KF9" s="42">
        <f t="shared" si="192"/>
        <v>0</v>
      </c>
      <c r="KG9" s="42">
        <f t="shared" si="193"/>
        <v>0</v>
      </c>
      <c r="KH9" s="42">
        <f t="shared" si="194"/>
        <v>0</v>
      </c>
      <c r="KI9" s="42">
        <f t="shared" si="195"/>
        <v>0</v>
      </c>
      <c r="KJ9" s="42">
        <f t="shared" si="196"/>
        <v>0</v>
      </c>
      <c r="KK9" s="42">
        <f t="shared" si="197"/>
        <v>0</v>
      </c>
      <c r="KL9" s="42">
        <f t="shared" si="198"/>
        <v>0</v>
      </c>
      <c r="KM9" s="42">
        <f t="shared" si="199"/>
        <v>0</v>
      </c>
      <c r="KN9" s="42">
        <f t="shared" si="200"/>
        <v>0</v>
      </c>
      <c r="KO9" s="42">
        <f t="shared" si="201"/>
        <v>0</v>
      </c>
      <c r="KP9" s="42">
        <f t="shared" si="202"/>
        <v>0</v>
      </c>
      <c r="KQ9" s="42">
        <f t="shared" si="203"/>
        <v>0</v>
      </c>
      <c r="KR9" s="42">
        <f t="shared" si="204"/>
        <v>0</v>
      </c>
      <c r="KS9" s="42">
        <f t="shared" si="205"/>
        <v>0</v>
      </c>
      <c r="KT9" s="42">
        <f t="shared" si="206"/>
        <v>0</v>
      </c>
      <c r="KU9" s="42">
        <f t="shared" si="207"/>
        <v>0</v>
      </c>
      <c r="KV9" s="42">
        <f t="shared" si="208"/>
        <v>0</v>
      </c>
      <c r="KW9" s="42">
        <f t="shared" si="209"/>
        <v>0</v>
      </c>
      <c r="KX9" s="42">
        <f t="shared" si="210"/>
        <v>0</v>
      </c>
      <c r="KY9" s="42">
        <f t="shared" si="211"/>
        <v>0</v>
      </c>
      <c r="KZ9" s="42">
        <f t="shared" si="212"/>
        <v>0</v>
      </c>
      <c r="LA9" s="42">
        <f t="shared" si="213"/>
        <v>0</v>
      </c>
      <c r="LB9" s="42">
        <f t="shared" si="214"/>
        <v>0</v>
      </c>
      <c r="LC9" s="42">
        <f t="shared" si="215"/>
        <v>0</v>
      </c>
      <c r="LD9" s="42">
        <f t="shared" si="216"/>
        <v>0</v>
      </c>
      <c r="LE9" s="42">
        <f t="shared" si="217"/>
        <v>0</v>
      </c>
      <c r="LF9" s="42">
        <f t="shared" si="218"/>
        <v>0</v>
      </c>
      <c r="LG9" s="42">
        <f t="shared" si="219"/>
        <v>0</v>
      </c>
      <c r="LH9" s="42">
        <f t="shared" si="220"/>
        <v>0</v>
      </c>
      <c r="LI9" s="42">
        <f t="shared" si="221"/>
        <v>0</v>
      </c>
      <c r="LJ9" s="42">
        <f t="shared" si="222"/>
        <v>0</v>
      </c>
      <c r="LK9" s="42">
        <f t="shared" si="223"/>
        <v>0</v>
      </c>
      <c r="LL9" s="42">
        <f t="shared" si="224"/>
        <v>0</v>
      </c>
      <c r="LM9" s="42">
        <f t="shared" si="225"/>
        <v>0</v>
      </c>
      <c r="LN9" s="42">
        <f t="shared" si="226"/>
        <v>0</v>
      </c>
      <c r="LO9" s="42">
        <f t="shared" si="227"/>
        <v>0</v>
      </c>
      <c r="LP9" s="42">
        <f t="shared" si="228"/>
        <v>0</v>
      </c>
      <c r="LQ9" s="42">
        <f t="shared" si="229"/>
        <v>0</v>
      </c>
      <c r="LR9" s="42">
        <f t="shared" si="230"/>
        <v>0</v>
      </c>
      <c r="LS9" s="42">
        <f t="shared" si="231"/>
        <v>0</v>
      </c>
      <c r="LT9" s="42">
        <f t="shared" si="232"/>
        <v>0</v>
      </c>
      <c r="LU9" s="42">
        <f t="shared" si="233"/>
        <v>0</v>
      </c>
      <c r="LV9" s="42">
        <f t="shared" si="234"/>
        <v>0</v>
      </c>
      <c r="LW9" s="42">
        <f t="shared" si="235"/>
        <v>0</v>
      </c>
      <c r="LX9" s="42">
        <f t="shared" si="236"/>
        <v>0</v>
      </c>
      <c r="LY9" s="42">
        <f t="shared" si="237"/>
        <v>0</v>
      </c>
      <c r="LZ9" s="42">
        <f t="shared" si="238"/>
        <v>0</v>
      </c>
      <c r="MA9" s="42">
        <f t="shared" si="239"/>
        <v>0</v>
      </c>
      <c r="MB9" s="42">
        <f t="shared" si="240"/>
        <v>0</v>
      </c>
      <c r="MC9" s="42">
        <f t="shared" si="241"/>
        <v>0</v>
      </c>
      <c r="MD9" s="42">
        <f t="shared" si="242"/>
        <v>0</v>
      </c>
      <c r="ME9" s="42">
        <f t="shared" si="243"/>
        <v>0</v>
      </c>
      <c r="MF9" s="42">
        <f t="shared" si="244"/>
        <v>0</v>
      </c>
      <c r="MG9" s="42">
        <f t="shared" si="245"/>
        <v>0</v>
      </c>
      <c r="MH9" s="42">
        <f t="shared" si="246"/>
        <v>0</v>
      </c>
      <c r="MI9" s="42">
        <f t="shared" si="247"/>
        <v>0</v>
      </c>
      <c r="MJ9" s="42">
        <f t="shared" si="248"/>
        <v>0</v>
      </c>
      <c r="MK9" s="42">
        <f t="shared" si="249"/>
        <v>0</v>
      </c>
      <c r="ML9" s="42">
        <f t="shared" si="250"/>
        <v>0</v>
      </c>
      <c r="MM9" s="42">
        <f t="shared" si="251"/>
        <v>0</v>
      </c>
      <c r="MN9" s="42">
        <f t="shared" si="252"/>
        <v>0</v>
      </c>
      <c r="MO9" s="42">
        <f t="shared" si="253"/>
        <v>0</v>
      </c>
      <c r="MP9" s="42">
        <f t="shared" si="254"/>
        <v>0</v>
      </c>
      <c r="MQ9" s="42">
        <f t="shared" si="255"/>
        <v>0</v>
      </c>
      <c r="MR9" s="42">
        <f t="shared" si="256"/>
        <v>0</v>
      </c>
      <c r="MS9" s="42">
        <f t="shared" si="257"/>
        <v>0</v>
      </c>
      <c r="MT9" s="42">
        <f t="shared" si="258"/>
        <v>0</v>
      </c>
      <c r="MU9" s="42">
        <f t="shared" si="259"/>
        <v>0</v>
      </c>
      <c r="MV9" s="42">
        <f t="shared" si="260"/>
        <v>0</v>
      </c>
      <c r="MW9" s="42">
        <f t="shared" si="261"/>
        <v>0</v>
      </c>
      <c r="MX9" s="42">
        <f t="shared" si="262"/>
        <v>0</v>
      </c>
      <c r="MY9" s="42">
        <f t="shared" si="263"/>
        <v>0</v>
      </c>
      <c r="MZ9" s="42">
        <f t="shared" si="264"/>
        <v>0</v>
      </c>
      <c r="NA9" s="42">
        <f t="shared" si="265"/>
        <v>0</v>
      </c>
      <c r="NB9" s="42">
        <f t="shared" si="266"/>
        <v>0</v>
      </c>
      <c r="NC9" s="42">
        <f t="shared" si="267"/>
        <v>0</v>
      </c>
      <c r="ND9" s="42">
        <f t="shared" si="268"/>
        <v>0</v>
      </c>
      <c r="NE9" s="42">
        <f t="shared" si="269"/>
        <v>0</v>
      </c>
      <c r="NF9" s="42">
        <f t="shared" si="270"/>
        <v>0</v>
      </c>
      <c r="NG9" s="42">
        <f t="shared" si="271"/>
        <v>0</v>
      </c>
      <c r="NH9" s="42">
        <f t="shared" si="272"/>
        <v>0</v>
      </c>
      <c r="NI9" s="42">
        <f t="shared" si="273"/>
        <v>0</v>
      </c>
      <c r="NJ9" s="42">
        <f t="shared" si="274"/>
        <v>0</v>
      </c>
      <c r="NK9" s="42">
        <f t="shared" si="275"/>
        <v>0</v>
      </c>
      <c r="NL9" s="42">
        <f t="shared" si="276"/>
        <v>0</v>
      </c>
      <c r="NM9" s="42">
        <f t="shared" si="277"/>
        <v>0</v>
      </c>
      <c r="NN9" s="42">
        <f t="shared" si="278"/>
        <v>0</v>
      </c>
      <c r="NO9" s="42">
        <f t="shared" si="279"/>
        <v>0</v>
      </c>
      <c r="NP9" s="42">
        <f t="shared" si="280"/>
        <v>0</v>
      </c>
      <c r="NQ9" s="42">
        <f t="shared" si="281"/>
        <v>0</v>
      </c>
      <c r="NR9" s="42">
        <f t="shared" si="282"/>
        <v>0</v>
      </c>
      <c r="NS9" s="42">
        <f t="shared" si="283"/>
        <v>0</v>
      </c>
      <c r="NT9" s="42">
        <f t="shared" si="284"/>
        <v>0</v>
      </c>
      <c r="NU9" s="42">
        <f t="shared" si="285"/>
        <v>0</v>
      </c>
      <c r="NV9" s="42">
        <f t="shared" si="286"/>
        <v>0</v>
      </c>
      <c r="NW9" s="42">
        <f t="shared" si="287"/>
        <v>0</v>
      </c>
      <c r="NX9" s="42">
        <f t="shared" si="288"/>
        <v>0</v>
      </c>
      <c r="NY9" s="42">
        <f t="shared" si="289"/>
        <v>0</v>
      </c>
      <c r="NZ9" s="42">
        <f t="shared" si="290"/>
        <v>0</v>
      </c>
      <c r="OA9" s="42">
        <f t="shared" si="291"/>
        <v>0</v>
      </c>
      <c r="OB9" s="42">
        <f t="shared" si="292"/>
        <v>0</v>
      </c>
      <c r="OC9" s="42">
        <f t="shared" si="293"/>
        <v>0</v>
      </c>
      <c r="OD9" s="42">
        <f t="shared" si="294"/>
        <v>0</v>
      </c>
      <c r="OE9" s="42">
        <f t="shared" si="295"/>
        <v>0</v>
      </c>
      <c r="OF9" s="42">
        <f t="shared" si="296"/>
        <v>0</v>
      </c>
      <c r="OG9" s="42">
        <f t="shared" si="297"/>
        <v>0</v>
      </c>
    </row>
    <row r="10" spans="1:405">
      <c r="A10" s="6" t="str">
        <f>(入力シート!A10&amp;入力シート!B10&amp;入力シート!C10)</f>
        <v>240101006</v>
      </c>
      <c r="B10" s="6">
        <f>入力シート!E10</f>
        <v>45131</v>
      </c>
      <c r="C10" s="6">
        <f>入力シート!D10</f>
        <v>2</v>
      </c>
      <c r="D10" s="124">
        <f>IF(入力シート!E10="","",入力シート!E10)</f>
        <v>45131</v>
      </c>
      <c r="E10" s="44">
        <f>入力シート!G10</f>
        <v>10.97</v>
      </c>
      <c r="F10" s="44">
        <f>入力シート!H10</f>
        <v>190</v>
      </c>
      <c r="G10" s="44">
        <f>入力シート!I10</f>
        <v>190</v>
      </c>
      <c r="H10" s="44">
        <f>IF(ISERROR(入力シート!K10*1)=TRUE,"",入力シート!K10*1)</f>
        <v>2.8850059485405057</v>
      </c>
      <c r="I10" s="44">
        <f>入力シート!L10</f>
        <v>23</v>
      </c>
      <c r="J10" s="44">
        <f>入力シート!M10</f>
        <v>23</v>
      </c>
      <c r="K10" s="44">
        <f>IF(ISERROR(入力シート!O10*1)=TRUE,"",入力シート!O10*1)</f>
        <v>1.9679801836052695</v>
      </c>
      <c r="L10" s="42"/>
      <c r="M10" s="139"/>
      <c r="N10" s="138"/>
      <c r="O10" s="138"/>
      <c r="S10" s="41" t="s">
        <v>77</v>
      </c>
      <c r="T10" s="111">
        <f>COUNTIFS($H$5:$H$264,"&gt;0",$C$5:$C$264,"&gt;=6",$C$5:$C$264,"&lt;=9")</f>
        <v>20</v>
      </c>
      <c r="U10" s="111">
        <f>COUNTIFS($F$5:$F$264,"=0",$E$5:$E$264,"&gt;0",$C$5:$C$264,"&gt;=6",$C$5:$C$264,"&lt;=9")</f>
        <v>0</v>
      </c>
      <c r="V10" s="112">
        <f t="shared" si="302"/>
        <v>100</v>
      </c>
      <c r="W10" s="113">
        <f>AVERAGEIFS($H$5:$H$264,$C$5:$C$264,"&gt;=6",$C$5:$C$264,"&lt;=9")</f>
        <v>2.3268428190674024</v>
      </c>
      <c r="X10" s="113">
        <f>MAX(AY3:BB3)</f>
        <v>3.5194005742028249</v>
      </c>
      <c r="Y10" s="113">
        <f>MIN(AY4:BB4)</f>
        <v>1.3669829759778509</v>
      </c>
      <c r="Z10" s="113" cm="1">
        <f t="array" ref="Z10">MEDIAN(IF(($C$5:$C$264&gt;=6)*($C$5:$C$264&lt;=9),($H$5:$H$264)))</f>
        <v>2.2750896775505347</v>
      </c>
      <c r="AA10" s="114" cm="1">
        <f t="array" ref="AA10">STDEV(IF(($C$5:$C$264&gt;=6)*($C$5:$C$264&lt;=9),($H$5:$H$264)))</f>
        <v>0.56693378829049401</v>
      </c>
      <c r="AB10" s="115">
        <f t="shared" si="303"/>
        <v>2.8937766073578963</v>
      </c>
      <c r="AC10" s="115">
        <f t="shared" si="304"/>
        <v>3.4607103956483902</v>
      </c>
      <c r="AD10" s="114">
        <f t="shared" si="305"/>
        <v>4.0276441839388841</v>
      </c>
      <c r="AF10" s="41" t="s">
        <v>77</v>
      </c>
      <c r="AG10" s="111">
        <f>COUNTIFS($K$5:$K$264,"&gt;0",$C$5:$C$264,"&gt;=6",$C$5:$C$264,"&lt;=9")</f>
        <v>20</v>
      </c>
      <c r="AH10" s="111">
        <f>COUNTIFS($I$5:$I$264,"=0",$E$5:$E$264,"&gt;0",$C$5:$C$264,"&gt;=6",$C$5:$C$264,"&lt;=9")</f>
        <v>7</v>
      </c>
      <c r="AI10" s="112">
        <f t="shared" si="306"/>
        <v>65</v>
      </c>
      <c r="AJ10" s="113">
        <f>AVERAGEIFS($K$5:$K$264,$C$5:$C$264,"&gt;=6",$C$5:$C$264,"&lt;=9")</f>
        <v>1.0030712568395115</v>
      </c>
      <c r="AK10" s="113">
        <f t="shared" si="308"/>
        <v>3.0258889032949932</v>
      </c>
      <c r="AL10" s="113">
        <f t="shared" si="309"/>
        <v>0.58559607293095473</v>
      </c>
      <c r="AM10" s="113" cm="1">
        <f t="array" ref="AM10">MEDIAN(IF(($C$5:$C$264&gt;=6)*($C$5:$C$264&lt;=9),($K$5:$K$264)))</f>
        <v>0.61441001773168713</v>
      </c>
      <c r="AN10" s="114" cm="1">
        <f t="array" ref="AN10">STDEV(IF(($C$5:$C$264&gt;=6)*($C$5:$C$264&lt;=9),($K$5:$K$264)))</f>
        <v>0.67598403379321037</v>
      </c>
      <c r="AO10" s="115">
        <f t="shared" si="310"/>
        <v>1.6790552906327219</v>
      </c>
      <c r="AP10" s="115">
        <f t="shared" si="311"/>
        <v>2.355039324425932</v>
      </c>
      <c r="AQ10" s="114">
        <f t="shared" si="312"/>
        <v>3.0310233582191426</v>
      </c>
      <c r="AS10"/>
      <c r="AT10" s="42">
        <f t="shared" si="313"/>
        <v>0</v>
      </c>
      <c r="AU10" s="42">
        <f t="shared" si="314"/>
        <v>2.8850059485405057</v>
      </c>
      <c r="AV10" s="42">
        <f t="shared" si="314"/>
        <v>0</v>
      </c>
      <c r="AW10" s="42">
        <f t="shared" si="314"/>
        <v>0</v>
      </c>
      <c r="AX10" s="42">
        <f t="shared" si="314"/>
        <v>0</v>
      </c>
      <c r="AY10" s="42">
        <f t="shared" ref="AY10:BN25" si="317">IF($C10=AY$1,$H10,0)</f>
        <v>0</v>
      </c>
      <c r="AZ10" s="42">
        <f t="shared" si="317"/>
        <v>0</v>
      </c>
      <c r="BA10" s="42">
        <f t="shared" si="317"/>
        <v>0</v>
      </c>
      <c r="BB10" s="42">
        <f t="shared" si="317"/>
        <v>0</v>
      </c>
      <c r="BC10" s="42">
        <f t="shared" si="317"/>
        <v>0</v>
      </c>
      <c r="BD10" s="42">
        <f t="shared" si="317"/>
        <v>0</v>
      </c>
      <c r="BE10" s="42">
        <f t="shared" si="317"/>
        <v>0</v>
      </c>
      <c r="BF10" s="42">
        <f t="shared" si="317"/>
        <v>0</v>
      </c>
      <c r="BG10" s="42">
        <f t="shared" si="317"/>
        <v>0</v>
      </c>
      <c r="BH10" s="42">
        <f t="shared" si="317"/>
        <v>0</v>
      </c>
      <c r="BI10" s="42">
        <f t="shared" si="317"/>
        <v>0</v>
      </c>
      <c r="BJ10" s="42">
        <f t="shared" si="317"/>
        <v>0</v>
      </c>
      <c r="BK10" s="42">
        <f t="shared" si="317"/>
        <v>0</v>
      </c>
      <c r="BL10" s="42">
        <f t="shared" si="317"/>
        <v>0</v>
      </c>
      <c r="BM10" s="42">
        <f t="shared" si="317"/>
        <v>0</v>
      </c>
      <c r="BN10" s="42">
        <f t="shared" si="317"/>
        <v>0</v>
      </c>
      <c r="BO10" s="42">
        <f t="shared" ref="BO10:CD39" si="318">IF($C10=BO$1,$H10,0)</f>
        <v>0</v>
      </c>
      <c r="BP10" s="42">
        <f t="shared" si="318"/>
        <v>0</v>
      </c>
      <c r="BQ10" s="42">
        <f t="shared" si="318"/>
        <v>0</v>
      </c>
      <c r="BR10" s="42">
        <f t="shared" si="318"/>
        <v>0</v>
      </c>
      <c r="BS10" s="42">
        <f t="shared" si="318"/>
        <v>0</v>
      </c>
      <c r="BT10" s="42">
        <f t="shared" si="318"/>
        <v>0</v>
      </c>
      <c r="BU10" s="42">
        <f t="shared" si="318"/>
        <v>0</v>
      </c>
      <c r="BV10" s="42">
        <f t="shared" si="318"/>
        <v>0</v>
      </c>
      <c r="BW10" s="42">
        <f t="shared" si="318"/>
        <v>0</v>
      </c>
      <c r="BX10" s="42">
        <f t="shared" si="318"/>
        <v>0</v>
      </c>
      <c r="BY10" s="42">
        <f t="shared" si="318"/>
        <v>0</v>
      </c>
      <c r="BZ10" s="42">
        <f t="shared" si="318"/>
        <v>0</v>
      </c>
      <c r="CA10" s="42">
        <f t="shared" si="318"/>
        <v>0</v>
      </c>
      <c r="CB10" s="42">
        <f t="shared" si="318"/>
        <v>0</v>
      </c>
      <c r="CC10" s="42">
        <f t="shared" si="318"/>
        <v>0</v>
      </c>
      <c r="CD10" s="42">
        <f t="shared" si="318"/>
        <v>0</v>
      </c>
      <c r="CE10" s="42">
        <f t="shared" si="315"/>
        <v>0</v>
      </c>
      <c r="CF10" s="42">
        <f t="shared" si="315"/>
        <v>0</v>
      </c>
      <c r="CG10" s="42">
        <f t="shared" si="315"/>
        <v>0</v>
      </c>
      <c r="CH10" s="42">
        <f t="shared" si="315"/>
        <v>0</v>
      </c>
      <c r="CI10" s="42">
        <f t="shared" si="315"/>
        <v>0</v>
      </c>
      <c r="CJ10" s="42">
        <f t="shared" si="315"/>
        <v>0</v>
      </c>
      <c r="CK10" s="42">
        <f t="shared" si="316"/>
        <v>0</v>
      </c>
      <c r="CL10" s="42">
        <f t="shared" si="316"/>
        <v>0</v>
      </c>
      <c r="CM10" s="42">
        <f t="shared" si="316"/>
        <v>0</v>
      </c>
      <c r="CN10" s="42">
        <f t="shared" si="316"/>
        <v>0</v>
      </c>
      <c r="CO10" s="42">
        <f t="shared" si="316"/>
        <v>0</v>
      </c>
      <c r="CP10" s="42">
        <f t="shared" si="316"/>
        <v>0</v>
      </c>
      <c r="CQ10" s="42">
        <f t="shared" si="316"/>
        <v>0</v>
      </c>
      <c r="CR10" s="42">
        <f t="shared" si="316"/>
        <v>0</v>
      </c>
      <c r="CS10" s="42">
        <f t="shared" si="316"/>
        <v>0</v>
      </c>
      <c r="CT10">
        <v>9</v>
      </c>
      <c r="CU10" s="83">
        <f t="shared" si="1"/>
        <v>5</v>
      </c>
      <c r="CV10" s="42">
        <f t="shared" si="299"/>
        <v>0.61308034684421941</v>
      </c>
      <c r="CW10" s="42">
        <f t="shared" si="300"/>
        <v>0.58636222330786569</v>
      </c>
      <c r="CX10" s="42">
        <f t="shared" si="2"/>
        <v>0</v>
      </c>
      <c r="CY10" s="42">
        <f t="shared" si="3"/>
        <v>0</v>
      </c>
      <c r="CZ10" s="42">
        <f t="shared" si="4"/>
        <v>0</v>
      </c>
      <c r="DA10" s="42">
        <f t="shared" si="5"/>
        <v>0</v>
      </c>
      <c r="DB10" s="42">
        <f t="shared" si="6"/>
        <v>0</v>
      </c>
      <c r="DC10" s="42">
        <f t="shared" si="7"/>
        <v>0</v>
      </c>
      <c r="DD10" s="42">
        <f t="shared" si="8"/>
        <v>0</v>
      </c>
      <c r="DE10" s="42">
        <f t="shared" si="9"/>
        <v>0</v>
      </c>
      <c r="DF10" s="42">
        <f t="shared" si="10"/>
        <v>0</v>
      </c>
      <c r="DG10" s="42">
        <f t="shared" si="11"/>
        <v>0</v>
      </c>
      <c r="DH10" s="42">
        <f t="shared" si="12"/>
        <v>0</v>
      </c>
      <c r="DI10" s="42">
        <f t="shared" si="13"/>
        <v>0</v>
      </c>
      <c r="DJ10" s="42">
        <f t="shared" si="14"/>
        <v>0</v>
      </c>
      <c r="DK10" s="42">
        <f t="shared" si="15"/>
        <v>0</v>
      </c>
      <c r="DL10" s="42">
        <f t="shared" si="16"/>
        <v>0</v>
      </c>
      <c r="DM10" s="42">
        <f t="shared" si="17"/>
        <v>0</v>
      </c>
      <c r="DN10" s="42">
        <f t="shared" si="18"/>
        <v>0</v>
      </c>
      <c r="DO10" s="42">
        <f t="shared" si="19"/>
        <v>0</v>
      </c>
      <c r="DP10" s="42">
        <f t="shared" si="20"/>
        <v>0</v>
      </c>
      <c r="DQ10" s="42">
        <f t="shared" si="21"/>
        <v>0</v>
      </c>
      <c r="DR10" s="42">
        <f t="shared" si="22"/>
        <v>0</v>
      </c>
      <c r="DS10" s="42">
        <f t="shared" si="23"/>
        <v>0</v>
      </c>
      <c r="DT10" s="42">
        <f t="shared" si="24"/>
        <v>0</v>
      </c>
      <c r="DU10" s="42">
        <f t="shared" si="25"/>
        <v>0</v>
      </c>
      <c r="DV10" s="42">
        <f t="shared" si="26"/>
        <v>0</v>
      </c>
      <c r="DW10" s="42">
        <f t="shared" si="27"/>
        <v>0</v>
      </c>
      <c r="DX10" s="42">
        <f t="shared" si="28"/>
        <v>0</v>
      </c>
      <c r="DY10" s="42">
        <f t="shared" si="29"/>
        <v>0</v>
      </c>
      <c r="DZ10" s="42">
        <f t="shared" si="30"/>
        <v>0</v>
      </c>
      <c r="EA10" s="42">
        <f t="shared" si="31"/>
        <v>0</v>
      </c>
      <c r="EB10" s="42">
        <f t="shared" si="32"/>
        <v>0</v>
      </c>
      <c r="EC10" s="42">
        <f t="shared" si="33"/>
        <v>0</v>
      </c>
      <c r="ED10" s="42">
        <f t="shared" si="34"/>
        <v>0</v>
      </c>
      <c r="EE10" s="42">
        <f t="shared" si="35"/>
        <v>0</v>
      </c>
      <c r="EF10" s="42">
        <f t="shared" si="36"/>
        <v>0</v>
      </c>
      <c r="EG10" s="42">
        <f t="shared" si="37"/>
        <v>0</v>
      </c>
      <c r="EH10" s="42">
        <f t="shared" si="38"/>
        <v>0</v>
      </c>
      <c r="EI10" s="42">
        <f t="shared" si="39"/>
        <v>0</v>
      </c>
      <c r="EJ10" s="42">
        <f t="shared" si="40"/>
        <v>0</v>
      </c>
      <c r="EK10" s="42">
        <f t="shared" si="41"/>
        <v>0</v>
      </c>
      <c r="EL10" s="42">
        <f t="shared" si="42"/>
        <v>0.60258083226414805</v>
      </c>
      <c r="EM10" s="42">
        <f t="shared" si="43"/>
        <v>0.60758368400124219</v>
      </c>
      <c r="EN10" s="42">
        <f t="shared" si="44"/>
        <v>0.58636222330786569</v>
      </c>
      <c r="EO10" s="42">
        <f t="shared" si="45"/>
        <v>0.59350758933176517</v>
      </c>
      <c r="EP10" s="42">
        <f t="shared" si="46"/>
        <v>0.61308034684421941</v>
      </c>
      <c r="EQ10" s="42">
        <f t="shared" si="47"/>
        <v>0</v>
      </c>
      <c r="ER10" s="42">
        <f t="shared" si="48"/>
        <v>0</v>
      </c>
      <c r="ES10" s="42">
        <f t="shared" si="49"/>
        <v>0</v>
      </c>
      <c r="ET10" s="42">
        <f t="shared" si="50"/>
        <v>0</v>
      </c>
      <c r="EU10" s="42">
        <f t="shared" si="51"/>
        <v>0</v>
      </c>
      <c r="EV10" s="42">
        <f t="shared" si="52"/>
        <v>0</v>
      </c>
      <c r="EW10" s="42">
        <f t="shared" si="53"/>
        <v>0</v>
      </c>
      <c r="EX10" s="42">
        <f t="shared" si="54"/>
        <v>0</v>
      </c>
      <c r="EY10" s="42">
        <f t="shared" si="55"/>
        <v>0</v>
      </c>
      <c r="EZ10" s="42">
        <f t="shared" si="56"/>
        <v>0</v>
      </c>
      <c r="FA10" s="42">
        <f t="shared" si="57"/>
        <v>0</v>
      </c>
      <c r="FB10" s="42">
        <f t="shared" si="58"/>
        <v>0</v>
      </c>
      <c r="FC10" s="42">
        <f t="shared" si="59"/>
        <v>0</v>
      </c>
      <c r="FD10" s="42">
        <f t="shared" si="60"/>
        <v>0</v>
      </c>
      <c r="FE10" s="42">
        <f t="shared" si="61"/>
        <v>0</v>
      </c>
      <c r="FF10" s="42">
        <f t="shared" si="62"/>
        <v>0</v>
      </c>
      <c r="FG10" s="42">
        <f t="shared" si="63"/>
        <v>0</v>
      </c>
      <c r="FH10" s="42">
        <f t="shared" si="64"/>
        <v>0</v>
      </c>
      <c r="FI10" s="42">
        <f t="shared" si="65"/>
        <v>0</v>
      </c>
      <c r="FJ10" s="42">
        <f t="shared" si="66"/>
        <v>0</v>
      </c>
      <c r="FK10" s="42">
        <f t="shared" si="67"/>
        <v>0</v>
      </c>
      <c r="FL10" s="42">
        <f t="shared" si="68"/>
        <v>0</v>
      </c>
      <c r="FM10" s="42">
        <f t="shared" si="69"/>
        <v>0</v>
      </c>
      <c r="FN10" s="42">
        <f t="shared" si="70"/>
        <v>0</v>
      </c>
      <c r="FO10" s="42">
        <f t="shared" si="71"/>
        <v>0</v>
      </c>
      <c r="FP10" s="42">
        <f t="shared" si="72"/>
        <v>0</v>
      </c>
      <c r="FQ10" s="42">
        <f t="shared" si="73"/>
        <v>0</v>
      </c>
      <c r="FR10" s="42">
        <f t="shared" si="74"/>
        <v>0</v>
      </c>
      <c r="FS10" s="42">
        <f t="shared" si="75"/>
        <v>0</v>
      </c>
      <c r="FT10" s="42">
        <f t="shared" si="76"/>
        <v>0</v>
      </c>
      <c r="FU10" s="42">
        <f t="shared" si="77"/>
        <v>0</v>
      </c>
      <c r="FV10" s="42">
        <f t="shared" si="78"/>
        <v>0</v>
      </c>
      <c r="FW10" s="42">
        <f t="shared" si="79"/>
        <v>0</v>
      </c>
      <c r="FX10" s="42">
        <f t="shared" si="80"/>
        <v>0</v>
      </c>
      <c r="FY10" s="42">
        <f t="shared" si="81"/>
        <v>0</v>
      </c>
      <c r="FZ10" s="42">
        <f t="shared" si="82"/>
        <v>0</v>
      </c>
      <c r="GA10" s="42">
        <f t="shared" si="83"/>
        <v>0</v>
      </c>
      <c r="GB10" s="42">
        <f t="shared" si="84"/>
        <v>0</v>
      </c>
      <c r="GC10" s="42">
        <f t="shared" si="85"/>
        <v>0</v>
      </c>
      <c r="GD10" s="42">
        <f t="shared" si="86"/>
        <v>0</v>
      </c>
      <c r="GE10" s="42">
        <f t="shared" si="87"/>
        <v>0</v>
      </c>
      <c r="GF10" s="42">
        <f t="shared" si="88"/>
        <v>0</v>
      </c>
      <c r="GG10" s="42">
        <f t="shared" si="89"/>
        <v>0</v>
      </c>
      <c r="GH10" s="42">
        <f t="shared" si="90"/>
        <v>0</v>
      </c>
      <c r="GI10" s="42">
        <f t="shared" si="91"/>
        <v>0</v>
      </c>
      <c r="GJ10" s="42">
        <f t="shared" si="92"/>
        <v>0</v>
      </c>
      <c r="GK10" s="42">
        <f t="shared" si="93"/>
        <v>0</v>
      </c>
      <c r="GL10" s="42">
        <f t="shared" si="94"/>
        <v>0</v>
      </c>
      <c r="GM10" s="42">
        <f t="shared" si="95"/>
        <v>0</v>
      </c>
      <c r="GN10" s="42">
        <f t="shared" si="96"/>
        <v>0</v>
      </c>
      <c r="GO10" s="42">
        <f t="shared" si="97"/>
        <v>0</v>
      </c>
      <c r="GP10" s="42">
        <f t="shared" si="98"/>
        <v>0</v>
      </c>
      <c r="GQ10" s="42">
        <f t="shared" si="99"/>
        <v>0</v>
      </c>
      <c r="GR10" s="42">
        <f t="shared" si="100"/>
        <v>0</v>
      </c>
      <c r="GS10" s="42">
        <f t="shared" si="101"/>
        <v>0</v>
      </c>
      <c r="GT10" s="42">
        <f t="shared" si="102"/>
        <v>0</v>
      </c>
      <c r="GU10" s="42">
        <f t="shared" si="103"/>
        <v>0</v>
      </c>
      <c r="GV10" s="42">
        <f t="shared" si="104"/>
        <v>0</v>
      </c>
      <c r="GW10" s="42">
        <f t="shared" si="105"/>
        <v>0</v>
      </c>
      <c r="GX10" s="42">
        <f t="shared" si="106"/>
        <v>0</v>
      </c>
      <c r="GY10" s="42">
        <f t="shared" si="107"/>
        <v>0</v>
      </c>
      <c r="GZ10" s="42">
        <f t="shared" si="108"/>
        <v>0</v>
      </c>
      <c r="HA10" s="42">
        <f t="shared" si="109"/>
        <v>0</v>
      </c>
      <c r="HB10" s="42">
        <f t="shared" si="110"/>
        <v>0</v>
      </c>
      <c r="HC10" s="42">
        <f t="shared" si="111"/>
        <v>0</v>
      </c>
      <c r="HD10" s="42">
        <f t="shared" si="112"/>
        <v>0</v>
      </c>
      <c r="HE10" s="42">
        <f t="shared" si="113"/>
        <v>0</v>
      </c>
      <c r="HF10" s="42">
        <f t="shared" si="114"/>
        <v>0</v>
      </c>
      <c r="HG10" s="42">
        <f t="shared" si="115"/>
        <v>0</v>
      </c>
      <c r="HH10" s="42">
        <f t="shared" si="116"/>
        <v>0</v>
      </c>
      <c r="HI10" s="42">
        <f t="shared" si="117"/>
        <v>0</v>
      </c>
      <c r="HJ10" s="42">
        <f t="shared" si="118"/>
        <v>0</v>
      </c>
      <c r="HK10" s="42">
        <f t="shared" si="119"/>
        <v>0</v>
      </c>
      <c r="HL10" s="42">
        <f t="shared" si="120"/>
        <v>0</v>
      </c>
      <c r="HM10" s="42">
        <f t="shared" si="121"/>
        <v>0</v>
      </c>
      <c r="HN10" s="42">
        <f t="shared" si="122"/>
        <v>0</v>
      </c>
      <c r="HO10" s="42">
        <f t="shared" si="123"/>
        <v>0</v>
      </c>
      <c r="HP10" s="42">
        <f t="shared" si="124"/>
        <v>0</v>
      </c>
      <c r="HQ10" s="42">
        <f t="shared" si="125"/>
        <v>0</v>
      </c>
      <c r="HR10" s="42">
        <f t="shared" si="126"/>
        <v>0</v>
      </c>
      <c r="HS10" s="42">
        <f t="shared" si="127"/>
        <v>0</v>
      </c>
      <c r="HT10" s="42">
        <f t="shared" si="128"/>
        <v>0</v>
      </c>
      <c r="HU10" s="42">
        <f t="shared" si="129"/>
        <v>0</v>
      </c>
      <c r="HV10" s="42">
        <f t="shared" si="130"/>
        <v>0</v>
      </c>
      <c r="HW10" s="42">
        <f t="shared" si="131"/>
        <v>0</v>
      </c>
      <c r="HX10" s="42">
        <f t="shared" si="132"/>
        <v>0</v>
      </c>
      <c r="HY10" s="42">
        <f t="shared" si="133"/>
        <v>0</v>
      </c>
      <c r="HZ10" s="42">
        <f t="shared" si="134"/>
        <v>0</v>
      </c>
      <c r="IA10" s="42">
        <f t="shared" si="135"/>
        <v>0</v>
      </c>
      <c r="IB10" s="42">
        <f t="shared" si="136"/>
        <v>0</v>
      </c>
      <c r="IC10" s="42">
        <f t="shared" si="137"/>
        <v>0</v>
      </c>
      <c r="ID10" s="42">
        <f t="shared" si="138"/>
        <v>0</v>
      </c>
      <c r="IE10" s="42">
        <f t="shared" si="139"/>
        <v>0</v>
      </c>
      <c r="IF10" s="42">
        <f t="shared" si="140"/>
        <v>0</v>
      </c>
      <c r="IG10" s="42">
        <f t="shared" si="141"/>
        <v>0</v>
      </c>
      <c r="IH10" s="42">
        <f t="shared" si="142"/>
        <v>0</v>
      </c>
      <c r="II10" s="42">
        <f t="shared" si="143"/>
        <v>0</v>
      </c>
      <c r="IJ10" s="42">
        <f t="shared" si="144"/>
        <v>0</v>
      </c>
      <c r="IK10" s="42">
        <f t="shared" si="145"/>
        <v>0</v>
      </c>
      <c r="IL10" s="42">
        <f t="shared" si="146"/>
        <v>0</v>
      </c>
      <c r="IM10" s="42">
        <f t="shared" si="147"/>
        <v>0</v>
      </c>
      <c r="IN10" s="42">
        <f t="shared" si="148"/>
        <v>0</v>
      </c>
      <c r="IO10" s="42">
        <f t="shared" si="149"/>
        <v>0</v>
      </c>
      <c r="IP10" s="42">
        <f t="shared" si="150"/>
        <v>0</v>
      </c>
      <c r="IQ10" s="42">
        <f t="shared" si="151"/>
        <v>0</v>
      </c>
      <c r="IR10" s="42">
        <f t="shared" si="152"/>
        <v>0</v>
      </c>
      <c r="IS10" s="42">
        <f t="shared" si="153"/>
        <v>0</v>
      </c>
      <c r="IT10" s="42">
        <f t="shared" si="154"/>
        <v>0</v>
      </c>
      <c r="IU10" s="42">
        <f t="shared" si="155"/>
        <v>0</v>
      </c>
      <c r="IV10" s="42">
        <f t="shared" si="156"/>
        <v>0</v>
      </c>
      <c r="IW10" s="42">
        <f t="shared" si="157"/>
        <v>0</v>
      </c>
      <c r="IX10" s="42">
        <f t="shared" si="158"/>
        <v>0</v>
      </c>
      <c r="IY10" s="42">
        <f t="shared" si="159"/>
        <v>0</v>
      </c>
      <c r="IZ10" s="42">
        <f t="shared" si="160"/>
        <v>0</v>
      </c>
      <c r="JA10" s="42">
        <f t="shared" si="161"/>
        <v>0</v>
      </c>
      <c r="JB10" s="42">
        <f t="shared" si="162"/>
        <v>0</v>
      </c>
      <c r="JC10" s="42">
        <f t="shared" si="163"/>
        <v>0</v>
      </c>
      <c r="JD10" s="42">
        <f t="shared" si="164"/>
        <v>0</v>
      </c>
      <c r="JE10" s="42">
        <f t="shared" si="165"/>
        <v>0</v>
      </c>
      <c r="JF10" s="42">
        <f t="shared" si="166"/>
        <v>0</v>
      </c>
      <c r="JG10" s="42">
        <f t="shared" si="167"/>
        <v>0</v>
      </c>
      <c r="JH10" s="42">
        <f t="shared" si="168"/>
        <v>0</v>
      </c>
      <c r="JI10" s="42">
        <f t="shared" si="169"/>
        <v>0</v>
      </c>
      <c r="JJ10" s="42">
        <f t="shared" si="170"/>
        <v>0</v>
      </c>
      <c r="JK10" s="42">
        <f t="shared" si="171"/>
        <v>0</v>
      </c>
      <c r="JL10" s="42">
        <f t="shared" si="172"/>
        <v>0</v>
      </c>
      <c r="JM10" s="42">
        <f t="shared" si="173"/>
        <v>0</v>
      </c>
      <c r="JN10" s="42">
        <f t="shared" si="174"/>
        <v>0</v>
      </c>
      <c r="JO10" s="42">
        <f t="shared" si="175"/>
        <v>0</v>
      </c>
      <c r="JP10" s="42">
        <f t="shared" si="176"/>
        <v>0</v>
      </c>
      <c r="JQ10" s="42">
        <f t="shared" si="177"/>
        <v>0</v>
      </c>
      <c r="JR10" s="42">
        <f t="shared" si="178"/>
        <v>0</v>
      </c>
      <c r="JS10" s="42">
        <f t="shared" si="179"/>
        <v>0</v>
      </c>
      <c r="JT10" s="42">
        <f t="shared" si="180"/>
        <v>0</v>
      </c>
      <c r="JU10" s="42">
        <f t="shared" si="181"/>
        <v>0</v>
      </c>
      <c r="JV10" s="42">
        <f t="shared" si="182"/>
        <v>0</v>
      </c>
      <c r="JW10" s="42">
        <f t="shared" si="183"/>
        <v>0</v>
      </c>
      <c r="JX10" s="42">
        <f t="shared" si="184"/>
        <v>0</v>
      </c>
      <c r="JY10" s="42">
        <f t="shared" si="185"/>
        <v>0</v>
      </c>
      <c r="JZ10" s="42">
        <f t="shared" si="186"/>
        <v>0</v>
      </c>
      <c r="KA10" s="42">
        <f t="shared" si="187"/>
        <v>0</v>
      </c>
      <c r="KB10" s="42">
        <f t="shared" si="188"/>
        <v>0</v>
      </c>
      <c r="KC10" s="42">
        <f t="shared" si="189"/>
        <v>0</v>
      </c>
      <c r="KD10" s="42">
        <f t="shared" si="190"/>
        <v>0</v>
      </c>
      <c r="KE10" s="42">
        <f t="shared" si="191"/>
        <v>0</v>
      </c>
      <c r="KF10" s="42">
        <f t="shared" si="192"/>
        <v>0</v>
      </c>
      <c r="KG10" s="42">
        <f t="shared" si="193"/>
        <v>0</v>
      </c>
      <c r="KH10" s="42">
        <f t="shared" si="194"/>
        <v>0</v>
      </c>
      <c r="KI10" s="42">
        <f t="shared" si="195"/>
        <v>0</v>
      </c>
      <c r="KJ10" s="42">
        <f t="shared" si="196"/>
        <v>0</v>
      </c>
      <c r="KK10" s="42">
        <f t="shared" si="197"/>
        <v>0</v>
      </c>
      <c r="KL10" s="42">
        <f t="shared" si="198"/>
        <v>0</v>
      </c>
      <c r="KM10" s="42">
        <f t="shared" si="199"/>
        <v>0</v>
      </c>
      <c r="KN10" s="42">
        <f t="shared" si="200"/>
        <v>0</v>
      </c>
      <c r="KO10" s="42">
        <f t="shared" si="201"/>
        <v>0</v>
      </c>
      <c r="KP10" s="42">
        <f t="shared" si="202"/>
        <v>0</v>
      </c>
      <c r="KQ10" s="42">
        <f t="shared" si="203"/>
        <v>0</v>
      </c>
      <c r="KR10" s="42">
        <f t="shared" si="204"/>
        <v>0</v>
      </c>
      <c r="KS10" s="42">
        <f t="shared" si="205"/>
        <v>0</v>
      </c>
      <c r="KT10" s="42">
        <f t="shared" si="206"/>
        <v>0</v>
      </c>
      <c r="KU10" s="42">
        <f t="shared" si="207"/>
        <v>0</v>
      </c>
      <c r="KV10" s="42">
        <f t="shared" si="208"/>
        <v>0</v>
      </c>
      <c r="KW10" s="42">
        <f t="shared" si="209"/>
        <v>0</v>
      </c>
      <c r="KX10" s="42">
        <f t="shared" si="210"/>
        <v>0</v>
      </c>
      <c r="KY10" s="42">
        <f t="shared" si="211"/>
        <v>0</v>
      </c>
      <c r="KZ10" s="42">
        <f t="shared" si="212"/>
        <v>0</v>
      </c>
      <c r="LA10" s="42">
        <f t="shared" si="213"/>
        <v>0</v>
      </c>
      <c r="LB10" s="42">
        <f t="shared" si="214"/>
        <v>0</v>
      </c>
      <c r="LC10" s="42">
        <f t="shared" si="215"/>
        <v>0</v>
      </c>
      <c r="LD10" s="42">
        <f t="shared" si="216"/>
        <v>0</v>
      </c>
      <c r="LE10" s="42">
        <f t="shared" si="217"/>
        <v>0</v>
      </c>
      <c r="LF10" s="42">
        <f t="shared" si="218"/>
        <v>0</v>
      </c>
      <c r="LG10" s="42">
        <f t="shared" si="219"/>
        <v>0</v>
      </c>
      <c r="LH10" s="42">
        <f t="shared" si="220"/>
        <v>0</v>
      </c>
      <c r="LI10" s="42">
        <f t="shared" si="221"/>
        <v>0</v>
      </c>
      <c r="LJ10" s="42">
        <f t="shared" si="222"/>
        <v>0</v>
      </c>
      <c r="LK10" s="42">
        <f t="shared" si="223"/>
        <v>0</v>
      </c>
      <c r="LL10" s="42">
        <f t="shared" si="224"/>
        <v>0</v>
      </c>
      <c r="LM10" s="42">
        <f t="shared" si="225"/>
        <v>0</v>
      </c>
      <c r="LN10" s="42">
        <f t="shared" si="226"/>
        <v>0</v>
      </c>
      <c r="LO10" s="42">
        <f t="shared" si="227"/>
        <v>0</v>
      </c>
      <c r="LP10" s="42">
        <f t="shared" si="228"/>
        <v>0</v>
      </c>
      <c r="LQ10" s="42">
        <f t="shared" si="229"/>
        <v>0</v>
      </c>
      <c r="LR10" s="42">
        <f t="shared" si="230"/>
        <v>0</v>
      </c>
      <c r="LS10" s="42">
        <f t="shared" si="231"/>
        <v>0</v>
      </c>
      <c r="LT10" s="42">
        <f t="shared" si="232"/>
        <v>0</v>
      </c>
      <c r="LU10" s="42">
        <f t="shared" si="233"/>
        <v>0</v>
      </c>
      <c r="LV10" s="42">
        <f t="shared" si="234"/>
        <v>0</v>
      </c>
      <c r="LW10" s="42">
        <f t="shared" si="235"/>
        <v>0</v>
      </c>
      <c r="LX10" s="42">
        <f t="shared" si="236"/>
        <v>0</v>
      </c>
      <c r="LY10" s="42">
        <f t="shared" si="237"/>
        <v>0</v>
      </c>
      <c r="LZ10" s="42">
        <f t="shared" si="238"/>
        <v>0</v>
      </c>
      <c r="MA10" s="42">
        <f t="shared" si="239"/>
        <v>0</v>
      </c>
      <c r="MB10" s="42">
        <f t="shared" si="240"/>
        <v>0</v>
      </c>
      <c r="MC10" s="42">
        <f t="shared" si="241"/>
        <v>0</v>
      </c>
      <c r="MD10" s="42">
        <f t="shared" si="242"/>
        <v>0</v>
      </c>
      <c r="ME10" s="42">
        <f t="shared" si="243"/>
        <v>0</v>
      </c>
      <c r="MF10" s="42">
        <f t="shared" si="244"/>
        <v>0</v>
      </c>
      <c r="MG10" s="42">
        <f t="shared" si="245"/>
        <v>0</v>
      </c>
      <c r="MH10" s="42">
        <f t="shared" si="246"/>
        <v>0</v>
      </c>
      <c r="MI10" s="42">
        <f t="shared" si="247"/>
        <v>0</v>
      </c>
      <c r="MJ10" s="42">
        <f t="shared" si="248"/>
        <v>0</v>
      </c>
      <c r="MK10" s="42">
        <f t="shared" si="249"/>
        <v>0</v>
      </c>
      <c r="ML10" s="42">
        <f t="shared" si="250"/>
        <v>0</v>
      </c>
      <c r="MM10" s="42">
        <f t="shared" si="251"/>
        <v>0</v>
      </c>
      <c r="MN10" s="42">
        <f t="shared" si="252"/>
        <v>0</v>
      </c>
      <c r="MO10" s="42">
        <f t="shared" si="253"/>
        <v>0</v>
      </c>
      <c r="MP10" s="42">
        <f t="shared" si="254"/>
        <v>0</v>
      </c>
      <c r="MQ10" s="42">
        <f t="shared" si="255"/>
        <v>0</v>
      </c>
      <c r="MR10" s="42">
        <f t="shared" si="256"/>
        <v>0</v>
      </c>
      <c r="MS10" s="42">
        <f t="shared" si="257"/>
        <v>0</v>
      </c>
      <c r="MT10" s="42">
        <f t="shared" si="258"/>
        <v>0</v>
      </c>
      <c r="MU10" s="42">
        <f t="shared" si="259"/>
        <v>0</v>
      </c>
      <c r="MV10" s="42">
        <f t="shared" si="260"/>
        <v>0</v>
      </c>
      <c r="MW10" s="42">
        <f t="shared" si="261"/>
        <v>0</v>
      </c>
      <c r="MX10" s="42">
        <f t="shared" si="262"/>
        <v>0</v>
      </c>
      <c r="MY10" s="42">
        <f t="shared" si="263"/>
        <v>0</v>
      </c>
      <c r="MZ10" s="42">
        <f t="shared" si="264"/>
        <v>0</v>
      </c>
      <c r="NA10" s="42">
        <f t="shared" si="265"/>
        <v>0</v>
      </c>
      <c r="NB10" s="42">
        <f t="shared" si="266"/>
        <v>0</v>
      </c>
      <c r="NC10" s="42">
        <f t="shared" si="267"/>
        <v>0</v>
      </c>
      <c r="ND10" s="42">
        <f t="shared" si="268"/>
        <v>0</v>
      </c>
      <c r="NE10" s="42">
        <f t="shared" si="269"/>
        <v>0</v>
      </c>
      <c r="NF10" s="42">
        <f t="shared" si="270"/>
        <v>0</v>
      </c>
      <c r="NG10" s="42">
        <f t="shared" si="271"/>
        <v>0</v>
      </c>
      <c r="NH10" s="42">
        <f t="shared" si="272"/>
        <v>0</v>
      </c>
      <c r="NI10" s="42">
        <f t="shared" si="273"/>
        <v>0</v>
      </c>
      <c r="NJ10" s="42">
        <f t="shared" si="274"/>
        <v>0</v>
      </c>
      <c r="NK10" s="42">
        <f t="shared" si="275"/>
        <v>0</v>
      </c>
      <c r="NL10" s="42">
        <f t="shared" si="276"/>
        <v>0</v>
      </c>
      <c r="NM10" s="42">
        <f t="shared" si="277"/>
        <v>0</v>
      </c>
      <c r="NN10" s="42">
        <f t="shared" si="278"/>
        <v>0</v>
      </c>
      <c r="NO10" s="42">
        <f t="shared" si="279"/>
        <v>0</v>
      </c>
      <c r="NP10" s="42">
        <f t="shared" si="280"/>
        <v>0</v>
      </c>
      <c r="NQ10" s="42">
        <f t="shared" si="281"/>
        <v>0</v>
      </c>
      <c r="NR10" s="42">
        <f t="shared" si="282"/>
        <v>0</v>
      </c>
      <c r="NS10" s="42">
        <f t="shared" si="283"/>
        <v>0</v>
      </c>
      <c r="NT10" s="42">
        <f t="shared" si="284"/>
        <v>0</v>
      </c>
      <c r="NU10" s="42">
        <f t="shared" si="285"/>
        <v>0</v>
      </c>
      <c r="NV10" s="42">
        <f t="shared" si="286"/>
        <v>0</v>
      </c>
      <c r="NW10" s="42">
        <f t="shared" si="287"/>
        <v>0</v>
      </c>
      <c r="NX10" s="42">
        <f t="shared" si="288"/>
        <v>0</v>
      </c>
      <c r="NY10" s="42">
        <f t="shared" si="289"/>
        <v>0</v>
      </c>
      <c r="NZ10" s="42">
        <f t="shared" si="290"/>
        <v>0</v>
      </c>
      <c r="OA10" s="42">
        <f t="shared" si="291"/>
        <v>0</v>
      </c>
      <c r="OB10" s="42">
        <f t="shared" si="292"/>
        <v>0</v>
      </c>
      <c r="OC10" s="42">
        <f t="shared" si="293"/>
        <v>0</v>
      </c>
      <c r="OD10" s="42">
        <f t="shared" si="294"/>
        <v>0</v>
      </c>
      <c r="OE10" s="42">
        <f t="shared" si="295"/>
        <v>0</v>
      </c>
      <c r="OF10" s="42">
        <f t="shared" si="296"/>
        <v>0</v>
      </c>
      <c r="OG10" s="42">
        <f t="shared" si="297"/>
        <v>0</v>
      </c>
    </row>
    <row r="11" spans="1:405">
      <c r="A11" s="6" t="str">
        <f>(入力シート!A11&amp;入力シート!B11&amp;入力シート!C11)</f>
        <v>240101007</v>
      </c>
      <c r="B11" s="6">
        <f>入力シート!E11</f>
        <v>45131</v>
      </c>
      <c r="C11" s="6">
        <f>入力シート!D11</f>
        <v>2</v>
      </c>
      <c r="D11" s="124">
        <f>IF(入力シート!E11="","",入力シート!E11)</f>
        <v>45131</v>
      </c>
      <c r="E11" s="44">
        <f>入力シート!G11</f>
        <v>11.85</v>
      </c>
      <c r="F11" s="44">
        <f>入力シート!H11</f>
        <v>210</v>
      </c>
      <c r="G11" s="44">
        <f>入力シート!I11</f>
        <v>210</v>
      </c>
      <c r="H11" s="44">
        <f>IF(ISERROR(入力シート!K11*1)=TRUE,"",入力シート!K11*1)</f>
        <v>2.9322403193980646</v>
      </c>
      <c r="I11" s="44">
        <f>入力シート!L11</f>
        <v>12</v>
      </c>
      <c r="J11" s="44">
        <f>入力シート!M11</f>
        <v>12</v>
      </c>
      <c r="K11" s="44">
        <f>IF(ISERROR(入力シート!O11*1)=TRUE,"",入力シート!O11*1)</f>
        <v>1.68920227071177</v>
      </c>
      <c r="L11" s="42"/>
      <c r="M11" s="139"/>
      <c r="N11" s="138"/>
      <c r="O11" s="138"/>
      <c r="S11" s="41" t="s">
        <v>78</v>
      </c>
      <c r="T11" s="111">
        <f>COUNTIFS($H$5:$H$264,"&gt;0",$C$5:$C$264,"&gt;=7",$C$5:$C$264,"&lt;=10")</f>
        <v>20</v>
      </c>
      <c r="U11" s="111">
        <f>COUNTIFS($F$5:$F$264,"=0",$E$5:$E$264,"&gt;0",$C$5:$C$264,"&gt;=7",$C$5:$C$264,"&lt;=10")</f>
        <v>0</v>
      </c>
      <c r="V11" s="112">
        <f t="shared" si="302"/>
        <v>100</v>
      </c>
      <c r="W11" s="113">
        <f>AVERAGEIFS($H$5:$H$264,$C$5:$C$264,"&gt;=7",$C$5:$C$264,"&lt;=10")</f>
        <v>2.2507759758572989</v>
      </c>
      <c r="X11" s="113">
        <f>MAX(AZ3:BC3)</f>
        <v>3.5421434601119564</v>
      </c>
      <c r="Y11" s="113">
        <f>MIN(AZ4:BC4)</f>
        <v>1.3669829759778509</v>
      </c>
      <c r="Z11" s="113" cm="1">
        <f t="array" ref="Z11">MEDIAN(IF(($C$5:$C$264&gt;=7)*($C$5:$C$264&lt;=10),($H$5:$H$264)))</f>
        <v>2.2048061415152604</v>
      </c>
      <c r="AA11" s="114" cm="1">
        <f t="array" ref="AA11">STDEV(IF(($C$5:$C$264&gt;=7)*($C$5:$C$264&lt;=10),($H$5:$H$264)))</f>
        <v>0.56552215134176531</v>
      </c>
      <c r="AB11" s="115">
        <f t="shared" si="303"/>
        <v>2.8162981271990644</v>
      </c>
      <c r="AC11" s="115">
        <f t="shared" si="304"/>
        <v>3.3818202785408298</v>
      </c>
      <c r="AD11" s="114">
        <f t="shared" si="305"/>
        <v>3.9473424298825948</v>
      </c>
      <c r="AF11" s="41" t="s">
        <v>78</v>
      </c>
      <c r="AG11" s="111">
        <f>COUNTIFS($K$5:$K$264,"&gt;0",$C$5:$C$264,"&gt;=7",$C$5:$C$264,"&lt;=10")</f>
        <v>20</v>
      </c>
      <c r="AH11" s="111">
        <f>COUNTIFS($I$5:$I$264,"=0",$E$5:$E$264,"&gt;0",$C$5:$C$264,"&gt;=7",$C$5:$C$264,"&lt;=10")</f>
        <v>7</v>
      </c>
      <c r="AI11" s="112">
        <f t="shared" si="306"/>
        <v>65</v>
      </c>
      <c r="AJ11" s="113">
        <f>AVERAGEIFS($K$5:$K$264,$C$5:$C$264,"&gt;=7",$C$5:$C$264,"&lt;=10")</f>
        <v>0.93587161838159216</v>
      </c>
      <c r="AK11" s="113">
        <f t="shared" si="308"/>
        <v>2.5217022998694119</v>
      </c>
      <c r="AL11" s="113">
        <f t="shared" si="309"/>
        <v>0.58142623372412361</v>
      </c>
      <c r="AM11" s="113" cm="1">
        <f t="array" ref="AM11">MEDIAN(IF(($C$5:$C$264&gt;=7)*($C$5:$C$264&lt;=10),($K$5:$K$264)))</f>
        <v>0.61033201542273074</v>
      </c>
      <c r="AN11" s="114" cm="1">
        <f t="array" ref="AN11">STDEV(IF(($C$5:$C$264&gt;=7)*($C$5:$C$264&lt;=10),($K$5:$K$264)))</f>
        <v>0.5437741596988025</v>
      </c>
      <c r="AO11" s="115">
        <f t="shared" si="310"/>
        <v>1.4796457780803947</v>
      </c>
      <c r="AP11" s="115">
        <f t="shared" si="311"/>
        <v>2.023419937779197</v>
      </c>
      <c r="AQ11" s="114">
        <f t="shared" si="312"/>
        <v>2.5671940974779996</v>
      </c>
      <c r="AS11"/>
      <c r="AT11" s="42">
        <f t="shared" si="313"/>
        <v>0</v>
      </c>
      <c r="AU11" s="42">
        <f t="shared" si="314"/>
        <v>2.9322403193980646</v>
      </c>
      <c r="AV11" s="42">
        <f t="shared" si="314"/>
        <v>0</v>
      </c>
      <c r="AW11" s="42">
        <f t="shared" si="314"/>
        <v>0</v>
      </c>
      <c r="AX11" s="42">
        <f t="shared" si="314"/>
        <v>0</v>
      </c>
      <c r="AY11" s="42">
        <f t="shared" si="317"/>
        <v>0</v>
      </c>
      <c r="AZ11" s="42">
        <f t="shared" si="317"/>
        <v>0</v>
      </c>
      <c r="BA11" s="42">
        <f t="shared" si="317"/>
        <v>0</v>
      </c>
      <c r="BB11" s="42">
        <f t="shared" si="317"/>
        <v>0</v>
      </c>
      <c r="BC11" s="42">
        <f t="shared" si="317"/>
        <v>0</v>
      </c>
      <c r="BD11" s="42">
        <f t="shared" si="317"/>
        <v>0</v>
      </c>
      <c r="BE11" s="42">
        <f t="shared" si="317"/>
        <v>0</v>
      </c>
      <c r="BF11" s="42">
        <f t="shared" si="317"/>
        <v>0</v>
      </c>
      <c r="BG11" s="42">
        <f t="shared" si="317"/>
        <v>0</v>
      </c>
      <c r="BH11" s="42">
        <f t="shared" si="317"/>
        <v>0</v>
      </c>
      <c r="BI11" s="42">
        <f t="shared" si="317"/>
        <v>0</v>
      </c>
      <c r="BJ11" s="42">
        <f t="shared" si="317"/>
        <v>0</v>
      </c>
      <c r="BK11" s="42">
        <f t="shared" si="317"/>
        <v>0</v>
      </c>
      <c r="BL11" s="42">
        <f t="shared" si="317"/>
        <v>0</v>
      </c>
      <c r="BM11" s="42">
        <f t="shared" si="317"/>
        <v>0</v>
      </c>
      <c r="BN11" s="42">
        <f t="shared" si="317"/>
        <v>0</v>
      </c>
      <c r="BO11" s="42">
        <f t="shared" si="318"/>
        <v>0</v>
      </c>
      <c r="BP11" s="42">
        <f t="shared" si="318"/>
        <v>0</v>
      </c>
      <c r="BQ11" s="42">
        <f t="shared" si="318"/>
        <v>0</v>
      </c>
      <c r="BR11" s="42">
        <f t="shared" si="318"/>
        <v>0</v>
      </c>
      <c r="BS11" s="42">
        <f t="shared" si="318"/>
        <v>0</v>
      </c>
      <c r="BT11" s="42">
        <f t="shared" si="318"/>
        <v>0</v>
      </c>
      <c r="BU11" s="42">
        <f t="shared" si="318"/>
        <v>0</v>
      </c>
      <c r="BV11" s="42">
        <f t="shared" si="318"/>
        <v>0</v>
      </c>
      <c r="BW11" s="42">
        <f t="shared" si="318"/>
        <v>0</v>
      </c>
      <c r="BX11" s="42">
        <f t="shared" si="318"/>
        <v>0</v>
      </c>
      <c r="BY11" s="42">
        <f t="shared" si="318"/>
        <v>0</v>
      </c>
      <c r="BZ11" s="42">
        <f t="shared" si="318"/>
        <v>0</v>
      </c>
      <c r="CA11" s="42">
        <f t="shared" si="318"/>
        <v>0</v>
      </c>
      <c r="CB11" s="42">
        <f t="shared" si="318"/>
        <v>0</v>
      </c>
      <c r="CC11" s="42">
        <f t="shared" si="318"/>
        <v>0</v>
      </c>
      <c r="CD11" s="42">
        <f t="shared" si="318"/>
        <v>0</v>
      </c>
      <c r="CE11" s="42">
        <f t="shared" si="315"/>
        <v>0</v>
      </c>
      <c r="CF11" s="42">
        <f t="shared" si="315"/>
        <v>0</v>
      </c>
      <c r="CG11" s="42">
        <f t="shared" si="315"/>
        <v>0</v>
      </c>
      <c r="CH11" s="42">
        <f t="shared" si="315"/>
        <v>0</v>
      </c>
      <c r="CI11" s="42">
        <f t="shared" si="315"/>
        <v>0</v>
      </c>
      <c r="CJ11" s="42">
        <f t="shared" si="315"/>
        <v>0</v>
      </c>
      <c r="CK11" s="42">
        <f t="shared" si="316"/>
        <v>0</v>
      </c>
      <c r="CL11" s="42">
        <f t="shared" si="316"/>
        <v>0</v>
      </c>
      <c r="CM11" s="42">
        <f t="shared" si="316"/>
        <v>0</v>
      </c>
      <c r="CN11" s="42">
        <f t="shared" si="316"/>
        <v>0</v>
      </c>
      <c r="CO11" s="42">
        <f t="shared" si="316"/>
        <v>0</v>
      </c>
      <c r="CP11" s="42">
        <f t="shared" si="316"/>
        <v>0</v>
      </c>
      <c r="CQ11" s="42">
        <f t="shared" si="316"/>
        <v>0</v>
      </c>
      <c r="CR11" s="42">
        <f t="shared" si="316"/>
        <v>0</v>
      </c>
      <c r="CS11" s="42">
        <f t="shared" si="316"/>
        <v>0</v>
      </c>
      <c r="CT11">
        <v>10</v>
      </c>
      <c r="CU11" s="83">
        <f t="shared" si="1"/>
        <v>5</v>
      </c>
      <c r="CV11" s="42">
        <f t="shared" si="299"/>
        <v>2.5217022998694119</v>
      </c>
      <c r="CW11" s="42">
        <f t="shared" si="300"/>
        <v>0.58142623372412361</v>
      </c>
      <c r="CX11" s="42">
        <f t="shared" si="2"/>
        <v>0</v>
      </c>
      <c r="CY11" s="42">
        <f t="shared" si="3"/>
        <v>0</v>
      </c>
      <c r="CZ11" s="42">
        <f t="shared" si="4"/>
        <v>0</v>
      </c>
      <c r="DA11" s="42">
        <f t="shared" si="5"/>
        <v>0</v>
      </c>
      <c r="DB11" s="42">
        <f t="shared" si="6"/>
        <v>0</v>
      </c>
      <c r="DC11" s="42">
        <f t="shared" si="7"/>
        <v>0</v>
      </c>
      <c r="DD11" s="42">
        <f t="shared" si="8"/>
        <v>0</v>
      </c>
      <c r="DE11" s="42">
        <f t="shared" si="9"/>
        <v>0</v>
      </c>
      <c r="DF11" s="42">
        <f t="shared" si="10"/>
        <v>0</v>
      </c>
      <c r="DG11" s="42">
        <f t="shared" si="11"/>
        <v>0</v>
      </c>
      <c r="DH11" s="42">
        <f t="shared" si="12"/>
        <v>0</v>
      </c>
      <c r="DI11" s="42">
        <f t="shared" si="13"/>
        <v>0</v>
      </c>
      <c r="DJ11" s="42">
        <f t="shared" si="14"/>
        <v>0</v>
      </c>
      <c r="DK11" s="42">
        <f t="shared" si="15"/>
        <v>0</v>
      </c>
      <c r="DL11" s="42">
        <f t="shared" si="16"/>
        <v>0</v>
      </c>
      <c r="DM11" s="42">
        <f t="shared" si="17"/>
        <v>0</v>
      </c>
      <c r="DN11" s="42">
        <f t="shared" si="18"/>
        <v>0</v>
      </c>
      <c r="DO11" s="42">
        <f t="shared" si="19"/>
        <v>0</v>
      </c>
      <c r="DP11" s="42">
        <f t="shared" si="20"/>
        <v>0</v>
      </c>
      <c r="DQ11" s="42">
        <f t="shared" si="21"/>
        <v>0</v>
      </c>
      <c r="DR11" s="42">
        <f t="shared" si="22"/>
        <v>0</v>
      </c>
      <c r="DS11" s="42">
        <f t="shared" si="23"/>
        <v>0</v>
      </c>
      <c r="DT11" s="42">
        <f t="shared" si="24"/>
        <v>0</v>
      </c>
      <c r="DU11" s="42">
        <f t="shared" si="25"/>
        <v>0</v>
      </c>
      <c r="DV11" s="42">
        <f t="shared" si="26"/>
        <v>0</v>
      </c>
      <c r="DW11" s="42">
        <f t="shared" si="27"/>
        <v>0</v>
      </c>
      <c r="DX11" s="42">
        <f t="shared" si="28"/>
        <v>0</v>
      </c>
      <c r="DY11" s="42">
        <f t="shared" si="29"/>
        <v>0</v>
      </c>
      <c r="DZ11" s="42">
        <f t="shared" si="30"/>
        <v>0</v>
      </c>
      <c r="EA11" s="42">
        <f t="shared" si="31"/>
        <v>0</v>
      </c>
      <c r="EB11" s="42">
        <f t="shared" si="32"/>
        <v>0</v>
      </c>
      <c r="EC11" s="42">
        <f t="shared" si="33"/>
        <v>0</v>
      </c>
      <c r="ED11" s="42">
        <f t="shared" si="34"/>
        <v>0</v>
      </c>
      <c r="EE11" s="42">
        <f t="shared" si="35"/>
        <v>0</v>
      </c>
      <c r="EF11" s="42">
        <f t="shared" si="36"/>
        <v>0</v>
      </c>
      <c r="EG11" s="42">
        <f t="shared" si="37"/>
        <v>0</v>
      </c>
      <c r="EH11" s="42">
        <f t="shared" si="38"/>
        <v>0</v>
      </c>
      <c r="EI11" s="42">
        <f t="shared" si="39"/>
        <v>0</v>
      </c>
      <c r="EJ11" s="42">
        <f t="shared" si="40"/>
        <v>0</v>
      </c>
      <c r="EK11" s="42">
        <f t="shared" si="41"/>
        <v>0</v>
      </c>
      <c r="EL11" s="42">
        <f t="shared" si="42"/>
        <v>0</v>
      </c>
      <c r="EM11" s="42">
        <f t="shared" si="43"/>
        <v>0</v>
      </c>
      <c r="EN11" s="42">
        <f t="shared" si="44"/>
        <v>0</v>
      </c>
      <c r="EO11" s="42">
        <f t="shared" si="45"/>
        <v>0</v>
      </c>
      <c r="EP11" s="42">
        <f t="shared" si="46"/>
        <v>0</v>
      </c>
      <c r="EQ11" s="42">
        <f t="shared" si="47"/>
        <v>2.5217022998694119</v>
      </c>
      <c r="ER11" s="42">
        <f t="shared" si="48"/>
        <v>1.8969669019331548</v>
      </c>
      <c r="ES11" s="42">
        <f t="shared" si="49"/>
        <v>1.0904132563669908</v>
      </c>
      <c r="ET11" s="42">
        <f t="shared" si="50"/>
        <v>1.0643381673246815</v>
      </c>
      <c r="EU11" s="42">
        <f t="shared" si="51"/>
        <v>0.58142623372412361</v>
      </c>
      <c r="EV11" s="42">
        <f t="shared" si="52"/>
        <v>0</v>
      </c>
      <c r="EW11" s="42">
        <f t="shared" si="53"/>
        <v>0</v>
      </c>
      <c r="EX11" s="42">
        <f t="shared" si="54"/>
        <v>0</v>
      </c>
      <c r="EY11" s="42">
        <f t="shared" si="55"/>
        <v>0</v>
      </c>
      <c r="EZ11" s="42">
        <f t="shared" si="56"/>
        <v>0</v>
      </c>
      <c r="FA11" s="42">
        <f t="shared" si="57"/>
        <v>0</v>
      </c>
      <c r="FB11" s="42">
        <f t="shared" si="58"/>
        <v>0</v>
      </c>
      <c r="FC11" s="42">
        <f t="shared" si="59"/>
        <v>0</v>
      </c>
      <c r="FD11" s="42">
        <f t="shared" si="60"/>
        <v>0</v>
      </c>
      <c r="FE11" s="42">
        <f t="shared" si="61"/>
        <v>0</v>
      </c>
      <c r="FF11" s="42">
        <f t="shared" si="62"/>
        <v>0</v>
      </c>
      <c r="FG11" s="42">
        <f t="shared" si="63"/>
        <v>0</v>
      </c>
      <c r="FH11" s="42">
        <f t="shared" si="64"/>
        <v>0</v>
      </c>
      <c r="FI11" s="42">
        <f t="shared" si="65"/>
        <v>0</v>
      </c>
      <c r="FJ11" s="42">
        <f t="shared" si="66"/>
        <v>0</v>
      </c>
      <c r="FK11" s="42">
        <f t="shared" si="67"/>
        <v>0</v>
      </c>
      <c r="FL11" s="42">
        <f t="shared" si="68"/>
        <v>0</v>
      </c>
      <c r="FM11" s="42">
        <f t="shared" si="69"/>
        <v>0</v>
      </c>
      <c r="FN11" s="42">
        <f t="shared" si="70"/>
        <v>0</v>
      </c>
      <c r="FO11" s="42">
        <f t="shared" si="71"/>
        <v>0</v>
      </c>
      <c r="FP11" s="42">
        <f t="shared" si="72"/>
        <v>0</v>
      </c>
      <c r="FQ11" s="42">
        <f t="shared" si="73"/>
        <v>0</v>
      </c>
      <c r="FR11" s="42">
        <f t="shared" si="74"/>
        <v>0</v>
      </c>
      <c r="FS11" s="42">
        <f t="shared" si="75"/>
        <v>0</v>
      </c>
      <c r="FT11" s="42">
        <f t="shared" si="76"/>
        <v>0</v>
      </c>
      <c r="FU11" s="42">
        <f t="shared" si="77"/>
        <v>0</v>
      </c>
      <c r="FV11" s="42">
        <f t="shared" si="78"/>
        <v>0</v>
      </c>
      <c r="FW11" s="42">
        <f t="shared" si="79"/>
        <v>0</v>
      </c>
      <c r="FX11" s="42">
        <f t="shared" si="80"/>
        <v>0</v>
      </c>
      <c r="FY11" s="42">
        <f t="shared" si="81"/>
        <v>0</v>
      </c>
      <c r="FZ11" s="42">
        <f t="shared" si="82"/>
        <v>0</v>
      </c>
      <c r="GA11" s="42">
        <f t="shared" si="83"/>
        <v>0</v>
      </c>
      <c r="GB11" s="42">
        <f t="shared" si="84"/>
        <v>0</v>
      </c>
      <c r="GC11" s="42">
        <f t="shared" si="85"/>
        <v>0</v>
      </c>
      <c r="GD11" s="42">
        <f t="shared" si="86"/>
        <v>0</v>
      </c>
      <c r="GE11" s="42">
        <f t="shared" si="87"/>
        <v>0</v>
      </c>
      <c r="GF11" s="42">
        <f t="shared" si="88"/>
        <v>0</v>
      </c>
      <c r="GG11" s="42">
        <f t="shared" si="89"/>
        <v>0</v>
      </c>
      <c r="GH11" s="42">
        <f t="shared" si="90"/>
        <v>0</v>
      </c>
      <c r="GI11" s="42">
        <f t="shared" si="91"/>
        <v>0</v>
      </c>
      <c r="GJ11" s="42">
        <f t="shared" si="92"/>
        <v>0</v>
      </c>
      <c r="GK11" s="42">
        <f t="shared" si="93"/>
        <v>0</v>
      </c>
      <c r="GL11" s="42">
        <f t="shared" si="94"/>
        <v>0</v>
      </c>
      <c r="GM11" s="42">
        <f t="shared" si="95"/>
        <v>0</v>
      </c>
      <c r="GN11" s="42">
        <f t="shared" si="96"/>
        <v>0</v>
      </c>
      <c r="GO11" s="42">
        <f t="shared" si="97"/>
        <v>0</v>
      </c>
      <c r="GP11" s="42">
        <f t="shared" si="98"/>
        <v>0</v>
      </c>
      <c r="GQ11" s="42">
        <f t="shared" si="99"/>
        <v>0</v>
      </c>
      <c r="GR11" s="42">
        <f t="shared" si="100"/>
        <v>0</v>
      </c>
      <c r="GS11" s="42">
        <f t="shared" si="101"/>
        <v>0</v>
      </c>
      <c r="GT11" s="42">
        <f t="shared" si="102"/>
        <v>0</v>
      </c>
      <c r="GU11" s="42">
        <f t="shared" si="103"/>
        <v>0</v>
      </c>
      <c r="GV11" s="42">
        <f t="shared" si="104"/>
        <v>0</v>
      </c>
      <c r="GW11" s="42">
        <f t="shared" si="105"/>
        <v>0</v>
      </c>
      <c r="GX11" s="42">
        <f t="shared" si="106"/>
        <v>0</v>
      </c>
      <c r="GY11" s="42">
        <f t="shared" si="107"/>
        <v>0</v>
      </c>
      <c r="GZ11" s="42">
        <f t="shared" si="108"/>
        <v>0</v>
      </c>
      <c r="HA11" s="42">
        <f t="shared" si="109"/>
        <v>0</v>
      </c>
      <c r="HB11" s="42">
        <f t="shared" si="110"/>
        <v>0</v>
      </c>
      <c r="HC11" s="42">
        <f t="shared" si="111"/>
        <v>0</v>
      </c>
      <c r="HD11" s="42">
        <f t="shared" si="112"/>
        <v>0</v>
      </c>
      <c r="HE11" s="42">
        <f t="shared" si="113"/>
        <v>0</v>
      </c>
      <c r="HF11" s="42">
        <f t="shared" si="114"/>
        <v>0</v>
      </c>
      <c r="HG11" s="42">
        <f t="shared" si="115"/>
        <v>0</v>
      </c>
      <c r="HH11" s="42">
        <f t="shared" si="116"/>
        <v>0</v>
      </c>
      <c r="HI11" s="42">
        <f t="shared" si="117"/>
        <v>0</v>
      </c>
      <c r="HJ11" s="42">
        <f t="shared" si="118"/>
        <v>0</v>
      </c>
      <c r="HK11" s="42">
        <f t="shared" si="119"/>
        <v>0</v>
      </c>
      <c r="HL11" s="42">
        <f t="shared" si="120"/>
        <v>0</v>
      </c>
      <c r="HM11" s="42">
        <f t="shared" si="121"/>
        <v>0</v>
      </c>
      <c r="HN11" s="42">
        <f t="shared" si="122"/>
        <v>0</v>
      </c>
      <c r="HO11" s="42">
        <f t="shared" si="123"/>
        <v>0</v>
      </c>
      <c r="HP11" s="42">
        <f t="shared" si="124"/>
        <v>0</v>
      </c>
      <c r="HQ11" s="42">
        <f t="shared" si="125"/>
        <v>0</v>
      </c>
      <c r="HR11" s="42">
        <f t="shared" si="126"/>
        <v>0</v>
      </c>
      <c r="HS11" s="42">
        <f t="shared" si="127"/>
        <v>0</v>
      </c>
      <c r="HT11" s="42">
        <f t="shared" si="128"/>
        <v>0</v>
      </c>
      <c r="HU11" s="42">
        <f t="shared" si="129"/>
        <v>0</v>
      </c>
      <c r="HV11" s="42">
        <f t="shared" si="130"/>
        <v>0</v>
      </c>
      <c r="HW11" s="42">
        <f t="shared" si="131"/>
        <v>0</v>
      </c>
      <c r="HX11" s="42">
        <f t="shared" si="132"/>
        <v>0</v>
      </c>
      <c r="HY11" s="42">
        <f t="shared" si="133"/>
        <v>0</v>
      </c>
      <c r="HZ11" s="42">
        <f t="shared" si="134"/>
        <v>0</v>
      </c>
      <c r="IA11" s="42">
        <f t="shared" si="135"/>
        <v>0</v>
      </c>
      <c r="IB11" s="42">
        <f t="shared" si="136"/>
        <v>0</v>
      </c>
      <c r="IC11" s="42">
        <f t="shared" si="137"/>
        <v>0</v>
      </c>
      <c r="ID11" s="42">
        <f t="shared" si="138"/>
        <v>0</v>
      </c>
      <c r="IE11" s="42">
        <f t="shared" si="139"/>
        <v>0</v>
      </c>
      <c r="IF11" s="42">
        <f t="shared" si="140"/>
        <v>0</v>
      </c>
      <c r="IG11" s="42">
        <f t="shared" si="141"/>
        <v>0</v>
      </c>
      <c r="IH11" s="42">
        <f t="shared" si="142"/>
        <v>0</v>
      </c>
      <c r="II11" s="42">
        <f t="shared" si="143"/>
        <v>0</v>
      </c>
      <c r="IJ11" s="42">
        <f t="shared" si="144"/>
        <v>0</v>
      </c>
      <c r="IK11" s="42">
        <f t="shared" si="145"/>
        <v>0</v>
      </c>
      <c r="IL11" s="42">
        <f t="shared" si="146"/>
        <v>0</v>
      </c>
      <c r="IM11" s="42">
        <f t="shared" si="147"/>
        <v>0</v>
      </c>
      <c r="IN11" s="42">
        <f t="shared" si="148"/>
        <v>0</v>
      </c>
      <c r="IO11" s="42">
        <f t="shared" si="149"/>
        <v>0</v>
      </c>
      <c r="IP11" s="42">
        <f t="shared" si="150"/>
        <v>0</v>
      </c>
      <c r="IQ11" s="42">
        <f t="shared" si="151"/>
        <v>0</v>
      </c>
      <c r="IR11" s="42">
        <f t="shared" si="152"/>
        <v>0</v>
      </c>
      <c r="IS11" s="42">
        <f t="shared" si="153"/>
        <v>0</v>
      </c>
      <c r="IT11" s="42">
        <f t="shared" si="154"/>
        <v>0</v>
      </c>
      <c r="IU11" s="42">
        <f t="shared" si="155"/>
        <v>0</v>
      </c>
      <c r="IV11" s="42">
        <f t="shared" si="156"/>
        <v>0</v>
      </c>
      <c r="IW11" s="42">
        <f t="shared" si="157"/>
        <v>0</v>
      </c>
      <c r="IX11" s="42">
        <f t="shared" si="158"/>
        <v>0</v>
      </c>
      <c r="IY11" s="42">
        <f t="shared" si="159"/>
        <v>0</v>
      </c>
      <c r="IZ11" s="42">
        <f t="shared" si="160"/>
        <v>0</v>
      </c>
      <c r="JA11" s="42">
        <f t="shared" si="161"/>
        <v>0</v>
      </c>
      <c r="JB11" s="42">
        <f t="shared" si="162"/>
        <v>0</v>
      </c>
      <c r="JC11" s="42">
        <f t="shared" si="163"/>
        <v>0</v>
      </c>
      <c r="JD11" s="42">
        <f t="shared" si="164"/>
        <v>0</v>
      </c>
      <c r="JE11" s="42">
        <f t="shared" si="165"/>
        <v>0</v>
      </c>
      <c r="JF11" s="42">
        <f t="shared" si="166"/>
        <v>0</v>
      </c>
      <c r="JG11" s="42">
        <f t="shared" si="167"/>
        <v>0</v>
      </c>
      <c r="JH11" s="42">
        <f t="shared" si="168"/>
        <v>0</v>
      </c>
      <c r="JI11" s="42">
        <f t="shared" si="169"/>
        <v>0</v>
      </c>
      <c r="JJ11" s="42">
        <f t="shared" si="170"/>
        <v>0</v>
      </c>
      <c r="JK11" s="42">
        <f t="shared" si="171"/>
        <v>0</v>
      </c>
      <c r="JL11" s="42">
        <f t="shared" si="172"/>
        <v>0</v>
      </c>
      <c r="JM11" s="42">
        <f t="shared" si="173"/>
        <v>0</v>
      </c>
      <c r="JN11" s="42">
        <f t="shared" si="174"/>
        <v>0</v>
      </c>
      <c r="JO11" s="42">
        <f t="shared" si="175"/>
        <v>0</v>
      </c>
      <c r="JP11" s="42">
        <f t="shared" si="176"/>
        <v>0</v>
      </c>
      <c r="JQ11" s="42">
        <f t="shared" si="177"/>
        <v>0</v>
      </c>
      <c r="JR11" s="42">
        <f t="shared" si="178"/>
        <v>0</v>
      </c>
      <c r="JS11" s="42">
        <f t="shared" si="179"/>
        <v>0</v>
      </c>
      <c r="JT11" s="42">
        <f t="shared" si="180"/>
        <v>0</v>
      </c>
      <c r="JU11" s="42">
        <f t="shared" si="181"/>
        <v>0</v>
      </c>
      <c r="JV11" s="42">
        <f t="shared" si="182"/>
        <v>0</v>
      </c>
      <c r="JW11" s="42">
        <f t="shared" si="183"/>
        <v>0</v>
      </c>
      <c r="JX11" s="42">
        <f t="shared" si="184"/>
        <v>0</v>
      </c>
      <c r="JY11" s="42">
        <f t="shared" si="185"/>
        <v>0</v>
      </c>
      <c r="JZ11" s="42">
        <f t="shared" si="186"/>
        <v>0</v>
      </c>
      <c r="KA11" s="42">
        <f t="shared" si="187"/>
        <v>0</v>
      </c>
      <c r="KB11" s="42">
        <f t="shared" si="188"/>
        <v>0</v>
      </c>
      <c r="KC11" s="42">
        <f t="shared" si="189"/>
        <v>0</v>
      </c>
      <c r="KD11" s="42">
        <f t="shared" si="190"/>
        <v>0</v>
      </c>
      <c r="KE11" s="42">
        <f t="shared" si="191"/>
        <v>0</v>
      </c>
      <c r="KF11" s="42">
        <f t="shared" si="192"/>
        <v>0</v>
      </c>
      <c r="KG11" s="42">
        <f t="shared" si="193"/>
        <v>0</v>
      </c>
      <c r="KH11" s="42">
        <f t="shared" si="194"/>
        <v>0</v>
      </c>
      <c r="KI11" s="42">
        <f t="shared" si="195"/>
        <v>0</v>
      </c>
      <c r="KJ11" s="42">
        <f t="shared" si="196"/>
        <v>0</v>
      </c>
      <c r="KK11" s="42">
        <f t="shared" si="197"/>
        <v>0</v>
      </c>
      <c r="KL11" s="42">
        <f t="shared" si="198"/>
        <v>0</v>
      </c>
      <c r="KM11" s="42">
        <f t="shared" si="199"/>
        <v>0</v>
      </c>
      <c r="KN11" s="42">
        <f t="shared" si="200"/>
        <v>0</v>
      </c>
      <c r="KO11" s="42">
        <f t="shared" si="201"/>
        <v>0</v>
      </c>
      <c r="KP11" s="42">
        <f t="shared" si="202"/>
        <v>0</v>
      </c>
      <c r="KQ11" s="42">
        <f t="shared" si="203"/>
        <v>0</v>
      </c>
      <c r="KR11" s="42">
        <f t="shared" si="204"/>
        <v>0</v>
      </c>
      <c r="KS11" s="42">
        <f t="shared" si="205"/>
        <v>0</v>
      </c>
      <c r="KT11" s="42">
        <f t="shared" si="206"/>
        <v>0</v>
      </c>
      <c r="KU11" s="42">
        <f t="shared" si="207"/>
        <v>0</v>
      </c>
      <c r="KV11" s="42">
        <f t="shared" si="208"/>
        <v>0</v>
      </c>
      <c r="KW11" s="42">
        <f t="shared" si="209"/>
        <v>0</v>
      </c>
      <c r="KX11" s="42">
        <f t="shared" si="210"/>
        <v>0</v>
      </c>
      <c r="KY11" s="42">
        <f t="shared" si="211"/>
        <v>0</v>
      </c>
      <c r="KZ11" s="42">
        <f t="shared" si="212"/>
        <v>0</v>
      </c>
      <c r="LA11" s="42">
        <f t="shared" si="213"/>
        <v>0</v>
      </c>
      <c r="LB11" s="42">
        <f t="shared" si="214"/>
        <v>0</v>
      </c>
      <c r="LC11" s="42">
        <f t="shared" si="215"/>
        <v>0</v>
      </c>
      <c r="LD11" s="42">
        <f t="shared" si="216"/>
        <v>0</v>
      </c>
      <c r="LE11" s="42">
        <f t="shared" si="217"/>
        <v>0</v>
      </c>
      <c r="LF11" s="42">
        <f t="shared" si="218"/>
        <v>0</v>
      </c>
      <c r="LG11" s="42">
        <f t="shared" si="219"/>
        <v>0</v>
      </c>
      <c r="LH11" s="42">
        <f t="shared" si="220"/>
        <v>0</v>
      </c>
      <c r="LI11" s="42">
        <f t="shared" si="221"/>
        <v>0</v>
      </c>
      <c r="LJ11" s="42">
        <f t="shared" si="222"/>
        <v>0</v>
      </c>
      <c r="LK11" s="42">
        <f t="shared" si="223"/>
        <v>0</v>
      </c>
      <c r="LL11" s="42">
        <f t="shared" si="224"/>
        <v>0</v>
      </c>
      <c r="LM11" s="42">
        <f t="shared" si="225"/>
        <v>0</v>
      </c>
      <c r="LN11" s="42">
        <f t="shared" si="226"/>
        <v>0</v>
      </c>
      <c r="LO11" s="42">
        <f t="shared" si="227"/>
        <v>0</v>
      </c>
      <c r="LP11" s="42">
        <f t="shared" si="228"/>
        <v>0</v>
      </c>
      <c r="LQ11" s="42">
        <f t="shared" si="229"/>
        <v>0</v>
      </c>
      <c r="LR11" s="42">
        <f t="shared" si="230"/>
        <v>0</v>
      </c>
      <c r="LS11" s="42">
        <f t="shared" si="231"/>
        <v>0</v>
      </c>
      <c r="LT11" s="42">
        <f t="shared" si="232"/>
        <v>0</v>
      </c>
      <c r="LU11" s="42">
        <f t="shared" si="233"/>
        <v>0</v>
      </c>
      <c r="LV11" s="42">
        <f t="shared" si="234"/>
        <v>0</v>
      </c>
      <c r="LW11" s="42">
        <f t="shared" si="235"/>
        <v>0</v>
      </c>
      <c r="LX11" s="42">
        <f t="shared" si="236"/>
        <v>0</v>
      </c>
      <c r="LY11" s="42">
        <f t="shared" si="237"/>
        <v>0</v>
      </c>
      <c r="LZ11" s="42">
        <f t="shared" si="238"/>
        <v>0</v>
      </c>
      <c r="MA11" s="42">
        <f t="shared" si="239"/>
        <v>0</v>
      </c>
      <c r="MB11" s="42">
        <f t="shared" si="240"/>
        <v>0</v>
      </c>
      <c r="MC11" s="42">
        <f t="shared" si="241"/>
        <v>0</v>
      </c>
      <c r="MD11" s="42">
        <f t="shared" si="242"/>
        <v>0</v>
      </c>
      <c r="ME11" s="42">
        <f t="shared" si="243"/>
        <v>0</v>
      </c>
      <c r="MF11" s="42">
        <f t="shared" si="244"/>
        <v>0</v>
      </c>
      <c r="MG11" s="42">
        <f t="shared" si="245"/>
        <v>0</v>
      </c>
      <c r="MH11" s="42">
        <f t="shared" si="246"/>
        <v>0</v>
      </c>
      <c r="MI11" s="42">
        <f t="shared" si="247"/>
        <v>0</v>
      </c>
      <c r="MJ11" s="42">
        <f t="shared" si="248"/>
        <v>0</v>
      </c>
      <c r="MK11" s="42">
        <f t="shared" si="249"/>
        <v>0</v>
      </c>
      <c r="ML11" s="42">
        <f t="shared" si="250"/>
        <v>0</v>
      </c>
      <c r="MM11" s="42">
        <f t="shared" si="251"/>
        <v>0</v>
      </c>
      <c r="MN11" s="42">
        <f t="shared" si="252"/>
        <v>0</v>
      </c>
      <c r="MO11" s="42">
        <f t="shared" si="253"/>
        <v>0</v>
      </c>
      <c r="MP11" s="42">
        <f t="shared" si="254"/>
        <v>0</v>
      </c>
      <c r="MQ11" s="42">
        <f t="shared" si="255"/>
        <v>0</v>
      </c>
      <c r="MR11" s="42">
        <f t="shared" si="256"/>
        <v>0</v>
      </c>
      <c r="MS11" s="42">
        <f t="shared" si="257"/>
        <v>0</v>
      </c>
      <c r="MT11" s="42">
        <f t="shared" si="258"/>
        <v>0</v>
      </c>
      <c r="MU11" s="42">
        <f t="shared" si="259"/>
        <v>0</v>
      </c>
      <c r="MV11" s="42">
        <f t="shared" si="260"/>
        <v>0</v>
      </c>
      <c r="MW11" s="42">
        <f t="shared" si="261"/>
        <v>0</v>
      </c>
      <c r="MX11" s="42">
        <f t="shared" si="262"/>
        <v>0</v>
      </c>
      <c r="MY11" s="42">
        <f t="shared" si="263"/>
        <v>0</v>
      </c>
      <c r="MZ11" s="42">
        <f t="shared" si="264"/>
        <v>0</v>
      </c>
      <c r="NA11" s="42">
        <f t="shared" si="265"/>
        <v>0</v>
      </c>
      <c r="NB11" s="42">
        <f t="shared" si="266"/>
        <v>0</v>
      </c>
      <c r="NC11" s="42">
        <f t="shared" si="267"/>
        <v>0</v>
      </c>
      <c r="ND11" s="42">
        <f t="shared" si="268"/>
        <v>0</v>
      </c>
      <c r="NE11" s="42">
        <f t="shared" si="269"/>
        <v>0</v>
      </c>
      <c r="NF11" s="42">
        <f t="shared" si="270"/>
        <v>0</v>
      </c>
      <c r="NG11" s="42">
        <f t="shared" si="271"/>
        <v>0</v>
      </c>
      <c r="NH11" s="42">
        <f t="shared" si="272"/>
        <v>0</v>
      </c>
      <c r="NI11" s="42">
        <f t="shared" si="273"/>
        <v>0</v>
      </c>
      <c r="NJ11" s="42">
        <f t="shared" si="274"/>
        <v>0</v>
      </c>
      <c r="NK11" s="42">
        <f t="shared" si="275"/>
        <v>0</v>
      </c>
      <c r="NL11" s="42">
        <f t="shared" si="276"/>
        <v>0</v>
      </c>
      <c r="NM11" s="42">
        <f t="shared" si="277"/>
        <v>0</v>
      </c>
      <c r="NN11" s="42">
        <f t="shared" si="278"/>
        <v>0</v>
      </c>
      <c r="NO11" s="42">
        <f t="shared" si="279"/>
        <v>0</v>
      </c>
      <c r="NP11" s="42">
        <f t="shared" si="280"/>
        <v>0</v>
      </c>
      <c r="NQ11" s="42">
        <f t="shared" si="281"/>
        <v>0</v>
      </c>
      <c r="NR11" s="42">
        <f t="shared" si="282"/>
        <v>0</v>
      </c>
      <c r="NS11" s="42">
        <f t="shared" si="283"/>
        <v>0</v>
      </c>
      <c r="NT11" s="42">
        <f t="shared" si="284"/>
        <v>0</v>
      </c>
      <c r="NU11" s="42">
        <f t="shared" si="285"/>
        <v>0</v>
      </c>
      <c r="NV11" s="42">
        <f t="shared" si="286"/>
        <v>0</v>
      </c>
      <c r="NW11" s="42">
        <f t="shared" si="287"/>
        <v>0</v>
      </c>
      <c r="NX11" s="42">
        <f t="shared" si="288"/>
        <v>0</v>
      </c>
      <c r="NY11" s="42">
        <f t="shared" si="289"/>
        <v>0</v>
      </c>
      <c r="NZ11" s="42">
        <f t="shared" si="290"/>
        <v>0</v>
      </c>
      <c r="OA11" s="42">
        <f t="shared" si="291"/>
        <v>0</v>
      </c>
      <c r="OB11" s="42">
        <f t="shared" si="292"/>
        <v>0</v>
      </c>
      <c r="OC11" s="42">
        <f t="shared" si="293"/>
        <v>0</v>
      </c>
      <c r="OD11" s="42">
        <f t="shared" si="294"/>
        <v>0</v>
      </c>
      <c r="OE11" s="42">
        <f t="shared" si="295"/>
        <v>0</v>
      </c>
      <c r="OF11" s="42">
        <f t="shared" si="296"/>
        <v>0</v>
      </c>
      <c r="OG11" s="42">
        <f t="shared" si="297"/>
        <v>0</v>
      </c>
    </row>
    <row r="12" spans="1:405">
      <c r="A12" s="6" t="str">
        <f>(入力シート!A12&amp;入力シート!B12&amp;入力シート!C12)</f>
        <v>240101008</v>
      </c>
      <c r="B12" s="6">
        <f>入力シート!E12</f>
        <v>45131</v>
      </c>
      <c r="C12" s="6">
        <f>入力シート!D12</f>
        <v>2</v>
      </c>
      <c r="D12" s="124">
        <f>IF(入力シート!E12="","",入力シート!E12)</f>
        <v>45131</v>
      </c>
      <c r="E12" s="44">
        <f>入力シート!G12</f>
        <v>6.9</v>
      </c>
      <c r="F12" s="44">
        <f>入力シート!H12</f>
        <v>74</v>
      </c>
      <c r="G12" s="44">
        <f>入力シート!I12</f>
        <v>74</v>
      </c>
      <c r="H12" s="44">
        <f>IF(ISERROR(入力シート!K12*1)=TRUE,"",入力シート!K12*1)</f>
        <v>2.4576154881097039</v>
      </c>
      <c r="I12" s="44">
        <f>入力シート!L12</f>
        <v>10</v>
      </c>
      <c r="J12" s="44">
        <f>入力シート!M12</f>
        <v>10</v>
      </c>
      <c r="K12" s="44">
        <f>IF(ISERROR(入力シート!O12*1)=TRUE,"",入力シート!O12*1)</f>
        <v>1.5883837683787276</v>
      </c>
      <c r="L12" s="42"/>
      <c r="M12" s="139"/>
      <c r="N12" s="138"/>
      <c r="O12" s="138"/>
      <c r="S12" s="41" t="s">
        <v>79</v>
      </c>
      <c r="T12" s="111">
        <f>COUNTIFS($H$5:$H$264,"&gt;0",$C$5:$C$264,"&gt;=8",$C$5:$C$264,"&lt;=11")</f>
        <v>20</v>
      </c>
      <c r="U12" s="111">
        <f>COUNTIFS($F$5:$F$264,"=0",$E$5:$E$264,"&gt;0",$C$5:$C$264,"&gt;=8",$C$5:$C$264,"&lt;=11")</f>
        <v>0</v>
      </c>
      <c r="V12" s="112">
        <f t="shared" si="302"/>
        <v>100</v>
      </c>
      <c r="W12" s="113">
        <f>AVERAGEIFS($H$5:$H$264,$C$5:$C$264,"&gt;=8",$C$5:$C$264,"&lt;=11")</f>
        <v>2.3944432153138342</v>
      </c>
      <c r="X12" s="113">
        <f>MAX(BA$3:BD$3)</f>
        <v>3.5421434601119564</v>
      </c>
      <c r="Y12" s="113">
        <f>MIN(BA4:BD4)</f>
        <v>1.3716588397154088</v>
      </c>
      <c r="Z12" s="113" cm="1">
        <f t="array" ref="Z12">MEDIAN(IF(($C$5:$C$264&gt;=8)*($C$5:$C$264&lt;=11),($H$5:$H$264)))</f>
        <v>2.3751445805813249</v>
      </c>
      <c r="AA12" s="114" cm="1">
        <f t="array" ref="AA12">STDEV(IF(($C$5:$C$264&gt;=8)*($C$5:$C$264&lt;=11),($H$5:$H$264)))</f>
        <v>0.57619897693122624</v>
      </c>
      <c r="AB12" s="115">
        <f t="shared" si="303"/>
        <v>2.9706421922450605</v>
      </c>
      <c r="AC12" s="115">
        <f t="shared" si="304"/>
        <v>3.5468411691762869</v>
      </c>
      <c r="AD12" s="114">
        <f t="shared" si="305"/>
        <v>4.1230401461075132</v>
      </c>
      <c r="AF12" s="41" t="s">
        <v>79</v>
      </c>
      <c r="AG12" s="111">
        <f>COUNTIFS($K$5:$K$264,"&gt;0",$C$5:$C$264,"&gt;=8",$C$5:$C$264,"&lt;=11")</f>
        <v>20</v>
      </c>
      <c r="AH12" s="111">
        <f>COUNTIFS($I$5:$I$264,"=0",$E$5:$E$264,"&gt;0",$C$5:$C$264,"&gt;=8",$C$5:$C$264,"&lt;=11")</f>
        <v>5</v>
      </c>
      <c r="AI12" s="112">
        <f t="shared" si="306"/>
        <v>75</v>
      </c>
      <c r="AJ12" s="113">
        <f>AVERAGEIFS($K$5:$K$264,$C$5:$C$264,"&gt;=8",$C$5:$C$264,"&lt;=11")</f>
        <v>1.0060401172101521</v>
      </c>
      <c r="AK12" s="113">
        <f t="shared" si="308"/>
        <v>2.5217022998694119</v>
      </c>
      <c r="AL12" s="113">
        <f t="shared" si="309"/>
        <v>0.58142623372412361</v>
      </c>
      <c r="AM12" s="113" cm="1">
        <f t="array" ref="AM12">MEDIAN(IF(($C$5:$C$264&gt;=8)*($C$5:$C$264&lt;=11),($K$5:$K$264)))</f>
        <v>0.78073918065855885</v>
      </c>
      <c r="AN12" s="114" cm="1">
        <f t="array" ref="AN12">STDEV(IF(($C$5:$C$264&gt;=8)*($C$5:$C$264&lt;=11),($K$5:$K$264)))</f>
        <v>0.54165323056294312</v>
      </c>
      <c r="AO12" s="115">
        <f t="shared" si="310"/>
        <v>1.5476933477730952</v>
      </c>
      <c r="AP12" s="115">
        <f t="shared" si="311"/>
        <v>2.0893465783360385</v>
      </c>
      <c r="AQ12" s="114">
        <f t="shared" si="312"/>
        <v>2.6309998088989817</v>
      </c>
      <c r="AS12"/>
      <c r="AT12" s="42">
        <f t="shared" si="313"/>
        <v>0</v>
      </c>
      <c r="AU12" s="42">
        <f t="shared" si="314"/>
        <v>2.4576154881097039</v>
      </c>
      <c r="AV12" s="42">
        <f t="shared" si="314"/>
        <v>0</v>
      </c>
      <c r="AW12" s="42">
        <f t="shared" si="314"/>
        <v>0</v>
      </c>
      <c r="AX12" s="42">
        <f t="shared" si="314"/>
        <v>0</v>
      </c>
      <c r="AY12" s="42">
        <f t="shared" si="317"/>
        <v>0</v>
      </c>
      <c r="AZ12" s="42">
        <f t="shared" si="317"/>
        <v>0</v>
      </c>
      <c r="BA12" s="42">
        <f t="shared" si="317"/>
        <v>0</v>
      </c>
      <c r="BB12" s="42">
        <f t="shared" si="317"/>
        <v>0</v>
      </c>
      <c r="BC12" s="42">
        <f t="shared" si="317"/>
        <v>0</v>
      </c>
      <c r="BD12" s="42">
        <f t="shared" si="317"/>
        <v>0</v>
      </c>
      <c r="BE12" s="42">
        <f t="shared" si="317"/>
        <v>0</v>
      </c>
      <c r="BF12" s="42">
        <f t="shared" si="317"/>
        <v>0</v>
      </c>
      <c r="BG12" s="42">
        <f t="shared" si="317"/>
        <v>0</v>
      </c>
      <c r="BH12" s="42">
        <f t="shared" si="317"/>
        <v>0</v>
      </c>
      <c r="BI12" s="42">
        <f t="shared" si="317"/>
        <v>0</v>
      </c>
      <c r="BJ12" s="42">
        <f t="shared" si="317"/>
        <v>0</v>
      </c>
      <c r="BK12" s="42">
        <f t="shared" si="317"/>
        <v>0</v>
      </c>
      <c r="BL12" s="42">
        <f t="shared" si="317"/>
        <v>0</v>
      </c>
      <c r="BM12" s="42">
        <f t="shared" si="317"/>
        <v>0</v>
      </c>
      <c r="BN12" s="42">
        <f t="shared" si="317"/>
        <v>0</v>
      </c>
      <c r="BO12" s="42">
        <f t="shared" si="318"/>
        <v>0</v>
      </c>
      <c r="BP12" s="42">
        <f t="shared" si="318"/>
        <v>0</v>
      </c>
      <c r="BQ12" s="42">
        <f t="shared" si="318"/>
        <v>0</v>
      </c>
      <c r="BR12" s="42">
        <f t="shared" si="318"/>
        <v>0</v>
      </c>
      <c r="BS12" s="42">
        <f t="shared" si="318"/>
        <v>0</v>
      </c>
      <c r="BT12" s="42">
        <f t="shared" si="318"/>
        <v>0</v>
      </c>
      <c r="BU12" s="42">
        <f t="shared" si="318"/>
        <v>0</v>
      </c>
      <c r="BV12" s="42">
        <f t="shared" si="318"/>
        <v>0</v>
      </c>
      <c r="BW12" s="42">
        <f t="shared" si="318"/>
        <v>0</v>
      </c>
      <c r="BX12" s="42">
        <f t="shared" si="318"/>
        <v>0</v>
      </c>
      <c r="BY12" s="42">
        <f t="shared" si="318"/>
        <v>0</v>
      </c>
      <c r="BZ12" s="42">
        <f t="shared" si="318"/>
        <v>0</v>
      </c>
      <c r="CA12" s="42">
        <f t="shared" si="318"/>
        <v>0</v>
      </c>
      <c r="CB12" s="42">
        <f t="shared" si="318"/>
        <v>0</v>
      </c>
      <c r="CC12" s="42">
        <f t="shared" si="318"/>
        <v>0</v>
      </c>
      <c r="CD12" s="42">
        <f t="shared" si="318"/>
        <v>0</v>
      </c>
      <c r="CE12" s="42">
        <f t="shared" si="315"/>
        <v>0</v>
      </c>
      <c r="CF12" s="42">
        <f t="shared" si="315"/>
        <v>0</v>
      </c>
      <c r="CG12" s="42">
        <f t="shared" si="315"/>
        <v>0</v>
      </c>
      <c r="CH12" s="42">
        <f t="shared" si="315"/>
        <v>0</v>
      </c>
      <c r="CI12" s="42">
        <f t="shared" si="315"/>
        <v>0</v>
      </c>
      <c r="CJ12" s="42">
        <f t="shared" si="315"/>
        <v>0</v>
      </c>
      <c r="CK12" s="42">
        <f t="shared" si="316"/>
        <v>0</v>
      </c>
      <c r="CL12" s="42">
        <f t="shared" si="316"/>
        <v>0</v>
      </c>
      <c r="CM12" s="42">
        <f t="shared" si="316"/>
        <v>0</v>
      </c>
      <c r="CN12" s="42">
        <f t="shared" si="316"/>
        <v>0</v>
      </c>
      <c r="CO12" s="42">
        <f t="shared" si="316"/>
        <v>0</v>
      </c>
      <c r="CP12" s="42">
        <f t="shared" si="316"/>
        <v>0</v>
      </c>
      <c r="CQ12" s="42">
        <f t="shared" si="316"/>
        <v>0</v>
      </c>
      <c r="CR12" s="42">
        <f t="shared" si="316"/>
        <v>0</v>
      </c>
      <c r="CS12" s="42">
        <f t="shared" si="316"/>
        <v>0</v>
      </c>
      <c r="CT12">
        <v>11</v>
      </c>
      <c r="CU12" s="83">
        <f t="shared" si="1"/>
        <v>5</v>
      </c>
      <c r="CV12" s="42">
        <f t="shared" si="299"/>
        <v>1.5746284461702083</v>
      </c>
      <c r="CW12" s="42">
        <f t="shared" si="300"/>
        <v>0.61565551486525194</v>
      </c>
      <c r="CX12" s="42">
        <f t="shared" si="2"/>
        <v>0</v>
      </c>
      <c r="CY12" s="42">
        <f t="shared" si="3"/>
        <v>0</v>
      </c>
      <c r="CZ12" s="42">
        <f t="shared" si="4"/>
        <v>0</v>
      </c>
      <c r="DA12" s="42">
        <f t="shared" si="5"/>
        <v>0</v>
      </c>
      <c r="DB12" s="42">
        <f t="shared" si="6"/>
        <v>0</v>
      </c>
      <c r="DC12" s="42">
        <f t="shared" si="7"/>
        <v>0</v>
      </c>
      <c r="DD12" s="42">
        <f t="shared" si="8"/>
        <v>0</v>
      </c>
      <c r="DE12" s="42">
        <f t="shared" si="9"/>
        <v>0</v>
      </c>
      <c r="DF12" s="42">
        <f t="shared" si="10"/>
        <v>0</v>
      </c>
      <c r="DG12" s="42">
        <f t="shared" si="11"/>
        <v>0</v>
      </c>
      <c r="DH12" s="42">
        <f t="shared" si="12"/>
        <v>0</v>
      </c>
      <c r="DI12" s="42">
        <f t="shared" si="13"/>
        <v>0</v>
      </c>
      <c r="DJ12" s="42">
        <f t="shared" si="14"/>
        <v>0</v>
      </c>
      <c r="DK12" s="42">
        <f t="shared" si="15"/>
        <v>0</v>
      </c>
      <c r="DL12" s="42">
        <f t="shared" si="16"/>
        <v>0</v>
      </c>
      <c r="DM12" s="42">
        <f t="shared" si="17"/>
        <v>0</v>
      </c>
      <c r="DN12" s="42">
        <f t="shared" si="18"/>
        <v>0</v>
      </c>
      <c r="DO12" s="42">
        <f t="shared" si="19"/>
        <v>0</v>
      </c>
      <c r="DP12" s="42">
        <f t="shared" si="20"/>
        <v>0</v>
      </c>
      <c r="DQ12" s="42">
        <f t="shared" si="21"/>
        <v>0</v>
      </c>
      <c r="DR12" s="42">
        <f t="shared" si="22"/>
        <v>0</v>
      </c>
      <c r="DS12" s="42">
        <f t="shared" si="23"/>
        <v>0</v>
      </c>
      <c r="DT12" s="42">
        <f t="shared" si="24"/>
        <v>0</v>
      </c>
      <c r="DU12" s="42">
        <f t="shared" si="25"/>
        <v>0</v>
      </c>
      <c r="DV12" s="42">
        <f t="shared" si="26"/>
        <v>0</v>
      </c>
      <c r="DW12" s="42">
        <f t="shared" si="27"/>
        <v>0</v>
      </c>
      <c r="DX12" s="42">
        <f t="shared" si="28"/>
        <v>0</v>
      </c>
      <c r="DY12" s="42">
        <f t="shared" si="29"/>
        <v>0</v>
      </c>
      <c r="DZ12" s="42">
        <f t="shared" si="30"/>
        <v>0</v>
      </c>
      <c r="EA12" s="42">
        <f t="shared" si="31"/>
        <v>0</v>
      </c>
      <c r="EB12" s="42">
        <f t="shared" si="32"/>
        <v>0</v>
      </c>
      <c r="EC12" s="42">
        <f t="shared" si="33"/>
        <v>0</v>
      </c>
      <c r="ED12" s="42">
        <f t="shared" si="34"/>
        <v>0</v>
      </c>
      <c r="EE12" s="42">
        <f t="shared" si="35"/>
        <v>0</v>
      </c>
      <c r="EF12" s="42">
        <f t="shared" si="36"/>
        <v>0</v>
      </c>
      <c r="EG12" s="42">
        <f t="shared" si="37"/>
        <v>0</v>
      </c>
      <c r="EH12" s="42">
        <f t="shared" si="38"/>
        <v>0</v>
      </c>
      <c r="EI12" s="42">
        <f t="shared" si="39"/>
        <v>0</v>
      </c>
      <c r="EJ12" s="42">
        <f t="shared" si="40"/>
        <v>0</v>
      </c>
      <c r="EK12" s="42">
        <f t="shared" si="41"/>
        <v>0</v>
      </c>
      <c r="EL12" s="42">
        <f t="shared" si="42"/>
        <v>0</v>
      </c>
      <c r="EM12" s="42">
        <f t="shared" si="43"/>
        <v>0</v>
      </c>
      <c r="EN12" s="42">
        <f t="shared" si="44"/>
        <v>0</v>
      </c>
      <c r="EO12" s="42">
        <f t="shared" si="45"/>
        <v>0</v>
      </c>
      <c r="EP12" s="42">
        <f t="shared" si="46"/>
        <v>0</v>
      </c>
      <c r="EQ12" s="42">
        <f t="shared" si="47"/>
        <v>0</v>
      </c>
      <c r="ER12" s="42">
        <f t="shared" si="48"/>
        <v>0</v>
      </c>
      <c r="ES12" s="42">
        <f t="shared" si="49"/>
        <v>0</v>
      </c>
      <c r="ET12" s="42">
        <f t="shared" si="50"/>
        <v>0</v>
      </c>
      <c r="EU12" s="42">
        <f t="shared" si="51"/>
        <v>0</v>
      </c>
      <c r="EV12" s="42">
        <f t="shared" si="52"/>
        <v>1.5746284461702083</v>
      </c>
      <c r="EW12" s="42">
        <f t="shared" si="53"/>
        <v>0.61565551486525194</v>
      </c>
      <c r="EX12" s="42">
        <f t="shared" si="54"/>
        <v>0.80243162643072352</v>
      </c>
      <c r="EY12" s="42">
        <f t="shared" si="55"/>
        <v>0.79086196312543056</v>
      </c>
      <c r="EZ12" s="42">
        <f t="shared" si="56"/>
        <v>1.2142502598710727</v>
      </c>
      <c r="FA12" s="42">
        <f t="shared" si="57"/>
        <v>0</v>
      </c>
      <c r="FB12" s="42">
        <f t="shared" si="58"/>
        <v>0</v>
      </c>
      <c r="FC12" s="42">
        <f t="shared" si="59"/>
        <v>0</v>
      </c>
      <c r="FD12" s="42">
        <f t="shared" si="60"/>
        <v>0</v>
      </c>
      <c r="FE12" s="42">
        <f t="shared" si="61"/>
        <v>0</v>
      </c>
      <c r="FF12" s="42">
        <f t="shared" si="62"/>
        <v>0</v>
      </c>
      <c r="FG12" s="42">
        <f t="shared" si="63"/>
        <v>0</v>
      </c>
      <c r="FH12" s="42">
        <f t="shared" si="64"/>
        <v>0</v>
      </c>
      <c r="FI12" s="42">
        <f t="shared" si="65"/>
        <v>0</v>
      </c>
      <c r="FJ12" s="42">
        <f t="shared" si="66"/>
        <v>0</v>
      </c>
      <c r="FK12" s="42">
        <f t="shared" si="67"/>
        <v>0</v>
      </c>
      <c r="FL12" s="42">
        <f t="shared" si="68"/>
        <v>0</v>
      </c>
      <c r="FM12" s="42">
        <f t="shared" si="69"/>
        <v>0</v>
      </c>
      <c r="FN12" s="42">
        <f t="shared" si="70"/>
        <v>0</v>
      </c>
      <c r="FO12" s="42">
        <f t="shared" si="71"/>
        <v>0</v>
      </c>
      <c r="FP12" s="42">
        <f t="shared" si="72"/>
        <v>0</v>
      </c>
      <c r="FQ12" s="42">
        <f t="shared" si="73"/>
        <v>0</v>
      </c>
      <c r="FR12" s="42">
        <f t="shared" si="74"/>
        <v>0</v>
      </c>
      <c r="FS12" s="42">
        <f t="shared" si="75"/>
        <v>0</v>
      </c>
      <c r="FT12" s="42">
        <f t="shared" si="76"/>
        <v>0</v>
      </c>
      <c r="FU12" s="42">
        <f t="shared" si="77"/>
        <v>0</v>
      </c>
      <c r="FV12" s="42">
        <f t="shared" si="78"/>
        <v>0</v>
      </c>
      <c r="FW12" s="42">
        <f t="shared" si="79"/>
        <v>0</v>
      </c>
      <c r="FX12" s="42">
        <f t="shared" si="80"/>
        <v>0</v>
      </c>
      <c r="FY12" s="42">
        <f t="shared" si="81"/>
        <v>0</v>
      </c>
      <c r="FZ12" s="42">
        <f t="shared" si="82"/>
        <v>0</v>
      </c>
      <c r="GA12" s="42">
        <f t="shared" si="83"/>
        <v>0</v>
      </c>
      <c r="GB12" s="42">
        <f t="shared" si="84"/>
        <v>0</v>
      </c>
      <c r="GC12" s="42">
        <f t="shared" si="85"/>
        <v>0</v>
      </c>
      <c r="GD12" s="42">
        <f t="shared" si="86"/>
        <v>0</v>
      </c>
      <c r="GE12" s="42">
        <f t="shared" si="87"/>
        <v>0</v>
      </c>
      <c r="GF12" s="42">
        <f t="shared" si="88"/>
        <v>0</v>
      </c>
      <c r="GG12" s="42">
        <f t="shared" si="89"/>
        <v>0</v>
      </c>
      <c r="GH12" s="42">
        <f t="shared" si="90"/>
        <v>0</v>
      </c>
      <c r="GI12" s="42">
        <f t="shared" si="91"/>
        <v>0</v>
      </c>
      <c r="GJ12" s="42">
        <f t="shared" si="92"/>
        <v>0</v>
      </c>
      <c r="GK12" s="42">
        <f t="shared" si="93"/>
        <v>0</v>
      </c>
      <c r="GL12" s="42">
        <f t="shared" si="94"/>
        <v>0</v>
      </c>
      <c r="GM12" s="42">
        <f t="shared" si="95"/>
        <v>0</v>
      </c>
      <c r="GN12" s="42">
        <f t="shared" si="96"/>
        <v>0</v>
      </c>
      <c r="GO12" s="42">
        <f t="shared" si="97"/>
        <v>0</v>
      </c>
      <c r="GP12" s="42">
        <f t="shared" si="98"/>
        <v>0</v>
      </c>
      <c r="GQ12" s="42">
        <f t="shared" si="99"/>
        <v>0</v>
      </c>
      <c r="GR12" s="42">
        <f t="shared" si="100"/>
        <v>0</v>
      </c>
      <c r="GS12" s="42">
        <f t="shared" si="101"/>
        <v>0</v>
      </c>
      <c r="GT12" s="42">
        <f t="shared" si="102"/>
        <v>0</v>
      </c>
      <c r="GU12" s="42">
        <f t="shared" si="103"/>
        <v>0</v>
      </c>
      <c r="GV12" s="42">
        <f t="shared" si="104"/>
        <v>0</v>
      </c>
      <c r="GW12" s="42">
        <f t="shared" si="105"/>
        <v>0</v>
      </c>
      <c r="GX12" s="42">
        <f t="shared" si="106"/>
        <v>0</v>
      </c>
      <c r="GY12" s="42">
        <f t="shared" si="107"/>
        <v>0</v>
      </c>
      <c r="GZ12" s="42">
        <f t="shared" si="108"/>
        <v>0</v>
      </c>
      <c r="HA12" s="42">
        <f t="shared" si="109"/>
        <v>0</v>
      </c>
      <c r="HB12" s="42">
        <f t="shared" si="110"/>
        <v>0</v>
      </c>
      <c r="HC12" s="42">
        <f t="shared" si="111"/>
        <v>0</v>
      </c>
      <c r="HD12" s="42">
        <f t="shared" si="112"/>
        <v>0</v>
      </c>
      <c r="HE12" s="42">
        <f t="shared" si="113"/>
        <v>0</v>
      </c>
      <c r="HF12" s="42">
        <f t="shared" si="114"/>
        <v>0</v>
      </c>
      <c r="HG12" s="42">
        <f t="shared" si="115"/>
        <v>0</v>
      </c>
      <c r="HH12" s="42">
        <f t="shared" si="116"/>
        <v>0</v>
      </c>
      <c r="HI12" s="42">
        <f t="shared" si="117"/>
        <v>0</v>
      </c>
      <c r="HJ12" s="42">
        <f t="shared" si="118"/>
        <v>0</v>
      </c>
      <c r="HK12" s="42">
        <f t="shared" si="119"/>
        <v>0</v>
      </c>
      <c r="HL12" s="42">
        <f t="shared" si="120"/>
        <v>0</v>
      </c>
      <c r="HM12" s="42">
        <f t="shared" si="121"/>
        <v>0</v>
      </c>
      <c r="HN12" s="42">
        <f t="shared" si="122"/>
        <v>0</v>
      </c>
      <c r="HO12" s="42">
        <f t="shared" si="123"/>
        <v>0</v>
      </c>
      <c r="HP12" s="42">
        <f t="shared" si="124"/>
        <v>0</v>
      </c>
      <c r="HQ12" s="42">
        <f t="shared" si="125"/>
        <v>0</v>
      </c>
      <c r="HR12" s="42">
        <f t="shared" si="126"/>
        <v>0</v>
      </c>
      <c r="HS12" s="42">
        <f t="shared" si="127"/>
        <v>0</v>
      </c>
      <c r="HT12" s="42">
        <f t="shared" si="128"/>
        <v>0</v>
      </c>
      <c r="HU12" s="42">
        <f t="shared" si="129"/>
        <v>0</v>
      </c>
      <c r="HV12" s="42">
        <f t="shared" si="130"/>
        <v>0</v>
      </c>
      <c r="HW12" s="42">
        <f t="shared" si="131"/>
        <v>0</v>
      </c>
      <c r="HX12" s="42">
        <f t="shared" si="132"/>
        <v>0</v>
      </c>
      <c r="HY12" s="42">
        <f t="shared" si="133"/>
        <v>0</v>
      </c>
      <c r="HZ12" s="42">
        <f t="shared" si="134"/>
        <v>0</v>
      </c>
      <c r="IA12" s="42">
        <f t="shared" si="135"/>
        <v>0</v>
      </c>
      <c r="IB12" s="42">
        <f t="shared" si="136"/>
        <v>0</v>
      </c>
      <c r="IC12" s="42">
        <f t="shared" si="137"/>
        <v>0</v>
      </c>
      <c r="ID12" s="42">
        <f t="shared" si="138"/>
        <v>0</v>
      </c>
      <c r="IE12" s="42">
        <f t="shared" si="139"/>
        <v>0</v>
      </c>
      <c r="IF12" s="42">
        <f t="shared" si="140"/>
        <v>0</v>
      </c>
      <c r="IG12" s="42">
        <f t="shared" si="141"/>
        <v>0</v>
      </c>
      <c r="IH12" s="42">
        <f t="shared" si="142"/>
        <v>0</v>
      </c>
      <c r="II12" s="42">
        <f t="shared" si="143"/>
        <v>0</v>
      </c>
      <c r="IJ12" s="42">
        <f t="shared" si="144"/>
        <v>0</v>
      </c>
      <c r="IK12" s="42">
        <f t="shared" si="145"/>
        <v>0</v>
      </c>
      <c r="IL12" s="42">
        <f t="shared" si="146"/>
        <v>0</v>
      </c>
      <c r="IM12" s="42">
        <f t="shared" si="147"/>
        <v>0</v>
      </c>
      <c r="IN12" s="42">
        <f t="shared" si="148"/>
        <v>0</v>
      </c>
      <c r="IO12" s="42">
        <f t="shared" si="149"/>
        <v>0</v>
      </c>
      <c r="IP12" s="42">
        <f t="shared" si="150"/>
        <v>0</v>
      </c>
      <c r="IQ12" s="42">
        <f t="shared" si="151"/>
        <v>0</v>
      </c>
      <c r="IR12" s="42">
        <f t="shared" si="152"/>
        <v>0</v>
      </c>
      <c r="IS12" s="42">
        <f t="shared" si="153"/>
        <v>0</v>
      </c>
      <c r="IT12" s="42">
        <f t="shared" si="154"/>
        <v>0</v>
      </c>
      <c r="IU12" s="42">
        <f t="shared" si="155"/>
        <v>0</v>
      </c>
      <c r="IV12" s="42">
        <f t="shared" si="156"/>
        <v>0</v>
      </c>
      <c r="IW12" s="42">
        <f t="shared" si="157"/>
        <v>0</v>
      </c>
      <c r="IX12" s="42">
        <f t="shared" si="158"/>
        <v>0</v>
      </c>
      <c r="IY12" s="42">
        <f t="shared" si="159"/>
        <v>0</v>
      </c>
      <c r="IZ12" s="42">
        <f t="shared" si="160"/>
        <v>0</v>
      </c>
      <c r="JA12" s="42">
        <f t="shared" si="161"/>
        <v>0</v>
      </c>
      <c r="JB12" s="42">
        <f t="shared" si="162"/>
        <v>0</v>
      </c>
      <c r="JC12" s="42">
        <f t="shared" si="163"/>
        <v>0</v>
      </c>
      <c r="JD12" s="42">
        <f t="shared" si="164"/>
        <v>0</v>
      </c>
      <c r="JE12" s="42">
        <f t="shared" si="165"/>
        <v>0</v>
      </c>
      <c r="JF12" s="42">
        <f t="shared" si="166"/>
        <v>0</v>
      </c>
      <c r="JG12" s="42">
        <f t="shared" si="167"/>
        <v>0</v>
      </c>
      <c r="JH12" s="42">
        <f t="shared" si="168"/>
        <v>0</v>
      </c>
      <c r="JI12" s="42">
        <f t="shared" si="169"/>
        <v>0</v>
      </c>
      <c r="JJ12" s="42">
        <f t="shared" si="170"/>
        <v>0</v>
      </c>
      <c r="JK12" s="42">
        <f t="shared" si="171"/>
        <v>0</v>
      </c>
      <c r="JL12" s="42">
        <f t="shared" si="172"/>
        <v>0</v>
      </c>
      <c r="JM12" s="42">
        <f t="shared" si="173"/>
        <v>0</v>
      </c>
      <c r="JN12" s="42">
        <f t="shared" si="174"/>
        <v>0</v>
      </c>
      <c r="JO12" s="42">
        <f t="shared" si="175"/>
        <v>0</v>
      </c>
      <c r="JP12" s="42">
        <f t="shared" si="176"/>
        <v>0</v>
      </c>
      <c r="JQ12" s="42">
        <f t="shared" si="177"/>
        <v>0</v>
      </c>
      <c r="JR12" s="42">
        <f t="shared" si="178"/>
        <v>0</v>
      </c>
      <c r="JS12" s="42">
        <f t="shared" si="179"/>
        <v>0</v>
      </c>
      <c r="JT12" s="42">
        <f t="shared" si="180"/>
        <v>0</v>
      </c>
      <c r="JU12" s="42">
        <f t="shared" si="181"/>
        <v>0</v>
      </c>
      <c r="JV12" s="42">
        <f t="shared" si="182"/>
        <v>0</v>
      </c>
      <c r="JW12" s="42">
        <f t="shared" si="183"/>
        <v>0</v>
      </c>
      <c r="JX12" s="42">
        <f t="shared" si="184"/>
        <v>0</v>
      </c>
      <c r="JY12" s="42">
        <f t="shared" si="185"/>
        <v>0</v>
      </c>
      <c r="JZ12" s="42">
        <f t="shared" si="186"/>
        <v>0</v>
      </c>
      <c r="KA12" s="42">
        <f t="shared" si="187"/>
        <v>0</v>
      </c>
      <c r="KB12" s="42">
        <f t="shared" si="188"/>
        <v>0</v>
      </c>
      <c r="KC12" s="42">
        <f t="shared" si="189"/>
        <v>0</v>
      </c>
      <c r="KD12" s="42">
        <f t="shared" si="190"/>
        <v>0</v>
      </c>
      <c r="KE12" s="42">
        <f t="shared" si="191"/>
        <v>0</v>
      </c>
      <c r="KF12" s="42">
        <f t="shared" si="192"/>
        <v>0</v>
      </c>
      <c r="KG12" s="42">
        <f t="shared" si="193"/>
        <v>0</v>
      </c>
      <c r="KH12" s="42">
        <f t="shared" si="194"/>
        <v>0</v>
      </c>
      <c r="KI12" s="42">
        <f t="shared" si="195"/>
        <v>0</v>
      </c>
      <c r="KJ12" s="42">
        <f t="shared" si="196"/>
        <v>0</v>
      </c>
      <c r="KK12" s="42">
        <f t="shared" si="197"/>
        <v>0</v>
      </c>
      <c r="KL12" s="42">
        <f t="shared" si="198"/>
        <v>0</v>
      </c>
      <c r="KM12" s="42">
        <f t="shared" si="199"/>
        <v>0</v>
      </c>
      <c r="KN12" s="42">
        <f t="shared" si="200"/>
        <v>0</v>
      </c>
      <c r="KO12" s="42">
        <f t="shared" si="201"/>
        <v>0</v>
      </c>
      <c r="KP12" s="42">
        <f t="shared" si="202"/>
        <v>0</v>
      </c>
      <c r="KQ12" s="42">
        <f t="shared" si="203"/>
        <v>0</v>
      </c>
      <c r="KR12" s="42">
        <f t="shared" si="204"/>
        <v>0</v>
      </c>
      <c r="KS12" s="42">
        <f t="shared" si="205"/>
        <v>0</v>
      </c>
      <c r="KT12" s="42">
        <f t="shared" si="206"/>
        <v>0</v>
      </c>
      <c r="KU12" s="42">
        <f t="shared" si="207"/>
        <v>0</v>
      </c>
      <c r="KV12" s="42">
        <f t="shared" si="208"/>
        <v>0</v>
      </c>
      <c r="KW12" s="42">
        <f t="shared" si="209"/>
        <v>0</v>
      </c>
      <c r="KX12" s="42">
        <f t="shared" si="210"/>
        <v>0</v>
      </c>
      <c r="KY12" s="42">
        <f t="shared" si="211"/>
        <v>0</v>
      </c>
      <c r="KZ12" s="42">
        <f t="shared" si="212"/>
        <v>0</v>
      </c>
      <c r="LA12" s="42">
        <f t="shared" si="213"/>
        <v>0</v>
      </c>
      <c r="LB12" s="42">
        <f t="shared" si="214"/>
        <v>0</v>
      </c>
      <c r="LC12" s="42">
        <f t="shared" si="215"/>
        <v>0</v>
      </c>
      <c r="LD12" s="42">
        <f t="shared" si="216"/>
        <v>0</v>
      </c>
      <c r="LE12" s="42">
        <f t="shared" si="217"/>
        <v>0</v>
      </c>
      <c r="LF12" s="42">
        <f t="shared" si="218"/>
        <v>0</v>
      </c>
      <c r="LG12" s="42">
        <f t="shared" si="219"/>
        <v>0</v>
      </c>
      <c r="LH12" s="42">
        <f t="shared" si="220"/>
        <v>0</v>
      </c>
      <c r="LI12" s="42">
        <f t="shared" si="221"/>
        <v>0</v>
      </c>
      <c r="LJ12" s="42">
        <f t="shared" si="222"/>
        <v>0</v>
      </c>
      <c r="LK12" s="42">
        <f t="shared" si="223"/>
        <v>0</v>
      </c>
      <c r="LL12" s="42">
        <f t="shared" si="224"/>
        <v>0</v>
      </c>
      <c r="LM12" s="42">
        <f t="shared" si="225"/>
        <v>0</v>
      </c>
      <c r="LN12" s="42">
        <f t="shared" si="226"/>
        <v>0</v>
      </c>
      <c r="LO12" s="42">
        <f t="shared" si="227"/>
        <v>0</v>
      </c>
      <c r="LP12" s="42">
        <f t="shared" si="228"/>
        <v>0</v>
      </c>
      <c r="LQ12" s="42">
        <f t="shared" si="229"/>
        <v>0</v>
      </c>
      <c r="LR12" s="42">
        <f t="shared" si="230"/>
        <v>0</v>
      </c>
      <c r="LS12" s="42">
        <f t="shared" si="231"/>
        <v>0</v>
      </c>
      <c r="LT12" s="42">
        <f t="shared" si="232"/>
        <v>0</v>
      </c>
      <c r="LU12" s="42">
        <f t="shared" si="233"/>
        <v>0</v>
      </c>
      <c r="LV12" s="42">
        <f t="shared" si="234"/>
        <v>0</v>
      </c>
      <c r="LW12" s="42">
        <f t="shared" si="235"/>
        <v>0</v>
      </c>
      <c r="LX12" s="42">
        <f t="shared" si="236"/>
        <v>0</v>
      </c>
      <c r="LY12" s="42">
        <f t="shared" si="237"/>
        <v>0</v>
      </c>
      <c r="LZ12" s="42">
        <f t="shared" si="238"/>
        <v>0</v>
      </c>
      <c r="MA12" s="42">
        <f t="shared" si="239"/>
        <v>0</v>
      </c>
      <c r="MB12" s="42">
        <f t="shared" si="240"/>
        <v>0</v>
      </c>
      <c r="MC12" s="42">
        <f t="shared" si="241"/>
        <v>0</v>
      </c>
      <c r="MD12" s="42">
        <f t="shared" si="242"/>
        <v>0</v>
      </c>
      <c r="ME12" s="42">
        <f t="shared" si="243"/>
        <v>0</v>
      </c>
      <c r="MF12" s="42">
        <f t="shared" si="244"/>
        <v>0</v>
      </c>
      <c r="MG12" s="42">
        <f t="shared" si="245"/>
        <v>0</v>
      </c>
      <c r="MH12" s="42">
        <f t="shared" si="246"/>
        <v>0</v>
      </c>
      <c r="MI12" s="42">
        <f t="shared" si="247"/>
        <v>0</v>
      </c>
      <c r="MJ12" s="42">
        <f t="shared" si="248"/>
        <v>0</v>
      </c>
      <c r="MK12" s="42">
        <f t="shared" si="249"/>
        <v>0</v>
      </c>
      <c r="ML12" s="42">
        <f t="shared" si="250"/>
        <v>0</v>
      </c>
      <c r="MM12" s="42">
        <f t="shared" si="251"/>
        <v>0</v>
      </c>
      <c r="MN12" s="42">
        <f t="shared" si="252"/>
        <v>0</v>
      </c>
      <c r="MO12" s="42">
        <f t="shared" si="253"/>
        <v>0</v>
      </c>
      <c r="MP12" s="42">
        <f t="shared" si="254"/>
        <v>0</v>
      </c>
      <c r="MQ12" s="42">
        <f t="shared" si="255"/>
        <v>0</v>
      </c>
      <c r="MR12" s="42">
        <f t="shared" si="256"/>
        <v>0</v>
      </c>
      <c r="MS12" s="42">
        <f t="shared" si="257"/>
        <v>0</v>
      </c>
      <c r="MT12" s="42">
        <f t="shared" si="258"/>
        <v>0</v>
      </c>
      <c r="MU12" s="42">
        <f t="shared" si="259"/>
        <v>0</v>
      </c>
      <c r="MV12" s="42">
        <f t="shared" si="260"/>
        <v>0</v>
      </c>
      <c r="MW12" s="42">
        <f t="shared" si="261"/>
        <v>0</v>
      </c>
      <c r="MX12" s="42">
        <f t="shared" si="262"/>
        <v>0</v>
      </c>
      <c r="MY12" s="42">
        <f t="shared" si="263"/>
        <v>0</v>
      </c>
      <c r="MZ12" s="42">
        <f t="shared" si="264"/>
        <v>0</v>
      </c>
      <c r="NA12" s="42">
        <f t="shared" si="265"/>
        <v>0</v>
      </c>
      <c r="NB12" s="42">
        <f t="shared" si="266"/>
        <v>0</v>
      </c>
      <c r="NC12" s="42">
        <f t="shared" si="267"/>
        <v>0</v>
      </c>
      <c r="ND12" s="42">
        <f t="shared" si="268"/>
        <v>0</v>
      </c>
      <c r="NE12" s="42">
        <f t="shared" si="269"/>
        <v>0</v>
      </c>
      <c r="NF12" s="42">
        <f t="shared" si="270"/>
        <v>0</v>
      </c>
      <c r="NG12" s="42">
        <f t="shared" si="271"/>
        <v>0</v>
      </c>
      <c r="NH12" s="42">
        <f t="shared" si="272"/>
        <v>0</v>
      </c>
      <c r="NI12" s="42">
        <f t="shared" si="273"/>
        <v>0</v>
      </c>
      <c r="NJ12" s="42">
        <f t="shared" si="274"/>
        <v>0</v>
      </c>
      <c r="NK12" s="42">
        <f t="shared" si="275"/>
        <v>0</v>
      </c>
      <c r="NL12" s="42">
        <f t="shared" si="276"/>
        <v>0</v>
      </c>
      <c r="NM12" s="42">
        <f t="shared" si="277"/>
        <v>0</v>
      </c>
      <c r="NN12" s="42">
        <f t="shared" si="278"/>
        <v>0</v>
      </c>
      <c r="NO12" s="42">
        <f t="shared" si="279"/>
        <v>0</v>
      </c>
      <c r="NP12" s="42">
        <f t="shared" si="280"/>
        <v>0</v>
      </c>
      <c r="NQ12" s="42">
        <f t="shared" si="281"/>
        <v>0</v>
      </c>
      <c r="NR12" s="42">
        <f t="shared" si="282"/>
        <v>0</v>
      </c>
      <c r="NS12" s="42">
        <f t="shared" si="283"/>
        <v>0</v>
      </c>
      <c r="NT12" s="42">
        <f t="shared" si="284"/>
        <v>0</v>
      </c>
      <c r="NU12" s="42">
        <f t="shared" si="285"/>
        <v>0</v>
      </c>
      <c r="NV12" s="42">
        <f t="shared" si="286"/>
        <v>0</v>
      </c>
      <c r="NW12" s="42">
        <f t="shared" si="287"/>
        <v>0</v>
      </c>
      <c r="NX12" s="42">
        <f t="shared" si="288"/>
        <v>0</v>
      </c>
      <c r="NY12" s="42">
        <f t="shared" si="289"/>
        <v>0</v>
      </c>
      <c r="NZ12" s="42">
        <f t="shared" si="290"/>
        <v>0</v>
      </c>
      <c r="OA12" s="42">
        <f t="shared" si="291"/>
        <v>0</v>
      </c>
      <c r="OB12" s="42">
        <f t="shared" si="292"/>
        <v>0</v>
      </c>
      <c r="OC12" s="42">
        <f t="shared" si="293"/>
        <v>0</v>
      </c>
      <c r="OD12" s="42">
        <f t="shared" si="294"/>
        <v>0</v>
      </c>
      <c r="OE12" s="42">
        <f t="shared" si="295"/>
        <v>0</v>
      </c>
      <c r="OF12" s="42">
        <f t="shared" si="296"/>
        <v>0</v>
      </c>
      <c r="OG12" s="42">
        <f t="shared" si="297"/>
        <v>0</v>
      </c>
    </row>
    <row r="13" spans="1:405">
      <c r="A13" s="6" t="str">
        <f>(入力シート!A13&amp;入力シート!B13&amp;入力シート!C13)</f>
        <v>240101009</v>
      </c>
      <c r="B13" s="6">
        <f>入力シート!E13</f>
        <v>45131</v>
      </c>
      <c r="C13" s="6">
        <f>入力シート!D13</f>
        <v>2</v>
      </c>
      <c r="D13" s="124">
        <f>IF(入力シート!E13="","",入力シート!E13)</f>
        <v>45131</v>
      </c>
      <c r="E13" s="44">
        <f>入力シート!G13</f>
        <v>13.35</v>
      </c>
      <c r="F13" s="44">
        <f>入力シート!H13</f>
        <v>90</v>
      </c>
      <c r="G13" s="44">
        <f>入力シート!I13</f>
        <v>90</v>
      </c>
      <c r="H13" s="44">
        <f>IF(ISERROR(入力シート!K13*1)=TRUE,"",入力シート!K13*1)</f>
        <v>2.5706129817305943</v>
      </c>
      <c r="I13" s="44">
        <f>入力シート!L13</f>
        <v>3.5</v>
      </c>
      <c r="J13" s="44">
        <f>入力シート!M13</f>
        <v>3.5</v>
      </c>
      <c r="K13" s="44">
        <f>IF(ISERROR(入力シート!O13*1)=TRUE,"",入力シート!O13*1)</f>
        <v>1.160438516641545</v>
      </c>
      <c r="L13" s="42"/>
      <c r="M13" s="139" t="s">
        <v>158</v>
      </c>
      <c r="N13" s="138">
        <f ca="1">N5+N9</f>
        <v>3.2585683561676131</v>
      </c>
      <c r="O13" s="138">
        <f ca="1">O5+O9</f>
        <v>1.8391749292757833</v>
      </c>
      <c r="S13" s="41" t="s">
        <v>80</v>
      </c>
      <c r="T13" s="111">
        <f>COUNTIFS($H$5:$H$264,"&gt;0",$C$5:$C$264,"&gt;=9",$C$5:$C$264,"&lt;=12")</f>
        <v>20</v>
      </c>
      <c r="U13" s="111">
        <f>COUNTIFS($F$5:$F$264,"=0",$E$5:$E$264,"&gt;0",$C$5:$C$264,"&gt;=9",$C$5:$C$264,"&lt;=12")</f>
        <v>0</v>
      </c>
      <c r="V13" s="112">
        <f t="shared" si="302"/>
        <v>100</v>
      </c>
      <c r="W13" s="113">
        <f>AVERAGEIFS($H$5:$H$264,$C$5:$C$264,"&gt;=9",$C$5:$C$264,"&lt;=12")</f>
        <v>2.5246907534419352</v>
      </c>
      <c r="X13" s="113">
        <f>MAX(BB$3:BE$3)</f>
        <v>4.034588353713624</v>
      </c>
      <c r="Y13" s="113">
        <f>MIN(BB$4:BE$4)</f>
        <v>1.3716588397154088</v>
      </c>
      <c r="Z13" s="113" cm="1">
        <f t="array" ref="Z13">MEDIAN(IF(($C$5:$C$264&gt;=9)*($C$5:$C$264&lt;=12),($H$5:$H$264)))</f>
        <v>2.4885176915905105</v>
      </c>
      <c r="AA13" s="114" cm="1">
        <f t="array" ref="AA13">STDEV(IF(($C$5:$C$264&gt;=9)*($C$5:$C$264&lt;=12),($H$5:$H$264)))</f>
        <v>0.6640836026479463</v>
      </c>
      <c r="AB13" s="115">
        <f t="shared" si="303"/>
        <v>3.1887743560898816</v>
      </c>
      <c r="AC13" s="115">
        <f t="shared" si="304"/>
        <v>3.852857958737828</v>
      </c>
      <c r="AD13" s="114">
        <f t="shared" si="305"/>
        <v>4.5169415613857744</v>
      </c>
      <c r="AF13" s="41" t="s">
        <v>80</v>
      </c>
      <c r="AG13" s="111">
        <f>COUNTIFS($K$5:$K$264,"&gt;0",$C$5:$C$264,"&gt;=9",$C$5:$C$264,"&lt;=12")</f>
        <v>20</v>
      </c>
      <c r="AH13" s="111">
        <f>COUNTIFS($I$5:$I$264,"=0",$E$5:$E$264,"&gt;0",$C$5:$C$264,"&gt;=9",$C$5:$C$264,"&lt;=12")</f>
        <v>5</v>
      </c>
      <c r="AI13" s="112">
        <f t="shared" si="306"/>
        <v>75</v>
      </c>
      <c r="AJ13" s="113">
        <f>AVERAGEIFS($K$5:$K$264,$C$5:$C$264,"&gt;=9",$C$5:$C$264,"&lt;=12")</f>
        <v>1.0011486298826549</v>
      </c>
      <c r="AK13" s="113">
        <f t="shared" si="308"/>
        <v>2.5217022998694119</v>
      </c>
      <c r="AL13" s="113">
        <f t="shared" si="309"/>
        <v>0.58142623372412361</v>
      </c>
      <c r="AM13" s="113" cm="1">
        <f t="array" ref="AM13">MEDIAN(IF(($C$5:$C$264&gt;=9)*($C$5:$C$264&lt;=12),($K$5:$K$264)))</f>
        <v>0.79664679477807709</v>
      </c>
      <c r="AN13" s="114" cm="1">
        <f t="array" ref="AN13">STDEV(IF(($C$5:$C$264&gt;=9)*($C$5:$C$264&lt;=12),($K$5:$K$264)))</f>
        <v>0.53071855565081794</v>
      </c>
      <c r="AO13" s="115">
        <f t="shared" si="310"/>
        <v>1.5318671855334727</v>
      </c>
      <c r="AP13" s="115">
        <f t="shared" si="311"/>
        <v>2.0625857411842907</v>
      </c>
      <c r="AQ13" s="114">
        <f t="shared" si="312"/>
        <v>2.5933042968351083</v>
      </c>
      <c r="AS13"/>
      <c r="AT13" s="42">
        <f t="shared" si="313"/>
        <v>0</v>
      </c>
      <c r="AU13" s="42">
        <f t="shared" si="314"/>
        <v>2.5706129817305943</v>
      </c>
      <c r="AV13" s="42">
        <f t="shared" si="314"/>
        <v>0</v>
      </c>
      <c r="AW13" s="42">
        <f t="shared" si="314"/>
        <v>0</v>
      </c>
      <c r="AX13" s="42">
        <f t="shared" si="314"/>
        <v>0</v>
      </c>
      <c r="AY13" s="42">
        <f t="shared" si="317"/>
        <v>0</v>
      </c>
      <c r="AZ13" s="42">
        <f t="shared" si="317"/>
        <v>0</v>
      </c>
      <c r="BA13" s="42">
        <f t="shared" si="317"/>
        <v>0</v>
      </c>
      <c r="BB13" s="42">
        <f t="shared" si="317"/>
        <v>0</v>
      </c>
      <c r="BC13" s="42">
        <f t="shared" si="317"/>
        <v>0</v>
      </c>
      <c r="BD13" s="42">
        <f t="shared" si="317"/>
        <v>0</v>
      </c>
      <c r="BE13" s="42">
        <f t="shared" si="317"/>
        <v>0</v>
      </c>
      <c r="BF13" s="42">
        <f t="shared" si="317"/>
        <v>0</v>
      </c>
      <c r="BG13" s="42">
        <f t="shared" si="317"/>
        <v>0</v>
      </c>
      <c r="BH13" s="42">
        <f t="shared" si="317"/>
        <v>0</v>
      </c>
      <c r="BI13" s="42">
        <f t="shared" si="317"/>
        <v>0</v>
      </c>
      <c r="BJ13" s="42">
        <f t="shared" si="317"/>
        <v>0</v>
      </c>
      <c r="BK13" s="42">
        <f t="shared" si="317"/>
        <v>0</v>
      </c>
      <c r="BL13" s="42">
        <f t="shared" si="317"/>
        <v>0</v>
      </c>
      <c r="BM13" s="42">
        <f t="shared" si="317"/>
        <v>0</v>
      </c>
      <c r="BN13" s="42">
        <f t="shared" si="317"/>
        <v>0</v>
      </c>
      <c r="BO13" s="42">
        <f t="shared" si="318"/>
        <v>0</v>
      </c>
      <c r="BP13" s="42">
        <f t="shared" si="318"/>
        <v>0</v>
      </c>
      <c r="BQ13" s="42">
        <f t="shared" si="318"/>
        <v>0</v>
      </c>
      <c r="BR13" s="42">
        <f t="shared" si="318"/>
        <v>0</v>
      </c>
      <c r="BS13" s="42">
        <f t="shared" si="318"/>
        <v>0</v>
      </c>
      <c r="BT13" s="42">
        <f t="shared" si="318"/>
        <v>0</v>
      </c>
      <c r="BU13" s="42">
        <f t="shared" si="318"/>
        <v>0</v>
      </c>
      <c r="BV13" s="42">
        <f t="shared" si="318"/>
        <v>0</v>
      </c>
      <c r="BW13" s="42">
        <f t="shared" si="318"/>
        <v>0</v>
      </c>
      <c r="BX13" s="42">
        <f t="shared" si="318"/>
        <v>0</v>
      </c>
      <c r="BY13" s="42">
        <f t="shared" si="318"/>
        <v>0</v>
      </c>
      <c r="BZ13" s="42">
        <f t="shared" si="318"/>
        <v>0</v>
      </c>
      <c r="CA13" s="42">
        <f t="shared" si="318"/>
        <v>0</v>
      </c>
      <c r="CB13" s="42">
        <f t="shared" si="318"/>
        <v>0</v>
      </c>
      <c r="CC13" s="42">
        <f t="shared" si="318"/>
        <v>0</v>
      </c>
      <c r="CD13" s="42">
        <f t="shared" si="318"/>
        <v>0</v>
      </c>
      <c r="CE13" s="42">
        <f t="shared" si="315"/>
        <v>0</v>
      </c>
      <c r="CF13" s="42">
        <f t="shared" si="315"/>
        <v>0</v>
      </c>
      <c r="CG13" s="42">
        <f t="shared" si="315"/>
        <v>0</v>
      </c>
      <c r="CH13" s="42">
        <f t="shared" si="315"/>
        <v>0</v>
      </c>
      <c r="CI13" s="42">
        <f t="shared" si="315"/>
        <v>0</v>
      </c>
      <c r="CJ13" s="42">
        <f t="shared" si="315"/>
        <v>0</v>
      </c>
      <c r="CK13" s="42">
        <f t="shared" si="316"/>
        <v>0</v>
      </c>
      <c r="CL13" s="42">
        <f t="shared" si="316"/>
        <v>0</v>
      </c>
      <c r="CM13" s="42">
        <f t="shared" si="316"/>
        <v>0</v>
      </c>
      <c r="CN13" s="42">
        <f t="shared" si="316"/>
        <v>0</v>
      </c>
      <c r="CO13" s="42">
        <f t="shared" si="316"/>
        <v>0</v>
      </c>
      <c r="CP13" s="42">
        <f t="shared" si="316"/>
        <v>0</v>
      </c>
      <c r="CQ13" s="42">
        <f t="shared" si="316"/>
        <v>0</v>
      </c>
      <c r="CR13" s="42">
        <f t="shared" si="316"/>
        <v>0</v>
      </c>
      <c r="CS13" s="42">
        <f t="shared" si="316"/>
        <v>0</v>
      </c>
      <c r="CT13">
        <v>12</v>
      </c>
      <c r="CU13" s="83">
        <f t="shared" si="1"/>
        <v>5</v>
      </c>
      <c r="CV13" s="42">
        <f t="shared" si="299"/>
        <v>1.4716436990413861</v>
      </c>
      <c r="CW13" s="42">
        <f t="shared" si="300"/>
        <v>0.59119821554375152</v>
      </c>
      <c r="CX13" s="42">
        <f t="shared" si="2"/>
        <v>0</v>
      </c>
      <c r="CY13" s="42">
        <f t="shared" si="3"/>
        <v>0</v>
      </c>
      <c r="CZ13" s="42">
        <f t="shared" si="4"/>
        <v>0</v>
      </c>
      <c r="DA13" s="42">
        <f t="shared" si="5"/>
        <v>0</v>
      </c>
      <c r="DB13" s="42">
        <f t="shared" si="6"/>
        <v>0</v>
      </c>
      <c r="DC13" s="42">
        <f t="shared" si="7"/>
        <v>0</v>
      </c>
      <c r="DD13" s="42">
        <f t="shared" si="8"/>
        <v>0</v>
      </c>
      <c r="DE13" s="42">
        <f t="shared" si="9"/>
        <v>0</v>
      </c>
      <c r="DF13" s="42">
        <f t="shared" si="10"/>
        <v>0</v>
      </c>
      <c r="DG13" s="42">
        <f t="shared" si="11"/>
        <v>0</v>
      </c>
      <c r="DH13" s="42">
        <f t="shared" si="12"/>
        <v>0</v>
      </c>
      <c r="DI13" s="42">
        <f t="shared" si="13"/>
        <v>0</v>
      </c>
      <c r="DJ13" s="42">
        <f t="shared" si="14"/>
        <v>0</v>
      </c>
      <c r="DK13" s="42">
        <f t="shared" si="15"/>
        <v>0</v>
      </c>
      <c r="DL13" s="42">
        <f t="shared" si="16"/>
        <v>0</v>
      </c>
      <c r="DM13" s="42">
        <f t="shared" si="17"/>
        <v>0</v>
      </c>
      <c r="DN13" s="42">
        <f t="shared" si="18"/>
        <v>0</v>
      </c>
      <c r="DO13" s="42">
        <f t="shared" si="19"/>
        <v>0</v>
      </c>
      <c r="DP13" s="42">
        <f t="shared" si="20"/>
        <v>0</v>
      </c>
      <c r="DQ13" s="42">
        <f t="shared" si="21"/>
        <v>0</v>
      </c>
      <c r="DR13" s="42">
        <f t="shared" si="22"/>
        <v>0</v>
      </c>
      <c r="DS13" s="42">
        <f t="shared" si="23"/>
        <v>0</v>
      </c>
      <c r="DT13" s="42">
        <f t="shared" si="24"/>
        <v>0</v>
      </c>
      <c r="DU13" s="42">
        <f t="shared" si="25"/>
        <v>0</v>
      </c>
      <c r="DV13" s="42">
        <f t="shared" si="26"/>
        <v>0</v>
      </c>
      <c r="DW13" s="42">
        <f t="shared" si="27"/>
        <v>0</v>
      </c>
      <c r="DX13" s="42">
        <f t="shared" si="28"/>
        <v>0</v>
      </c>
      <c r="DY13" s="42">
        <f t="shared" si="29"/>
        <v>0</v>
      </c>
      <c r="DZ13" s="42">
        <f t="shared" si="30"/>
        <v>0</v>
      </c>
      <c r="EA13" s="42">
        <f t="shared" si="31"/>
        <v>0</v>
      </c>
      <c r="EB13" s="42">
        <f t="shared" si="32"/>
        <v>0</v>
      </c>
      <c r="EC13" s="42">
        <f t="shared" si="33"/>
        <v>0</v>
      </c>
      <c r="ED13" s="42">
        <f t="shared" si="34"/>
        <v>0</v>
      </c>
      <c r="EE13" s="42">
        <f t="shared" si="35"/>
        <v>0</v>
      </c>
      <c r="EF13" s="42">
        <f t="shared" si="36"/>
        <v>0</v>
      </c>
      <c r="EG13" s="42">
        <f t="shared" si="37"/>
        <v>0</v>
      </c>
      <c r="EH13" s="42">
        <f t="shared" si="38"/>
        <v>0</v>
      </c>
      <c r="EI13" s="42">
        <f t="shared" si="39"/>
        <v>0</v>
      </c>
      <c r="EJ13" s="42">
        <f t="shared" si="40"/>
        <v>0</v>
      </c>
      <c r="EK13" s="42">
        <f t="shared" si="41"/>
        <v>0</v>
      </c>
      <c r="EL13" s="42">
        <f t="shared" si="42"/>
        <v>0</v>
      </c>
      <c r="EM13" s="42">
        <f t="shared" si="43"/>
        <v>0</v>
      </c>
      <c r="EN13" s="42">
        <f t="shared" si="44"/>
        <v>0</v>
      </c>
      <c r="EO13" s="42">
        <f t="shared" si="45"/>
        <v>0</v>
      </c>
      <c r="EP13" s="42">
        <f t="shared" si="46"/>
        <v>0</v>
      </c>
      <c r="EQ13" s="42">
        <f t="shared" si="47"/>
        <v>0</v>
      </c>
      <c r="ER13" s="42">
        <f t="shared" si="48"/>
        <v>0</v>
      </c>
      <c r="ES13" s="42">
        <f t="shared" si="49"/>
        <v>0</v>
      </c>
      <c r="ET13" s="42">
        <f t="shared" si="50"/>
        <v>0</v>
      </c>
      <c r="EU13" s="42">
        <f t="shared" si="51"/>
        <v>0</v>
      </c>
      <c r="EV13" s="42">
        <f t="shared" si="52"/>
        <v>0</v>
      </c>
      <c r="EW13" s="42">
        <f t="shared" si="53"/>
        <v>0</v>
      </c>
      <c r="EX13" s="42">
        <f t="shared" si="54"/>
        <v>0</v>
      </c>
      <c r="EY13" s="42">
        <f t="shared" si="55"/>
        <v>0</v>
      </c>
      <c r="EZ13" s="42">
        <f t="shared" si="56"/>
        <v>0</v>
      </c>
      <c r="FA13" s="42">
        <f t="shared" si="57"/>
        <v>0.91207319080741545</v>
      </c>
      <c r="FB13" s="42">
        <f t="shared" si="58"/>
        <v>0.59119821554375152</v>
      </c>
      <c r="FC13" s="42">
        <f t="shared" si="59"/>
        <v>1.4716436990413861</v>
      </c>
      <c r="FD13" s="42">
        <f t="shared" si="60"/>
        <v>0.60240728801332588</v>
      </c>
      <c r="FE13" s="42">
        <f t="shared" si="61"/>
        <v>1.2898608588169305</v>
      </c>
      <c r="FF13" s="42">
        <f t="shared" si="62"/>
        <v>0</v>
      </c>
      <c r="FG13" s="42">
        <f t="shared" si="63"/>
        <v>0</v>
      </c>
      <c r="FH13" s="42">
        <f t="shared" si="64"/>
        <v>0</v>
      </c>
      <c r="FI13" s="42">
        <f t="shared" si="65"/>
        <v>0</v>
      </c>
      <c r="FJ13" s="42">
        <f t="shared" si="66"/>
        <v>0</v>
      </c>
      <c r="FK13" s="42">
        <f t="shared" si="67"/>
        <v>0</v>
      </c>
      <c r="FL13" s="42">
        <f t="shared" si="68"/>
        <v>0</v>
      </c>
      <c r="FM13" s="42">
        <f t="shared" si="69"/>
        <v>0</v>
      </c>
      <c r="FN13" s="42">
        <f t="shared" si="70"/>
        <v>0</v>
      </c>
      <c r="FO13" s="42">
        <f t="shared" si="71"/>
        <v>0</v>
      </c>
      <c r="FP13" s="42">
        <f t="shared" si="72"/>
        <v>0</v>
      </c>
      <c r="FQ13" s="42">
        <f t="shared" si="73"/>
        <v>0</v>
      </c>
      <c r="FR13" s="42">
        <f t="shared" si="74"/>
        <v>0</v>
      </c>
      <c r="FS13" s="42">
        <f t="shared" si="75"/>
        <v>0</v>
      </c>
      <c r="FT13" s="42">
        <f t="shared" si="76"/>
        <v>0</v>
      </c>
      <c r="FU13" s="42">
        <f t="shared" si="77"/>
        <v>0</v>
      </c>
      <c r="FV13" s="42">
        <f t="shared" si="78"/>
        <v>0</v>
      </c>
      <c r="FW13" s="42">
        <f t="shared" si="79"/>
        <v>0</v>
      </c>
      <c r="FX13" s="42">
        <f t="shared" si="80"/>
        <v>0</v>
      </c>
      <c r="FY13" s="42">
        <f t="shared" si="81"/>
        <v>0</v>
      </c>
      <c r="FZ13" s="42">
        <f t="shared" si="82"/>
        <v>0</v>
      </c>
      <c r="GA13" s="42">
        <f t="shared" si="83"/>
        <v>0</v>
      </c>
      <c r="GB13" s="42">
        <f t="shared" si="84"/>
        <v>0</v>
      </c>
      <c r="GC13" s="42">
        <f t="shared" si="85"/>
        <v>0</v>
      </c>
      <c r="GD13" s="42">
        <f t="shared" si="86"/>
        <v>0</v>
      </c>
      <c r="GE13" s="42">
        <f t="shared" si="87"/>
        <v>0</v>
      </c>
      <c r="GF13" s="42">
        <f t="shared" si="88"/>
        <v>0</v>
      </c>
      <c r="GG13" s="42">
        <f t="shared" si="89"/>
        <v>0</v>
      </c>
      <c r="GH13" s="42">
        <f t="shared" si="90"/>
        <v>0</v>
      </c>
      <c r="GI13" s="42">
        <f t="shared" si="91"/>
        <v>0</v>
      </c>
      <c r="GJ13" s="42">
        <f t="shared" si="92"/>
        <v>0</v>
      </c>
      <c r="GK13" s="42">
        <f t="shared" si="93"/>
        <v>0</v>
      </c>
      <c r="GL13" s="42">
        <f t="shared" si="94"/>
        <v>0</v>
      </c>
      <c r="GM13" s="42">
        <f t="shared" si="95"/>
        <v>0</v>
      </c>
      <c r="GN13" s="42">
        <f t="shared" si="96"/>
        <v>0</v>
      </c>
      <c r="GO13" s="42">
        <f t="shared" si="97"/>
        <v>0</v>
      </c>
      <c r="GP13" s="42">
        <f t="shared" si="98"/>
        <v>0</v>
      </c>
      <c r="GQ13" s="42">
        <f t="shared" si="99"/>
        <v>0</v>
      </c>
      <c r="GR13" s="42">
        <f t="shared" si="100"/>
        <v>0</v>
      </c>
      <c r="GS13" s="42">
        <f t="shared" si="101"/>
        <v>0</v>
      </c>
      <c r="GT13" s="42">
        <f t="shared" si="102"/>
        <v>0</v>
      </c>
      <c r="GU13" s="42">
        <f t="shared" si="103"/>
        <v>0</v>
      </c>
      <c r="GV13" s="42">
        <f t="shared" si="104"/>
        <v>0</v>
      </c>
      <c r="GW13" s="42">
        <f t="shared" si="105"/>
        <v>0</v>
      </c>
      <c r="GX13" s="42">
        <f t="shared" si="106"/>
        <v>0</v>
      </c>
      <c r="GY13" s="42">
        <f t="shared" si="107"/>
        <v>0</v>
      </c>
      <c r="GZ13" s="42">
        <f t="shared" si="108"/>
        <v>0</v>
      </c>
      <c r="HA13" s="42">
        <f t="shared" si="109"/>
        <v>0</v>
      </c>
      <c r="HB13" s="42">
        <f t="shared" si="110"/>
        <v>0</v>
      </c>
      <c r="HC13" s="42">
        <f t="shared" si="111"/>
        <v>0</v>
      </c>
      <c r="HD13" s="42">
        <f t="shared" si="112"/>
        <v>0</v>
      </c>
      <c r="HE13" s="42">
        <f t="shared" si="113"/>
        <v>0</v>
      </c>
      <c r="HF13" s="42">
        <f t="shared" si="114"/>
        <v>0</v>
      </c>
      <c r="HG13" s="42">
        <f t="shared" si="115"/>
        <v>0</v>
      </c>
      <c r="HH13" s="42">
        <f t="shared" si="116"/>
        <v>0</v>
      </c>
      <c r="HI13" s="42">
        <f t="shared" si="117"/>
        <v>0</v>
      </c>
      <c r="HJ13" s="42">
        <f t="shared" si="118"/>
        <v>0</v>
      </c>
      <c r="HK13" s="42">
        <f t="shared" si="119"/>
        <v>0</v>
      </c>
      <c r="HL13" s="42">
        <f t="shared" si="120"/>
        <v>0</v>
      </c>
      <c r="HM13" s="42">
        <f t="shared" si="121"/>
        <v>0</v>
      </c>
      <c r="HN13" s="42">
        <f t="shared" si="122"/>
        <v>0</v>
      </c>
      <c r="HO13" s="42">
        <f t="shared" si="123"/>
        <v>0</v>
      </c>
      <c r="HP13" s="42">
        <f t="shared" si="124"/>
        <v>0</v>
      </c>
      <c r="HQ13" s="42">
        <f t="shared" si="125"/>
        <v>0</v>
      </c>
      <c r="HR13" s="42">
        <f t="shared" si="126"/>
        <v>0</v>
      </c>
      <c r="HS13" s="42">
        <f t="shared" si="127"/>
        <v>0</v>
      </c>
      <c r="HT13" s="42">
        <f t="shared" si="128"/>
        <v>0</v>
      </c>
      <c r="HU13" s="42">
        <f t="shared" si="129"/>
        <v>0</v>
      </c>
      <c r="HV13" s="42">
        <f t="shared" si="130"/>
        <v>0</v>
      </c>
      <c r="HW13" s="42">
        <f t="shared" si="131"/>
        <v>0</v>
      </c>
      <c r="HX13" s="42">
        <f t="shared" si="132"/>
        <v>0</v>
      </c>
      <c r="HY13" s="42">
        <f t="shared" si="133"/>
        <v>0</v>
      </c>
      <c r="HZ13" s="42">
        <f t="shared" si="134"/>
        <v>0</v>
      </c>
      <c r="IA13" s="42">
        <f t="shared" si="135"/>
        <v>0</v>
      </c>
      <c r="IB13" s="42">
        <f t="shared" si="136"/>
        <v>0</v>
      </c>
      <c r="IC13" s="42">
        <f t="shared" si="137"/>
        <v>0</v>
      </c>
      <c r="ID13" s="42">
        <f t="shared" si="138"/>
        <v>0</v>
      </c>
      <c r="IE13" s="42">
        <f t="shared" si="139"/>
        <v>0</v>
      </c>
      <c r="IF13" s="42">
        <f t="shared" si="140"/>
        <v>0</v>
      </c>
      <c r="IG13" s="42">
        <f t="shared" si="141"/>
        <v>0</v>
      </c>
      <c r="IH13" s="42">
        <f t="shared" si="142"/>
        <v>0</v>
      </c>
      <c r="II13" s="42">
        <f t="shared" si="143"/>
        <v>0</v>
      </c>
      <c r="IJ13" s="42">
        <f t="shared" si="144"/>
        <v>0</v>
      </c>
      <c r="IK13" s="42">
        <f t="shared" si="145"/>
        <v>0</v>
      </c>
      <c r="IL13" s="42">
        <f t="shared" si="146"/>
        <v>0</v>
      </c>
      <c r="IM13" s="42">
        <f t="shared" si="147"/>
        <v>0</v>
      </c>
      <c r="IN13" s="42">
        <f t="shared" si="148"/>
        <v>0</v>
      </c>
      <c r="IO13" s="42">
        <f t="shared" si="149"/>
        <v>0</v>
      </c>
      <c r="IP13" s="42">
        <f t="shared" si="150"/>
        <v>0</v>
      </c>
      <c r="IQ13" s="42">
        <f t="shared" si="151"/>
        <v>0</v>
      </c>
      <c r="IR13" s="42">
        <f t="shared" si="152"/>
        <v>0</v>
      </c>
      <c r="IS13" s="42">
        <f t="shared" si="153"/>
        <v>0</v>
      </c>
      <c r="IT13" s="42">
        <f t="shared" si="154"/>
        <v>0</v>
      </c>
      <c r="IU13" s="42">
        <f t="shared" si="155"/>
        <v>0</v>
      </c>
      <c r="IV13" s="42">
        <f t="shared" si="156"/>
        <v>0</v>
      </c>
      <c r="IW13" s="42">
        <f t="shared" si="157"/>
        <v>0</v>
      </c>
      <c r="IX13" s="42">
        <f t="shared" si="158"/>
        <v>0</v>
      </c>
      <c r="IY13" s="42">
        <f t="shared" si="159"/>
        <v>0</v>
      </c>
      <c r="IZ13" s="42">
        <f t="shared" si="160"/>
        <v>0</v>
      </c>
      <c r="JA13" s="42">
        <f t="shared" si="161"/>
        <v>0</v>
      </c>
      <c r="JB13" s="42">
        <f t="shared" si="162"/>
        <v>0</v>
      </c>
      <c r="JC13" s="42">
        <f t="shared" si="163"/>
        <v>0</v>
      </c>
      <c r="JD13" s="42">
        <f t="shared" si="164"/>
        <v>0</v>
      </c>
      <c r="JE13" s="42">
        <f t="shared" si="165"/>
        <v>0</v>
      </c>
      <c r="JF13" s="42">
        <f t="shared" si="166"/>
        <v>0</v>
      </c>
      <c r="JG13" s="42">
        <f t="shared" si="167"/>
        <v>0</v>
      </c>
      <c r="JH13" s="42">
        <f t="shared" si="168"/>
        <v>0</v>
      </c>
      <c r="JI13" s="42">
        <f t="shared" si="169"/>
        <v>0</v>
      </c>
      <c r="JJ13" s="42">
        <f t="shared" si="170"/>
        <v>0</v>
      </c>
      <c r="JK13" s="42">
        <f t="shared" si="171"/>
        <v>0</v>
      </c>
      <c r="JL13" s="42">
        <f t="shared" si="172"/>
        <v>0</v>
      </c>
      <c r="JM13" s="42">
        <f t="shared" si="173"/>
        <v>0</v>
      </c>
      <c r="JN13" s="42">
        <f t="shared" si="174"/>
        <v>0</v>
      </c>
      <c r="JO13" s="42">
        <f t="shared" si="175"/>
        <v>0</v>
      </c>
      <c r="JP13" s="42">
        <f t="shared" si="176"/>
        <v>0</v>
      </c>
      <c r="JQ13" s="42">
        <f t="shared" si="177"/>
        <v>0</v>
      </c>
      <c r="JR13" s="42">
        <f t="shared" si="178"/>
        <v>0</v>
      </c>
      <c r="JS13" s="42">
        <f t="shared" si="179"/>
        <v>0</v>
      </c>
      <c r="JT13" s="42">
        <f t="shared" si="180"/>
        <v>0</v>
      </c>
      <c r="JU13" s="42">
        <f t="shared" si="181"/>
        <v>0</v>
      </c>
      <c r="JV13" s="42">
        <f t="shared" si="182"/>
        <v>0</v>
      </c>
      <c r="JW13" s="42">
        <f t="shared" si="183"/>
        <v>0</v>
      </c>
      <c r="JX13" s="42">
        <f t="shared" si="184"/>
        <v>0</v>
      </c>
      <c r="JY13" s="42">
        <f t="shared" si="185"/>
        <v>0</v>
      </c>
      <c r="JZ13" s="42">
        <f t="shared" si="186"/>
        <v>0</v>
      </c>
      <c r="KA13" s="42">
        <f t="shared" si="187"/>
        <v>0</v>
      </c>
      <c r="KB13" s="42">
        <f t="shared" si="188"/>
        <v>0</v>
      </c>
      <c r="KC13" s="42">
        <f t="shared" si="189"/>
        <v>0</v>
      </c>
      <c r="KD13" s="42">
        <f t="shared" si="190"/>
        <v>0</v>
      </c>
      <c r="KE13" s="42">
        <f t="shared" si="191"/>
        <v>0</v>
      </c>
      <c r="KF13" s="42">
        <f t="shared" si="192"/>
        <v>0</v>
      </c>
      <c r="KG13" s="42">
        <f t="shared" si="193"/>
        <v>0</v>
      </c>
      <c r="KH13" s="42">
        <f t="shared" si="194"/>
        <v>0</v>
      </c>
      <c r="KI13" s="42">
        <f t="shared" si="195"/>
        <v>0</v>
      </c>
      <c r="KJ13" s="42">
        <f t="shared" si="196"/>
        <v>0</v>
      </c>
      <c r="KK13" s="42">
        <f t="shared" si="197"/>
        <v>0</v>
      </c>
      <c r="KL13" s="42">
        <f t="shared" si="198"/>
        <v>0</v>
      </c>
      <c r="KM13" s="42">
        <f t="shared" si="199"/>
        <v>0</v>
      </c>
      <c r="KN13" s="42">
        <f t="shared" si="200"/>
        <v>0</v>
      </c>
      <c r="KO13" s="42">
        <f t="shared" si="201"/>
        <v>0</v>
      </c>
      <c r="KP13" s="42">
        <f t="shared" si="202"/>
        <v>0</v>
      </c>
      <c r="KQ13" s="42">
        <f t="shared" si="203"/>
        <v>0</v>
      </c>
      <c r="KR13" s="42">
        <f t="shared" si="204"/>
        <v>0</v>
      </c>
      <c r="KS13" s="42">
        <f t="shared" si="205"/>
        <v>0</v>
      </c>
      <c r="KT13" s="42">
        <f t="shared" si="206"/>
        <v>0</v>
      </c>
      <c r="KU13" s="42">
        <f t="shared" si="207"/>
        <v>0</v>
      </c>
      <c r="KV13" s="42">
        <f t="shared" si="208"/>
        <v>0</v>
      </c>
      <c r="KW13" s="42">
        <f t="shared" si="209"/>
        <v>0</v>
      </c>
      <c r="KX13" s="42">
        <f t="shared" si="210"/>
        <v>0</v>
      </c>
      <c r="KY13" s="42">
        <f t="shared" si="211"/>
        <v>0</v>
      </c>
      <c r="KZ13" s="42">
        <f t="shared" si="212"/>
        <v>0</v>
      </c>
      <c r="LA13" s="42">
        <f t="shared" si="213"/>
        <v>0</v>
      </c>
      <c r="LB13" s="42">
        <f t="shared" si="214"/>
        <v>0</v>
      </c>
      <c r="LC13" s="42">
        <f t="shared" si="215"/>
        <v>0</v>
      </c>
      <c r="LD13" s="42">
        <f t="shared" si="216"/>
        <v>0</v>
      </c>
      <c r="LE13" s="42">
        <f t="shared" si="217"/>
        <v>0</v>
      </c>
      <c r="LF13" s="42">
        <f t="shared" si="218"/>
        <v>0</v>
      </c>
      <c r="LG13" s="42">
        <f t="shared" si="219"/>
        <v>0</v>
      </c>
      <c r="LH13" s="42">
        <f t="shared" si="220"/>
        <v>0</v>
      </c>
      <c r="LI13" s="42">
        <f t="shared" si="221"/>
        <v>0</v>
      </c>
      <c r="LJ13" s="42">
        <f t="shared" si="222"/>
        <v>0</v>
      </c>
      <c r="LK13" s="42">
        <f t="shared" si="223"/>
        <v>0</v>
      </c>
      <c r="LL13" s="42">
        <f t="shared" si="224"/>
        <v>0</v>
      </c>
      <c r="LM13" s="42">
        <f t="shared" si="225"/>
        <v>0</v>
      </c>
      <c r="LN13" s="42">
        <f t="shared" si="226"/>
        <v>0</v>
      </c>
      <c r="LO13" s="42">
        <f t="shared" si="227"/>
        <v>0</v>
      </c>
      <c r="LP13" s="42">
        <f t="shared" si="228"/>
        <v>0</v>
      </c>
      <c r="LQ13" s="42">
        <f t="shared" si="229"/>
        <v>0</v>
      </c>
      <c r="LR13" s="42">
        <f t="shared" si="230"/>
        <v>0</v>
      </c>
      <c r="LS13" s="42">
        <f t="shared" si="231"/>
        <v>0</v>
      </c>
      <c r="LT13" s="42">
        <f t="shared" si="232"/>
        <v>0</v>
      </c>
      <c r="LU13" s="42">
        <f t="shared" si="233"/>
        <v>0</v>
      </c>
      <c r="LV13" s="42">
        <f t="shared" si="234"/>
        <v>0</v>
      </c>
      <c r="LW13" s="42">
        <f t="shared" si="235"/>
        <v>0</v>
      </c>
      <c r="LX13" s="42">
        <f t="shared" si="236"/>
        <v>0</v>
      </c>
      <c r="LY13" s="42">
        <f t="shared" si="237"/>
        <v>0</v>
      </c>
      <c r="LZ13" s="42">
        <f t="shared" si="238"/>
        <v>0</v>
      </c>
      <c r="MA13" s="42">
        <f t="shared" si="239"/>
        <v>0</v>
      </c>
      <c r="MB13" s="42">
        <f t="shared" si="240"/>
        <v>0</v>
      </c>
      <c r="MC13" s="42">
        <f t="shared" si="241"/>
        <v>0</v>
      </c>
      <c r="MD13" s="42">
        <f t="shared" si="242"/>
        <v>0</v>
      </c>
      <c r="ME13" s="42">
        <f t="shared" si="243"/>
        <v>0</v>
      </c>
      <c r="MF13" s="42">
        <f t="shared" si="244"/>
        <v>0</v>
      </c>
      <c r="MG13" s="42">
        <f t="shared" si="245"/>
        <v>0</v>
      </c>
      <c r="MH13" s="42">
        <f t="shared" si="246"/>
        <v>0</v>
      </c>
      <c r="MI13" s="42">
        <f t="shared" si="247"/>
        <v>0</v>
      </c>
      <c r="MJ13" s="42">
        <f t="shared" si="248"/>
        <v>0</v>
      </c>
      <c r="MK13" s="42">
        <f t="shared" si="249"/>
        <v>0</v>
      </c>
      <c r="ML13" s="42">
        <f t="shared" si="250"/>
        <v>0</v>
      </c>
      <c r="MM13" s="42">
        <f t="shared" si="251"/>
        <v>0</v>
      </c>
      <c r="MN13" s="42">
        <f t="shared" si="252"/>
        <v>0</v>
      </c>
      <c r="MO13" s="42">
        <f t="shared" si="253"/>
        <v>0</v>
      </c>
      <c r="MP13" s="42">
        <f t="shared" si="254"/>
        <v>0</v>
      </c>
      <c r="MQ13" s="42">
        <f t="shared" si="255"/>
        <v>0</v>
      </c>
      <c r="MR13" s="42">
        <f t="shared" si="256"/>
        <v>0</v>
      </c>
      <c r="MS13" s="42">
        <f t="shared" si="257"/>
        <v>0</v>
      </c>
      <c r="MT13" s="42">
        <f t="shared" si="258"/>
        <v>0</v>
      </c>
      <c r="MU13" s="42">
        <f t="shared" si="259"/>
        <v>0</v>
      </c>
      <c r="MV13" s="42">
        <f t="shared" si="260"/>
        <v>0</v>
      </c>
      <c r="MW13" s="42">
        <f t="shared" si="261"/>
        <v>0</v>
      </c>
      <c r="MX13" s="42">
        <f t="shared" si="262"/>
        <v>0</v>
      </c>
      <c r="MY13" s="42">
        <f t="shared" si="263"/>
        <v>0</v>
      </c>
      <c r="MZ13" s="42">
        <f t="shared" si="264"/>
        <v>0</v>
      </c>
      <c r="NA13" s="42">
        <f t="shared" si="265"/>
        <v>0</v>
      </c>
      <c r="NB13" s="42">
        <f t="shared" si="266"/>
        <v>0</v>
      </c>
      <c r="NC13" s="42">
        <f t="shared" si="267"/>
        <v>0</v>
      </c>
      <c r="ND13" s="42">
        <f t="shared" si="268"/>
        <v>0</v>
      </c>
      <c r="NE13" s="42">
        <f t="shared" si="269"/>
        <v>0</v>
      </c>
      <c r="NF13" s="42">
        <f t="shared" si="270"/>
        <v>0</v>
      </c>
      <c r="NG13" s="42">
        <f t="shared" si="271"/>
        <v>0</v>
      </c>
      <c r="NH13" s="42">
        <f t="shared" si="272"/>
        <v>0</v>
      </c>
      <c r="NI13" s="42">
        <f t="shared" si="273"/>
        <v>0</v>
      </c>
      <c r="NJ13" s="42">
        <f t="shared" si="274"/>
        <v>0</v>
      </c>
      <c r="NK13" s="42">
        <f t="shared" si="275"/>
        <v>0</v>
      </c>
      <c r="NL13" s="42">
        <f t="shared" si="276"/>
        <v>0</v>
      </c>
      <c r="NM13" s="42">
        <f t="shared" si="277"/>
        <v>0</v>
      </c>
      <c r="NN13" s="42">
        <f t="shared" si="278"/>
        <v>0</v>
      </c>
      <c r="NO13" s="42">
        <f t="shared" si="279"/>
        <v>0</v>
      </c>
      <c r="NP13" s="42">
        <f t="shared" si="280"/>
        <v>0</v>
      </c>
      <c r="NQ13" s="42">
        <f t="shared" si="281"/>
        <v>0</v>
      </c>
      <c r="NR13" s="42">
        <f t="shared" si="282"/>
        <v>0</v>
      </c>
      <c r="NS13" s="42">
        <f t="shared" si="283"/>
        <v>0</v>
      </c>
      <c r="NT13" s="42">
        <f t="shared" si="284"/>
        <v>0</v>
      </c>
      <c r="NU13" s="42">
        <f t="shared" si="285"/>
        <v>0</v>
      </c>
      <c r="NV13" s="42">
        <f t="shared" si="286"/>
        <v>0</v>
      </c>
      <c r="NW13" s="42">
        <f t="shared" si="287"/>
        <v>0</v>
      </c>
      <c r="NX13" s="42">
        <f t="shared" si="288"/>
        <v>0</v>
      </c>
      <c r="NY13" s="42">
        <f t="shared" si="289"/>
        <v>0</v>
      </c>
      <c r="NZ13" s="42">
        <f t="shared" si="290"/>
        <v>0</v>
      </c>
      <c r="OA13" s="42">
        <f t="shared" si="291"/>
        <v>0</v>
      </c>
      <c r="OB13" s="42">
        <f t="shared" si="292"/>
        <v>0</v>
      </c>
      <c r="OC13" s="42">
        <f t="shared" si="293"/>
        <v>0</v>
      </c>
      <c r="OD13" s="42">
        <f t="shared" si="294"/>
        <v>0</v>
      </c>
      <c r="OE13" s="42">
        <f t="shared" si="295"/>
        <v>0</v>
      </c>
      <c r="OF13" s="42">
        <f t="shared" si="296"/>
        <v>0</v>
      </c>
      <c r="OG13" s="42">
        <f t="shared" si="297"/>
        <v>0</v>
      </c>
    </row>
    <row r="14" spans="1:405">
      <c r="A14" s="6" t="str">
        <f>(入力シート!A14&amp;入力シート!B14&amp;入力シート!C14)</f>
        <v>240101010</v>
      </c>
      <c r="B14" s="6">
        <f>入力シート!E14</f>
        <v>45131</v>
      </c>
      <c r="C14" s="6">
        <f>入力シート!D14</f>
        <v>2</v>
      </c>
      <c r="D14" s="124">
        <f>IF(入力シート!E14="","",入力シート!E14)</f>
        <v>45131</v>
      </c>
      <c r="E14" s="44">
        <f>入力シート!G14</f>
        <v>23.96</v>
      </c>
      <c r="F14" s="44">
        <f>入力シート!H14</f>
        <v>650</v>
      </c>
      <c r="G14" s="44">
        <f>入力シート!I14</f>
        <v>650</v>
      </c>
      <c r="H14" s="44">
        <f>IF(ISERROR(入力シート!K14*1)=TRUE,"",入力シート!K14*1)</f>
        <v>3.4717257885382571</v>
      </c>
      <c r="I14" s="44">
        <f>入力シート!L14</f>
        <v>54</v>
      </c>
      <c r="J14" s="44">
        <f>入力シート!M14</f>
        <v>54</v>
      </c>
      <c r="K14" s="44">
        <f>IF(ISERROR(入力シート!O14*1)=TRUE,"",入力シート!O14*1)</f>
        <v>2.39120619171837</v>
      </c>
      <c r="L14" s="42"/>
      <c r="M14" s="139"/>
      <c r="N14" s="138"/>
      <c r="O14" s="138"/>
      <c r="S14" s="73"/>
      <c r="T14" s="25"/>
      <c r="U14" s="25"/>
      <c r="V14" s="36"/>
      <c r="W14" s="32"/>
      <c r="X14" s="32"/>
      <c r="Y14" s="32"/>
      <c r="Z14" s="32"/>
      <c r="AA14" s="71"/>
      <c r="AB14" s="72"/>
      <c r="AC14" s="74"/>
      <c r="AD14" s="25"/>
      <c r="AF14" s="67"/>
      <c r="AG14" s="68"/>
      <c r="AH14" s="68"/>
      <c r="AI14" s="69"/>
      <c r="AJ14" s="70"/>
      <c r="AK14" s="70"/>
      <c r="AL14" s="70"/>
      <c r="AM14" s="70"/>
      <c r="AN14" s="71"/>
      <c r="AO14" s="68"/>
      <c r="AP14" s="68"/>
      <c r="AQ14" s="72"/>
      <c r="AS14"/>
      <c r="AT14" s="42">
        <f t="shared" si="313"/>
        <v>0</v>
      </c>
      <c r="AU14" s="42">
        <f t="shared" si="314"/>
        <v>3.4717257885382571</v>
      </c>
      <c r="AV14" s="42">
        <f t="shared" si="314"/>
        <v>0</v>
      </c>
      <c r="AW14" s="42">
        <f t="shared" si="314"/>
        <v>0</v>
      </c>
      <c r="AX14" s="42">
        <f t="shared" si="314"/>
        <v>0</v>
      </c>
      <c r="AY14" s="42">
        <f t="shared" si="317"/>
        <v>0</v>
      </c>
      <c r="AZ14" s="42">
        <f t="shared" si="317"/>
        <v>0</v>
      </c>
      <c r="BA14" s="42">
        <f t="shared" si="317"/>
        <v>0</v>
      </c>
      <c r="BB14" s="42">
        <f t="shared" si="317"/>
        <v>0</v>
      </c>
      <c r="BC14" s="42">
        <f t="shared" si="317"/>
        <v>0</v>
      </c>
      <c r="BD14" s="42">
        <f t="shared" si="317"/>
        <v>0</v>
      </c>
      <c r="BE14" s="42">
        <f t="shared" si="317"/>
        <v>0</v>
      </c>
      <c r="BF14" s="42">
        <f t="shared" si="317"/>
        <v>0</v>
      </c>
      <c r="BG14" s="42">
        <f t="shared" si="317"/>
        <v>0</v>
      </c>
      <c r="BH14" s="42">
        <f t="shared" si="317"/>
        <v>0</v>
      </c>
      <c r="BI14" s="42">
        <f t="shared" si="317"/>
        <v>0</v>
      </c>
      <c r="BJ14" s="42">
        <f t="shared" si="317"/>
        <v>0</v>
      </c>
      <c r="BK14" s="42">
        <f t="shared" si="317"/>
        <v>0</v>
      </c>
      <c r="BL14" s="42">
        <f t="shared" si="317"/>
        <v>0</v>
      </c>
      <c r="BM14" s="42">
        <f t="shared" si="317"/>
        <v>0</v>
      </c>
      <c r="BN14" s="42">
        <f t="shared" si="317"/>
        <v>0</v>
      </c>
      <c r="BO14" s="42">
        <f t="shared" si="318"/>
        <v>0</v>
      </c>
      <c r="BP14" s="42">
        <f t="shared" si="318"/>
        <v>0</v>
      </c>
      <c r="BQ14" s="42">
        <f t="shared" si="318"/>
        <v>0</v>
      </c>
      <c r="BR14" s="42">
        <f t="shared" si="318"/>
        <v>0</v>
      </c>
      <c r="BS14" s="42">
        <f t="shared" si="318"/>
        <v>0</v>
      </c>
      <c r="BT14" s="42">
        <f t="shared" si="318"/>
        <v>0</v>
      </c>
      <c r="BU14" s="42">
        <f t="shared" si="318"/>
        <v>0</v>
      </c>
      <c r="BV14" s="42">
        <f t="shared" si="318"/>
        <v>0</v>
      </c>
      <c r="BW14" s="42">
        <f t="shared" si="318"/>
        <v>0</v>
      </c>
      <c r="BX14" s="42">
        <f t="shared" si="318"/>
        <v>0</v>
      </c>
      <c r="BY14" s="42">
        <f t="shared" si="318"/>
        <v>0</v>
      </c>
      <c r="BZ14" s="42">
        <f t="shared" si="318"/>
        <v>0</v>
      </c>
      <c r="CA14" s="42">
        <f t="shared" si="318"/>
        <v>0</v>
      </c>
      <c r="CB14" s="42">
        <f t="shared" si="318"/>
        <v>0</v>
      </c>
      <c r="CC14" s="42">
        <f t="shared" si="318"/>
        <v>0</v>
      </c>
      <c r="CD14" s="42">
        <f t="shared" si="318"/>
        <v>0</v>
      </c>
      <c r="CE14" s="42">
        <f t="shared" si="315"/>
        <v>0</v>
      </c>
      <c r="CF14" s="42">
        <f t="shared" si="315"/>
        <v>0</v>
      </c>
      <c r="CG14" s="42">
        <f t="shared" si="315"/>
        <v>0</v>
      </c>
      <c r="CH14" s="42">
        <f t="shared" si="315"/>
        <v>0</v>
      </c>
      <c r="CI14" s="42">
        <f t="shared" si="315"/>
        <v>0</v>
      </c>
      <c r="CJ14" s="42">
        <f t="shared" si="315"/>
        <v>0</v>
      </c>
      <c r="CK14" s="42">
        <f t="shared" si="316"/>
        <v>0</v>
      </c>
      <c r="CL14" s="42">
        <f t="shared" si="316"/>
        <v>0</v>
      </c>
      <c r="CM14" s="42">
        <f t="shared" si="316"/>
        <v>0</v>
      </c>
      <c r="CN14" s="42">
        <f t="shared" si="316"/>
        <v>0</v>
      </c>
      <c r="CO14" s="42">
        <f t="shared" si="316"/>
        <v>0</v>
      </c>
      <c r="CP14" s="42">
        <f t="shared" si="316"/>
        <v>0</v>
      </c>
      <c r="CQ14" s="42">
        <f t="shared" si="316"/>
        <v>0</v>
      </c>
      <c r="CR14" s="42">
        <f t="shared" si="316"/>
        <v>0</v>
      </c>
      <c r="CS14" s="42">
        <f t="shared" si="316"/>
        <v>0</v>
      </c>
      <c r="CT14">
        <v>13</v>
      </c>
      <c r="CU14" s="83">
        <f t="shared" si="1"/>
        <v>0</v>
      </c>
      <c r="CV14" s="42">
        <f t="shared" si="299"/>
        <v>0</v>
      </c>
      <c r="CW14" s="42" t="e">
        <f t="shared" si="300"/>
        <v>#NUM!</v>
      </c>
      <c r="CX14" s="42">
        <f t="shared" si="2"/>
        <v>0</v>
      </c>
      <c r="CY14" s="42">
        <f t="shared" si="3"/>
        <v>0</v>
      </c>
      <c r="CZ14" s="42">
        <f t="shared" si="4"/>
        <v>0</v>
      </c>
      <c r="DA14" s="42">
        <f t="shared" si="5"/>
        <v>0</v>
      </c>
      <c r="DB14" s="42">
        <f t="shared" si="6"/>
        <v>0</v>
      </c>
      <c r="DC14" s="42">
        <f t="shared" si="7"/>
        <v>0</v>
      </c>
      <c r="DD14" s="42">
        <f t="shared" si="8"/>
        <v>0</v>
      </c>
      <c r="DE14" s="42">
        <f t="shared" si="9"/>
        <v>0</v>
      </c>
      <c r="DF14" s="42">
        <f t="shared" si="10"/>
        <v>0</v>
      </c>
      <c r="DG14" s="42">
        <f t="shared" si="11"/>
        <v>0</v>
      </c>
      <c r="DH14" s="42">
        <f t="shared" si="12"/>
        <v>0</v>
      </c>
      <c r="DI14" s="42">
        <f t="shared" si="13"/>
        <v>0</v>
      </c>
      <c r="DJ14" s="42">
        <f t="shared" si="14"/>
        <v>0</v>
      </c>
      <c r="DK14" s="42">
        <f t="shared" si="15"/>
        <v>0</v>
      </c>
      <c r="DL14" s="42">
        <f t="shared" si="16"/>
        <v>0</v>
      </c>
      <c r="DM14" s="42">
        <f t="shared" si="17"/>
        <v>0</v>
      </c>
      <c r="DN14" s="42">
        <f t="shared" si="18"/>
        <v>0</v>
      </c>
      <c r="DO14" s="42">
        <f t="shared" si="19"/>
        <v>0</v>
      </c>
      <c r="DP14" s="42">
        <f t="shared" si="20"/>
        <v>0</v>
      </c>
      <c r="DQ14" s="42">
        <f t="shared" si="21"/>
        <v>0</v>
      </c>
      <c r="DR14" s="42">
        <f t="shared" si="22"/>
        <v>0</v>
      </c>
      <c r="DS14" s="42">
        <f t="shared" si="23"/>
        <v>0</v>
      </c>
      <c r="DT14" s="42">
        <f t="shared" si="24"/>
        <v>0</v>
      </c>
      <c r="DU14" s="42">
        <f t="shared" si="25"/>
        <v>0</v>
      </c>
      <c r="DV14" s="42">
        <f t="shared" si="26"/>
        <v>0</v>
      </c>
      <c r="DW14" s="42">
        <f t="shared" si="27"/>
        <v>0</v>
      </c>
      <c r="DX14" s="42">
        <f t="shared" si="28"/>
        <v>0</v>
      </c>
      <c r="DY14" s="42">
        <f t="shared" si="29"/>
        <v>0</v>
      </c>
      <c r="DZ14" s="42">
        <f t="shared" si="30"/>
        <v>0</v>
      </c>
      <c r="EA14" s="42">
        <f t="shared" si="31"/>
        <v>0</v>
      </c>
      <c r="EB14" s="42">
        <f t="shared" si="32"/>
        <v>0</v>
      </c>
      <c r="EC14" s="42">
        <f t="shared" si="33"/>
        <v>0</v>
      </c>
      <c r="ED14" s="42">
        <f t="shared" si="34"/>
        <v>0</v>
      </c>
      <c r="EE14" s="42">
        <f t="shared" si="35"/>
        <v>0</v>
      </c>
      <c r="EF14" s="42">
        <f t="shared" si="36"/>
        <v>0</v>
      </c>
      <c r="EG14" s="42">
        <f t="shared" si="37"/>
        <v>0</v>
      </c>
      <c r="EH14" s="42">
        <f t="shared" si="38"/>
        <v>0</v>
      </c>
      <c r="EI14" s="42">
        <f t="shared" si="39"/>
        <v>0</v>
      </c>
      <c r="EJ14" s="42">
        <f t="shared" si="40"/>
        <v>0</v>
      </c>
      <c r="EK14" s="42">
        <f t="shared" si="41"/>
        <v>0</v>
      </c>
      <c r="EL14" s="42">
        <f t="shared" si="42"/>
        <v>0</v>
      </c>
      <c r="EM14" s="42">
        <f t="shared" si="43"/>
        <v>0</v>
      </c>
      <c r="EN14" s="42">
        <f t="shared" si="44"/>
        <v>0</v>
      </c>
      <c r="EO14" s="42">
        <f t="shared" si="45"/>
        <v>0</v>
      </c>
      <c r="EP14" s="42">
        <f t="shared" si="46"/>
        <v>0</v>
      </c>
      <c r="EQ14" s="42">
        <f t="shared" si="47"/>
        <v>0</v>
      </c>
      <c r="ER14" s="42">
        <f t="shared" si="48"/>
        <v>0</v>
      </c>
      <c r="ES14" s="42">
        <f t="shared" si="49"/>
        <v>0</v>
      </c>
      <c r="ET14" s="42">
        <f t="shared" si="50"/>
        <v>0</v>
      </c>
      <c r="EU14" s="42">
        <f t="shared" si="51"/>
        <v>0</v>
      </c>
      <c r="EV14" s="42">
        <f t="shared" si="52"/>
        <v>0</v>
      </c>
      <c r="EW14" s="42">
        <f t="shared" si="53"/>
        <v>0</v>
      </c>
      <c r="EX14" s="42">
        <f t="shared" si="54"/>
        <v>0</v>
      </c>
      <c r="EY14" s="42">
        <f t="shared" si="55"/>
        <v>0</v>
      </c>
      <c r="EZ14" s="42">
        <f t="shared" si="56"/>
        <v>0</v>
      </c>
      <c r="FA14" s="42">
        <f t="shared" si="57"/>
        <v>0</v>
      </c>
      <c r="FB14" s="42">
        <f t="shared" si="58"/>
        <v>0</v>
      </c>
      <c r="FC14" s="42">
        <f t="shared" si="59"/>
        <v>0</v>
      </c>
      <c r="FD14" s="42">
        <f t="shared" si="60"/>
        <v>0</v>
      </c>
      <c r="FE14" s="42">
        <f t="shared" si="61"/>
        <v>0</v>
      </c>
      <c r="FF14" s="42">
        <f t="shared" si="62"/>
        <v>0</v>
      </c>
      <c r="FG14" s="42">
        <f t="shared" si="63"/>
        <v>0</v>
      </c>
      <c r="FH14" s="42">
        <f t="shared" si="64"/>
        <v>0</v>
      </c>
      <c r="FI14" s="42">
        <f t="shared" si="65"/>
        <v>0</v>
      </c>
      <c r="FJ14" s="42">
        <f t="shared" si="66"/>
        <v>0</v>
      </c>
      <c r="FK14" s="42">
        <f t="shared" si="67"/>
        <v>0</v>
      </c>
      <c r="FL14" s="42">
        <f t="shared" si="68"/>
        <v>0</v>
      </c>
      <c r="FM14" s="42">
        <f t="shared" si="69"/>
        <v>0</v>
      </c>
      <c r="FN14" s="42">
        <f t="shared" si="70"/>
        <v>0</v>
      </c>
      <c r="FO14" s="42">
        <f t="shared" si="71"/>
        <v>0</v>
      </c>
      <c r="FP14" s="42">
        <f t="shared" si="72"/>
        <v>0</v>
      </c>
      <c r="FQ14" s="42">
        <f t="shared" si="73"/>
        <v>0</v>
      </c>
      <c r="FR14" s="42">
        <f t="shared" si="74"/>
        <v>0</v>
      </c>
      <c r="FS14" s="42">
        <f t="shared" si="75"/>
        <v>0</v>
      </c>
      <c r="FT14" s="42">
        <f t="shared" si="76"/>
        <v>0</v>
      </c>
      <c r="FU14" s="42">
        <f t="shared" si="77"/>
        <v>0</v>
      </c>
      <c r="FV14" s="42">
        <f t="shared" si="78"/>
        <v>0</v>
      </c>
      <c r="FW14" s="42">
        <f t="shared" si="79"/>
        <v>0</v>
      </c>
      <c r="FX14" s="42">
        <f t="shared" si="80"/>
        <v>0</v>
      </c>
      <c r="FY14" s="42">
        <f t="shared" si="81"/>
        <v>0</v>
      </c>
      <c r="FZ14" s="42">
        <f t="shared" si="82"/>
        <v>0</v>
      </c>
      <c r="GA14" s="42">
        <f t="shared" si="83"/>
        <v>0</v>
      </c>
      <c r="GB14" s="42">
        <f t="shared" si="84"/>
        <v>0</v>
      </c>
      <c r="GC14" s="42">
        <f t="shared" si="85"/>
        <v>0</v>
      </c>
      <c r="GD14" s="42">
        <f t="shared" si="86"/>
        <v>0</v>
      </c>
      <c r="GE14" s="42">
        <f t="shared" si="87"/>
        <v>0</v>
      </c>
      <c r="GF14" s="42">
        <f t="shared" si="88"/>
        <v>0</v>
      </c>
      <c r="GG14" s="42">
        <f t="shared" si="89"/>
        <v>0</v>
      </c>
      <c r="GH14" s="42">
        <f t="shared" si="90"/>
        <v>0</v>
      </c>
      <c r="GI14" s="42">
        <f t="shared" si="91"/>
        <v>0</v>
      </c>
      <c r="GJ14" s="42">
        <f t="shared" si="92"/>
        <v>0</v>
      </c>
      <c r="GK14" s="42">
        <f t="shared" si="93"/>
        <v>0</v>
      </c>
      <c r="GL14" s="42">
        <f t="shared" si="94"/>
        <v>0</v>
      </c>
      <c r="GM14" s="42">
        <f t="shared" si="95"/>
        <v>0</v>
      </c>
      <c r="GN14" s="42">
        <f t="shared" si="96"/>
        <v>0</v>
      </c>
      <c r="GO14" s="42">
        <f t="shared" si="97"/>
        <v>0</v>
      </c>
      <c r="GP14" s="42">
        <f t="shared" si="98"/>
        <v>0</v>
      </c>
      <c r="GQ14" s="42">
        <f t="shared" si="99"/>
        <v>0</v>
      </c>
      <c r="GR14" s="42">
        <f t="shared" si="100"/>
        <v>0</v>
      </c>
      <c r="GS14" s="42">
        <f t="shared" si="101"/>
        <v>0</v>
      </c>
      <c r="GT14" s="42">
        <f t="shared" si="102"/>
        <v>0</v>
      </c>
      <c r="GU14" s="42">
        <f t="shared" si="103"/>
        <v>0</v>
      </c>
      <c r="GV14" s="42">
        <f t="shared" si="104"/>
        <v>0</v>
      </c>
      <c r="GW14" s="42">
        <f t="shared" si="105"/>
        <v>0</v>
      </c>
      <c r="GX14" s="42">
        <f t="shared" si="106"/>
        <v>0</v>
      </c>
      <c r="GY14" s="42">
        <f t="shared" si="107"/>
        <v>0</v>
      </c>
      <c r="GZ14" s="42">
        <f t="shared" si="108"/>
        <v>0</v>
      </c>
      <c r="HA14" s="42">
        <f t="shared" si="109"/>
        <v>0</v>
      </c>
      <c r="HB14" s="42">
        <f t="shared" si="110"/>
        <v>0</v>
      </c>
      <c r="HC14" s="42">
        <f t="shared" si="111"/>
        <v>0</v>
      </c>
      <c r="HD14" s="42">
        <f t="shared" si="112"/>
        <v>0</v>
      </c>
      <c r="HE14" s="42">
        <f t="shared" si="113"/>
        <v>0</v>
      </c>
      <c r="HF14" s="42">
        <f t="shared" si="114"/>
        <v>0</v>
      </c>
      <c r="HG14" s="42">
        <f t="shared" si="115"/>
        <v>0</v>
      </c>
      <c r="HH14" s="42">
        <f t="shared" si="116"/>
        <v>0</v>
      </c>
      <c r="HI14" s="42">
        <f t="shared" si="117"/>
        <v>0</v>
      </c>
      <c r="HJ14" s="42">
        <f t="shared" si="118"/>
        <v>0</v>
      </c>
      <c r="HK14" s="42">
        <f t="shared" si="119"/>
        <v>0</v>
      </c>
      <c r="HL14" s="42">
        <f t="shared" si="120"/>
        <v>0</v>
      </c>
      <c r="HM14" s="42">
        <f t="shared" si="121"/>
        <v>0</v>
      </c>
      <c r="HN14" s="42">
        <f t="shared" si="122"/>
        <v>0</v>
      </c>
      <c r="HO14" s="42">
        <f t="shared" si="123"/>
        <v>0</v>
      </c>
      <c r="HP14" s="42">
        <f t="shared" si="124"/>
        <v>0</v>
      </c>
      <c r="HQ14" s="42">
        <f t="shared" si="125"/>
        <v>0</v>
      </c>
      <c r="HR14" s="42">
        <f t="shared" si="126"/>
        <v>0</v>
      </c>
      <c r="HS14" s="42">
        <f t="shared" si="127"/>
        <v>0</v>
      </c>
      <c r="HT14" s="42">
        <f t="shared" si="128"/>
        <v>0</v>
      </c>
      <c r="HU14" s="42">
        <f t="shared" si="129"/>
        <v>0</v>
      </c>
      <c r="HV14" s="42">
        <f t="shared" si="130"/>
        <v>0</v>
      </c>
      <c r="HW14" s="42">
        <f t="shared" si="131"/>
        <v>0</v>
      </c>
      <c r="HX14" s="42">
        <f t="shared" si="132"/>
        <v>0</v>
      </c>
      <c r="HY14" s="42">
        <f t="shared" si="133"/>
        <v>0</v>
      </c>
      <c r="HZ14" s="42">
        <f t="shared" si="134"/>
        <v>0</v>
      </c>
      <c r="IA14" s="42">
        <f t="shared" si="135"/>
        <v>0</v>
      </c>
      <c r="IB14" s="42">
        <f t="shared" si="136"/>
        <v>0</v>
      </c>
      <c r="IC14" s="42">
        <f t="shared" si="137"/>
        <v>0</v>
      </c>
      <c r="ID14" s="42">
        <f t="shared" si="138"/>
        <v>0</v>
      </c>
      <c r="IE14" s="42">
        <f t="shared" si="139"/>
        <v>0</v>
      </c>
      <c r="IF14" s="42">
        <f t="shared" si="140"/>
        <v>0</v>
      </c>
      <c r="IG14" s="42">
        <f t="shared" si="141"/>
        <v>0</v>
      </c>
      <c r="IH14" s="42">
        <f t="shared" si="142"/>
        <v>0</v>
      </c>
      <c r="II14" s="42">
        <f t="shared" si="143"/>
        <v>0</v>
      </c>
      <c r="IJ14" s="42">
        <f t="shared" si="144"/>
        <v>0</v>
      </c>
      <c r="IK14" s="42">
        <f t="shared" si="145"/>
        <v>0</v>
      </c>
      <c r="IL14" s="42">
        <f t="shared" si="146"/>
        <v>0</v>
      </c>
      <c r="IM14" s="42">
        <f t="shared" si="147"/>
        <v>0</v>
      </c>
      <c r="IN14" s="42">
        <f t="shared" si="148"/>
        <v>0</v>
      </c>
      <c r="IO14" s="42">
        <f t="shared" si="149"/>
        <v>0</v>
      </c>
      <c r="IP14" s="42">
        <f t="shared" si="150"/>
        <v>0</v>
      </c>
      <c r="IQ14" s="42">
        <f t="shared" si="151"/>
        <v>0</v>
      </c>
      <c r="IR14" s="42">
        <f t="shared" si="152"/>
        <v>0</v>
      </c>
      <c r="IS14" s="42">
        <f t="shared" si="153"/>
        <v>0</v>
      </c>
      <c r="IT14" s="42">
        <f t="shared" si="154"/>
        <v>0</v>
      </c>
      <c r="IU14" s="42">
        <f t="shared" si="155"/>
        <v>0</v>
      </c>
      <c r="IV14" s="42">
        <f t="shared" si="156"/>
        <v>0</v>
      </c>
      <c r="IW14" s="42">
        <f t="shared" si="157"/>
        <v>0</v>
      </c>
      <c r="IX14" s="42">
        <f t="shared" si="158"/>
        <v>0</v>
      </c>
      <c r="IY14" s="42">
        <f t="shared" si="159"/>
        <v>0</v>
      </c>
      <c r="IZ14" s="42">
        <f t="shared" si="160"/>
        <v>0</v>
      </c>
      <c r="JA14" s="42">
        <f t="shared" si="161"/>
        <v>0</v>
      </c>
      <c r="JB14" s="42">
        <f t="shared" si="162"/>
        <v>0</v>
      </c>
      <c r="JC14" s="42">
        <f t="shared" si="163"/>
        <v>0</v>
      </c>
      <c r="JD14" s="42">
        <f t="shared" si="164"/>
        <v>0</v>
      </c>
      <c r="JE14" s="42">
        <f t="shared" si="165"/>
        <v>0</v>
      </c>
      <c r="JF14" s="42">
        <f t="shared" si="166"/>
        <v>0</v>
      </c>
      <c r="JG14" s="42">
        <f t="shared" si="167"/>
        <v>0</v>
      </c>
      <c r="JH14" s="42">
        <f t="shared" si="168"/>
        <v>0</v>
      </c>
      <c r="JI14" s="42">
        <f t="shared" si="169"/>
        <v>0</v>
      </c>
      <c r="JJ14" s="42">
        <f t="shared" si="170"/>
        <v>0</v>
      </c>
      <c r="JK14" s="42">
        <f t="shared" si="171"/>
        <v>0</v>
      </c>
      <c r="JL14" s="42">
        <f t="shared" si="172"/>
        <v>0</v>
      </c>
      <c r="JM14" s="42">
        <f t="shared" si="173"/>
        <v>0</v>
      </c>
      <c r="JN14" s="42">
        <f t="shared" si="174"/>
        <v>0</v>
      </c>
      <c r="JO14" s="42">
        <f t="shared" si="175"/>
        <v>0</v>
      </c>
      <c r="JP14" s="42">
        <f t="shared" si="176"/>
        <v>0</v>
      </c>
      <c r="JQ14" s="42">
        <f t="shared" si="177"/>
        <v>0</v>
      </c>
      <c r="JR14" s="42">
        <f t="shared" si="178"/>
        <v>0</v>
      </c>
      <c r="JS14" s="42">
        <f t="shared" si="179"/>
        <v>0</v>
      </c>
      <c r="JT14" s="42">
        <f t="shared" si="180"/>
        <v>0</v>
      </c>
      <c r="JU14" s="42">
        <f t="shared" si="181"/>
        <v>0</v>
      </c>
      <c r="JV14" s="42">
        <f t="shared" si="182"/>
        <v>0</v>
      </c>
      <c r="JW14" s="42">
        <f t="shared" si="183"/>
        <v>0</v>
      </c>
      <c r="JX14" s="42">
        <f t="shared" si="184"/>
        <v>0</v>
      </c>
      <c r="JY14" s="42">
        <f t="shared" si="185"/>
        <v>0</v>
      </c>
      <c r="JZ14" s="42">
        <f t="shared" si="186"/>
        <v>0</v>
      </c>
      <c r="KA14" s="42">
        <f t="shared" si="187"/>
        <v>0</v>
      </c>
      <c r="KB14" s="42">
        <f t="shared" si="188"/>
        <v>0</v>
      </c>
      <c r="KC14" s="42">
        <f t="shared" si="189"/>
        <v>0</v>
      </c>
      <c r="KD14" s="42">
        <f t="shared" si="190"/>
        <v>0</v>
      </c>
      <c r="KE14" s="42">
        <f t="shared" si="191"/>
        <v>0</v>
      </c>
      <c r="KF14" s="42">
        <f t="shared" si="192"/>
        <v>0</v>
      </c>
      <c r="KG14" s="42">
        <f t="shared" si="193"/>
        <v>0</v>
      </c>
      <c r="KH14" s="42">
        <f t="shared" si="194"/>
        <v>0</v>
      </c>
      <c r="KI14" s="42">
        <f t="shared" si="195"/>
        <v>0</v>
      </c>
      <c r="KJ14" s="42">
        <f t="shared" si="196"/>
        <v>0</v>
      </c>
      <c r="KK14" s="42">
        <f t="shared" si="197"/>
        <v>0</v>
      </c>
      <c r="KL14" s="42">
        <f t="shared" si="198"/>
        <v>0</v>
      </c>
      <c r="KM14" s="42">
        <f t="shared" si="199"/>
        <v>0</v>
      </c>
      <c r="KN14" s="42">
        <f t="shared" si="200"/>
        <v>0</v>
      </c>
      <c r="KO14" s="42">
        <f t="shared" si="201"/>
        <v>0</v>
      </c>
      <c r="KP14" s="42">
        <f t="shared" si="202"/>
        <v>0</v>
      </c>
      <c r="KQ14" s="42">
        <f t="shared" si="203"/>
        <v>0</v>
      </c>
      <c r="KR14" s="42">
        <f t="shared" si="204"/>
        <v>0</v>
      </c>
      <c r="KS14" s="42">
        <f t="shared" si="205"/>
        <v>0</v>
      </c>
      <c r="KT14" s="42">
        <f t="shared" si="206"/>
        <v>0</v>
      </c>
      <c r="KU14" s="42">
        <f t="shared" si="207"/>
        <v>0</v>
      </c>
      <c r="KV14" s="42">
        <f t="shared" si="208"/>
        <v>0</v>
      </c>
      <c r="KW14" s="42">
        <f t="shared" si="209"/>
        <v>0</v>
      </c>
      <c r="KX14" s="42">
        <f t="shared" si="210"/>
        <v>0</v>
      </c>
      <c r="KY14" s="42">
        <f t="shared" si="211"/>
        <v>0</v>
      </c>
      <c r="KZ14" s="42">
        <f t="shared" si="212"/>
        <v>0</v>
      </c>
      <c r="LA14" s="42">
        <f t="shared" si="213"/>
        <v>0</v>
      </c>
      <c r="LB14" s="42">
        <f t="shared" si="214"/>
        <v>0</v>
      </c>
      <c r="LC14" s="42">
        <f t="shared" si="215"/>
        <v>0</v>
      </c>
      <c r="LD14" s="42">
        <f t="shared" si="216"/>
        <v>0</v>
      </c>
      <c r="LE14" s="42">
        <f t="shared" si="217"/>
        <v>0</v>
      </c>
      <c r="LF14" s="42">
        <f t="shared" si="218"/>
        <v>0</v>
      </c>
      <c r="LG14" s="42">
        <f t="shared" si="219"/>
        <v>0</v>
      </c>
      <c r="LH14" s="42">
        <f t="shared" si="220"/>
        <v>0</v>
      </c>
      <c r="LI14" s="42">
        <f t="shared" si="221"/>
        <v>0</v>
      </c>
      <c r="LJ14" s="42">
        <f t="shared" si="222"/>
        <v>0</v>
      </c>
      <c r="LK14" s="42">
        <f t="shared" si="223"/>
        <v>0</v>
      </c>
      <c r="LL14" s="42">
        <f t="shared" si="224"/>
        <v>0</v>
      </c>
      <c r="LM14" s="42">
        <f t="shared" si="225"/>
        <v>0</v>
      </c>
      <c r="LN14" s="42">
        <f t="shared" si="226"/>
        <v>0</v>
      </c>
      <c r="LO14" s="42">
        <f t="shared" si="227"/>
        <v>0</v>
      </c>
      <c r="LP14" s="42">
        <f t="shared" si="228"/>
        <v>0</v>
      </c>
      <c r="LQ14" s="42">
        <f t="shared" si="229"/>
        <v>0</v>
      </c>
      <c r="LR14" s="42">
        <f t="shared" si="230"/>
        <v>0</v>
      </c>
      <c r="LS14" s="42">
        <f t="shared" si="231"/>
        <v>0</v>
      </c>
      <c r="LT14" s="42">
        <f t="shared" si="232"/>
        <v>0</v>
      </c>
      <c r="LU14" s="42">
        <f t="shared" si="233"/>
        <v>0</v>
      </c>
      <c r="LV14" s="42">
        <f t="shared" si="234"/>
        <v>0</v>
      </c>
      <c r="LW14" s="42">
        <f t="shared" si="235"/>
        <v>0</v>
      </c>
      <c r="LX14" s="42">
        <f t="shared" si="236"/>
        <v>0</v>
      </c>
      <c r="LY14" s="42">
        <f t="shared" si="237"/>
        <v>0</v>
      </c>
      <c r="LZ14" s="42">
        <f t="shared" si="238"/>
        <v>0</v>
      </c>
      <c r="MA14" s="42">
        <f t="shared" si="239"/>
        <v>0</v>
      </c>
      <c r="MB14" s="42">
        <f t="shared" si="240"/>
        <v>0</v>
      </c>
      <c r="MC14" s="42">
        <f t="shared" si="241"/>
        <v>0</v>
      </c>
      <c r="MD14" s="42">
        <f t="shared" si="242"/>
        <v>0</v>
      </c>
      <c r="ME14" s="42">
        <f t="shared" si="243"/>
        <v>0</v>
      </c>
      <c r="MF14" s="42">
        <f t="shared" si="244"/>
        <v>0</v>
      </c>
      <c r="MG14" s="42">
        <f t="shared" si="245"/>
        <v>0</v>
      </c>
      <c r="MH14" s="42">
        <f t="shared" si="246"/>
        <v>0</v>
      </c>
      <c r="MI14" s="42">
        <f t="shared" si="247"/>
        <v>0</v>
      </c>
      <c r="MJ14" s="42">
        <f t="shared" si="248"/>
        <v>0</v>
      </c>
      <c r="MK14" s="42">
        <f t="shared" si="249"/>
        <v>0</v>
      </c>
      <c r="ML14" s="42">
        <f t="shared" si="250"/>
        <v>0</v>
      </c>
      <c r="MM14" s="42">
        <f t="shared" si="251"/>
        <v>0</v>
      </c>
      <c r="MN14" s="42">
        <f t="shared" si="252"/>
        <v>0</v>
      </c>
      <c r="MO14" s="42">
        <f t="shared" si="253"/>
        <v>0</v>
      </c>
      <c r="MP14" s="42">
        <f t="shared" si="254"/>
        <v>0</v>
      </c>
      <c r="MQ14" s="42">
        <f t="shared" si="255"/>
        <v>0</v>
      </c>
      <c r="MR14" s="42">
        <f t="shared" si="256"/>
        <v>0</v>
      </c>
      <c r="MS14" s="42">
        <f t="shared" si="257"/>
        <v>0</v>
      </c>
      <c r="MT14" s="42">
        <f t="shared" si="258"/>
        <v>0</v>
      </c>
      <c r="MU14" s="42">
        <f t="shared" si="259"/>
        <v>0</v>
      </c>
      <c r="MV14" s="42">
        <f t="shared" si="260"/>
        <v>0</v>
      </c>
      <c r="MW14" s="42">
        <f t="shared" si="261"/>
        <v>0</v>
      </c>
      <c r="MX14" s="42">
        <f t="shared" si="262"/>
        <v>0</v>
      </c>
      <c r="MY14" s="42">
        <f t="shared" si="263"/>
        <v>0</v>
      </c>
      <c r="MZ14" s="42">
        <f t="shared" si="264"/>
        <v>0</v>
      </c>
      <c r="NA14" s="42">
        <f t="shared" si="265"/>
        <v>0</v>
      </c>
      <c r="NB14" s="42">
        <f t="shared" si="266"/>
        <v>0</v>
      </c>
      <c r="NC14" s="42">
        <f t="shared" si="267"/>
        <v>0</v>
      </c>
      <c r="ND14" s="42">
        <f t="shared" si="268"/>
        <v>0</v>
      </c>
      <c r="NE14" s="42">
        <f t="shared" si="269"/>
        <v>0</v>
      </c>
      <c r="NF14" s="42">
        <f t="shared" si="270"/>
        <v>0</v>
      </c>
      <c r="NG14" s="42">
        <f t="shared" si="271"/>
        <v>0</v>
      </c>
      <c r="NH14" s="42">
        <f t="shared" si="272"/>
        <v>0</v>
      </c>
      <c r="NI14" s="42">
        <f t="shared" si="273"/>
        <v>0</v>
      </c>
      <c r="NJ14" s="42">
        <f t="shared" si="274"/>
        <v>0</v>
      </c>
      <c r="NK14" s="42">
        <f t="shared" si="275"/>
        <v>0</v>
      </c>
      <c r="NL14" s="42">
        <f t="shared" si="276"/>
        <v>0</v>
      </c>
      <c r="NM14" s="42">
        <f t="shared" si="277"/>
        <v>0</v>
      </c>
      <c r="NN14" s="42">
        <f t="shared" si="278"/>
        <v>0</v>
      </c>
      <c r="NO14" s="42">
        <f t="shared" si="279"/>
        <v>0</v>
      </c>
      <c r="NP14" s="42">
        <f t="shared" si="280"/>
        <v>0</v>
      </c>
      <c r="NQ14" s="42">
        <f t="shared" si="281"/>
        <v>0</v>
      </c>
      <c r="NR14" s="42">
        <f t="shared" si="282"/>
        <v>0</v>
      </c>
      <c r="NS14" s="42">
        <f t="shared" si="283"/>
        <v>0</v>
      </c>
      <c r="NT14" s="42">
        <f t="shared" si="284"/>
        <v>0</v>
      </c>
      <c r="NU14" s="42">
        <f t="shared" si="285"/>
        <v>0</v>
      </c>
      <c r="NV14" s="42">
        <f t="shared" si="286"/>
        <v>0</v>
      </c>
      <c r="NW14" s="42">
        <f t="shared" si="287"/>
        <v>0</v>
      </c>
      <c r="NX14" s="42">
        <f t="shared" si="288"/>
        <v>0</v>
      </c>
      <c r="NY14" s="42">
        <f t="shared" si="289"/>
        <v>0</v>
      </c>
      <c r="NZ14" s="42">
        <f t="shared" si="290"/>
        <v>0</v>
      </c>
      <c r="OA14" s="42">
        <f t="shared" si="291"/>
        <v>0</v>
      </c>
      <c r="OB14" s="42">
        <f t="shared" si="292"/>
        <v>0</v>
      </c>
      <c r="OC14" s="42">
        <f t="shared" si="293"/>
        <v>0</v>
      </c>
      <c r="OD14" s="42">
        <f t="shared" si="294"/>
        <v>0</v>
      </c>
      <c r="OE14" s="42">
        <f t="shared" si="295"/>
        <v>0</v>
      </c>
      <c r="OF14" s="42">
        <f t="shared" si="296"/>
        <v>0</v>
      </c>
      <c r="OG14" s="42">
        <f t="shared" si="297"/>
        <v>0</v>
      </c>
    </row>
    <row r="15" spans="1:405">
      <c r="A15" s="6" t="str">
        <f>(入力シート!A15&amp;入力シート!B15&amp;入力シート!C15)</f>
        <v>240101011</v>
      </c>
      <c r="B15" s="6">
        <f>入力シート!E15</f>
        <v>45161</v>
      </c>
      <c r="C15" s="6">
        <f>入力シート!D15</f>
        <v>3</v>
      </c>
      <c r="D15" s="124">
        <f>IF(入力シート!E15="","",入力シート!E15)</f>
        <v>45161</v>
      </c>
      <c r="E15" s="44">
        <f>入力シート!G15</f>
        <v>15.36</v>
      </c>
      <c r="F15" s="44">
        <f>入力シート!H15</f>
        <v>51</v>
      </c>
      <c r="G15" s="44">
        <f>入力シート!I15</f>
        <v>51</v>
      </c>
      <c r="H15" s="44">
        <f>IF(ISERROR(入力シート!K15*1)=TRUE,"",入力シート!K15*1)</f>
        <v>2.332305929379626</v>
      </c>
      <c r="I15" s="44">
        <f>入力シート!L15</f>
        <v>0.5</v>
      </c>
      <c r="J15" s="44">
        <f>入力シート!M15</f>
        <v>1</v>
      </c>
      <c r="K15" s="44">
        <f>IF(ISERROR(入力シート!O15*1)=TRUE,"",入力シート!O15*1)</f>
        <v>0.62473575328168984</v>
      </c>
      <c r="L15" s="42"/>
      <c r="M15" s="139"/>
      <c r="N15" s="138"/>
      <c r="O15" s="138"/>
      <c r="S15" s="73"/>
      <c r="T15" s="25"/>
      <c r="U15" s="25"/>
      <c r="V15" s="36"/>
      <c r="W15" s="32"/>
      <c r="X15" s="32"/>
      <c r="Y15" s="32"/>
      <c r="Z15" s="32"/>
      <c r="AA15" s="33"/>
      <c r="AB15" s="74"/>
      <c r="AC15" s="74"/>
      <c r="AD15" s="25"/>
      <c r="AF15" s="73"/>
      <c r="AG15" s="25"/>
      <c r="AH15" s="25"/>
      <c r="AI15" s="36"/>
      <c r="AJ15" s="32"/>
      <c r="AK15" s="32"/>
      <c r="AL15" s="32"/>
      <c r="AM15" s="32"/>
      <c r="AN15" s="33"/>
      <c r="AO15" s="25"/>
      <c r="AP15" s="25"/>
      <c r="AQ15" s="74"/>
      <c r="AS15"/>
      <c r="AT15" s="42">
        <f t="shared" si="313"/>
        <v>0</v>
      </c>
      <c r="AU15" s="42">
        <f t="shared" si="314"/>
        <v>0</v>
      </c>
      <c r="AV15" s="42">
        <f t="shared" si="314"/>
        <v>2.332305929379626</v>
      </c>
      <c r="AW15" s="42">
        <f t="shared" si="314"/>
        <v>0</v>
      </c>
      <c r="AX15" s="42">
        <f t="shared" si="314"/>
        <v>0</v>
      </c>
      <c r="AY15" s="42">
        <f t="shared" si="317"/>
        <v>0</v>
      </c>
      <c r="AZ15" s="42">
        <f t="shared" si="317"/>
        <v>0</v>
      </c>
      <c r="BA15" s="42">
        <f t="shared" si="317"/>
        <v>0</v>
      </c>
      <c r="BB15" s="42">
        <f t="shared" si="317"/>
        <v>0</v>
      </c>
      <c r="BC15" s="42">
        <f t="shared" si="317"/>
        <v>0</v>
      </c>
      <c r="BD15" s="42">
        <f t="shared" si="317"/>
        <v>0</v>
      </c>
      <c r="BE15" s="42">
        <f t="shared" si="317"/>
        <v>0</v>
      </c>
      <c r="BF15" s="42">
        <f t="shared" si="317"/>
        <v>0</v>
      </c>
      <c r="BG15" s="42">
        <f t="shared" si="317"/>
        <v>0</v>
      </c>
      <c r="BH15" s="42">
        <f t="shared" si="317"/>
        <v>0</v>
      </c>
      <c r="BI15" s="42">
        <f t="shared" si="317"/>
        <v>0</v>
      </c>
      <c r="BJ15" s="42">
        <f t="shared" si="317"/>
        <v>0</v>
      </c>
      <c r="BK15" s="42">
        <f t="shared" si="317"/>
        <v>0</v>
      </c>
      <c r="BL15" s="42">
        <f t="shared" si="317"/>
        <v>0</v>
      </c>
      <c r="BM15" s="42">
        <f t="shared" si="317"/>
        <v>0</v>
      </c>
      <c r="BN15" s="42">
        <f t="shared" si="317"/>
        <v>0</v>
      </c>
      <c r="BO15" s="42">
        <f t="shared" si="318"/>
        <v>0</v>
      </c>
      <c r="BP15" s="42">
        <f t="shared" si="318"/>
        <v>0</v>
      </c>
      <c r="BQ15" s="42">
        <f t="shared" si="318"/>
        <v>0</v>
      </c>
      <c r="BR15" s="42">
        <f t="shared" si="318"/>
        <v>0</v>
      </c>
      <c r="BS15" s="42">
        <f t="shared" si="318"/>
        <v>0</v>
      </c>
      <c r="BT15" s="42">
        <f t="shared" si="318"/>
        <v>0</v>
      </c>
      <c r="BU15" s="42">
        <f t="shared" si="318"/>
        <v>0</v>
      </c>
      <c r="BV15" s="42">
        <f t="shared" si="318"/>
        <v>0</v>
      </c>
      <c r="BW15" s="42">
        <f t="shared" si="318"/>
        <v>0</v>
      </c>
      <c r="BX15" s="42">
        <f t="shared" si="318"/>
        <v>0</v>
      </c>
      <c r="BY15" s="42">
        <f t="shared" si="318"/>
        <v>0</v>
      </c>
      <c r="BZ15" s="42">
        <f t="shared" si="318"/>
        <v>0</v>
      </c>
      <c r="CA15" s="42">
        <f t="shared" si="318"/>
        <v>0</v>
      </c>
      <c r="CB15" s="42">
        <f t="shared" si="318"/>
        <v>0</v>
      </c>
      <c r="CC15" s="42">
        <f t="shared" si="318"/>
        <v>0</v>
      </c>
      <c r="CD15" s="42">
        <f t="shared" si="318"/>
        <v>0</v>
      </c>
      <c r="CE15" s="42">
        <f t="shared" si="315"/>
        <v>0</v>
      </c>
      <c r="CF15" s="42">
        <f t="shared" si="315"/>
        <v>0</v>
      </c>
      <c r="CG15" s="42">
        <f t="shared" si="315"/>
        <v>0</v>
      </c>
      <c r="CH15" s="42">
        <f t="shared" si="315"/>
        <v>0</v>
      </c>
      <c r="CI15" s="42">
        <f t="shared" si="315"/>
        <v>0</v>
      </c>
      <c r="CJ15" s="42">
        <f t="shared" si="315"/>
        <v>0</v>
      </c>
      <c r="CK15" s="42">
        <f t="shared" si="316"/>
        <v>0</v>
      </c>
      <c r="CL15" s="42">
        <f t="shared" si="316"/>
        <v>0</v>
      </c>
      <c r="CM15" s="42">
        <f t="shared" si="316"/>
        <v>0</v>
      </c>
      <c r="CN15" s="42">
        <f t="shared" si="316"/>
        <v>0</v>
      </c>
      <c r="CO15" s="42">
        <f t="shared" si="316"/>
        <v>0</v>
      </c>
      <c r="CP15" s="42">
        <f t="shared" si="316"/>
        <v>0</v>
      </c>
      <c r="CQ15" s="42">
        <f t="shared" si="316"/>
        <v>0</v>
      </c>
      <c r="CR15" s="42">
        <f t="shared" si="316"/>
        <v>0</v>
      </c>
      <c r="CS15" s="42">
        <f t="shared" si="316"/>
        <v>0</v>
      </c>
      <c r="CT15">
        <v>14</v>
      </c>
      <c r="CU15" s="83">
        <f t="shared" si="1"/>
        <v>0</v>
      </c>
      <c r="CV15" s="42">
        <f t="shared" si="299"/>
        <v>0</v>
      </c>
      <c r="CW15" s="42" t="e">
        <f t="shared" si="300"/>
        <v>#NUM!</v>
      </c>
      <c r="CX15" s="42">
        <f t="shared" si="2"/>
        <v>0</v>
      </c>
      <c r="CY15" s="42">
        <f t="shared" si="3"/>
        <v>0</v>
      </c>
      <c r="CZ15" s="42">
        <f t="shared" si="4"/>
        <v>0</v>
      </c>
      <c r="DA15" s="42">
        <f t="shared" si="5"/>
        <v>0</v>
      </c>
      <c r="DB15" s="42">
        <f t="shared" si="6"/>
        <v>0</v>
      </c>
      <c r="DC15" s="42">
        <f t="shared" si="7"/>
        <v>0</v>
      </c>
      <c r="DD15" s="42">
        <f t="shared" si="8"/>
        <v>0</v>
      </c>
      <c r="DE15" s="42">
        <f t="shared" si="9"/>
        <v>0</v>
      </c>
      <c r="DF15" s="42">
        <f t="shared" si="10"/>
        <v>0</v>
      </c>
      <c r="DG15" s="42">
        <f t="shared" si="11"/>
        <v>0</v>
      </c>
      <c r="DH15" s="42">
        <f t="shared" si="12"/>
        <v>0</v>
      </c>
      <c r="DI15" s="42">
        <f t="shared" si="13"/>
        <v>0</v>
      </c>
      <c r="DJ15" s="42">
        <f t="shared" si="14"/>
        <v>0</v>
      </c>
      <c r="DK15" s="42">
        <f t="shared" si="15"/>
        <v>0</v>
      </c>
      <c r="DL15" s="42">
        <f t="shared" si="16"/>
        <v>0</v>
      </c>
      <c r="DM15" s="42">
        <f t="shared" si="17"/>
        <v>0</v>
      </c>
      <c r="DN15" s="42">
        <f t="shared" si="18"/>
        <v>0</v>
      </c>
      <c r="DO15" s="42">
        <f t="shared" si="19"/>
        <v>0</v>
      </c>
      <c r="DP15" s="42">
        <f t="shared" si="20"/>
        <v>0</v>
      </c>
      <c r="DQ15" s="42">
        <f t="shared" si="21"/>
        <v>0</v>
      </c>
      <c r="DR15" s="42">
        <f t="shared" si="22"/>
        <v>0</v>
      </c>
      <c r="DS15" s="42">
        <f t="shared" si="23"/>
        <v>0</v>
      </c>
      <c r="DT15" s="42">
        <f t="shared" si="24"/>
        <v>0</v>
      </c>
      <c r="DU15" s="42">
        <f t="shared" si="25"/>
        <v>0</v>
      </c>
      <c r="DV15" s="42">
        <f t="shared" si="26"/>
        <v>0</v>
      </c>
      <c r="DW15" s="42">
        <f t="shared" si="27"/>
        <v>0</v>
      </c>
      <c r="DX15" s="42">
        <f t="shared" si="28"/>
        <v>0</v>
      </c>
      <c r="DY15" s="42">
        <f t="shared" si="29"/>
        <v>0</v>
      </c>
      <c r="DZ15" s="42">
        <f t="shared" si="30"/>
        <v>0</v>
      </c>
      <c r="EA15" s="42">
        <f t="shared" si="31"/>
        <v>0</v>
      </c>
      <c r="EB15" s="42">
        <f t="shared" si="32"/>
        <v>0</v>
      </c>
      <c r="EC15" s="42">
        <f t="shared" si="33"/>
        <v>0</v>
      </c>
      <c r="ED15" s="42">
        <f t="shared" si="34"/>
        <v>0</v>
      </c>
      <c r="EE15" s="42">
        <f t="shared" si="35"/>
        <v>0</v>
      </c>
      <c r="EF15" s="42">
        <f t="shared" si="36"/>
        <v>0</v>
      </c>
      <c r="EG15" s="42">
        <f t="shared" si="37"/>
        <v>0</v>
      </c>
      <c r="EH15" s="42">
        <f t="shared" si="38"/>
        <v>0</v>
      </c>
      <c r="EI15" s="42">
        <f t="shared" si="39"/>
        <v>0</v>
      </c>
      <c r="EJ15" s="42">
        <f t="shared" si="40"/>
        <v>0</v>
      </c>
      <c r="EK15" s="42">
        <f t="shared" si="41"/>
        <v>0</v>
      </c>
      <c r="EL15" s="42">
        <f t="shared" si="42"/>
        <v>0</v>
      </c>
      <c r="EM15" s="42">
        <f t="shared" si="43"/>
        <v>0</v>
      </c>
      <c r="EN15" s="42">
        <f t="shared" si="44"/>
        <v>0</v>
      </c>
      <c r="EO15" s="42">
        <f t="shared" si="45"/>
        <v>0</v>
      </c>
      <c r="EP15" s="42">
        <f t="shared" si="46"/>
        <v>0</v>
      </c>
      <c r="EQ15" s="42">
        <f t="shared" si="47"/>
        <v>0</v>
      </c>
      <c r="ER15" s="42">
        <f t="shared" si="48"/>
        <v>0</v>
      </c>
      <c r="ES15" s="42">
        <f t="shared" si="49"/>
        <v>0</v>
      </c>
      <c r="ET15" s="42">
        <f t="shared" si="50"/>
        <v>0</v>
      </c>
      <c r="EU15" s="42">
        <f t="shared" si="51"/>
        <v>0</v>
      </c>
      <c r="EV15" s="42">
        <f t="shared" si="52"/>
        <v>0</v>
      </c>
      <c r="EW15" s="42">
        <f t="shared" si="53"/>
        <v>0</v>
      </c>
      <c r="EX15" s="42">
        <f t="shared" si="54"/>
        <v>0</v>
      </c>
      <c r="EY15" s="42">
        <f t="shared" si="55"/>
        <v>0</v>
      </c>
      <c r="EZ15" s="42">
        <f t="shared" si="56"/>
        <v>0</v>
      </c>
      <c r="FA15" s="42">
        <f t="shared" si="57"/>
        <v>0</v>
      </c>
      <c r="FB15" s="42">
        <f t="shared" si="58"/>
        <v>0</v>
      </c>
      <c r="FC15" s="42">
        <f t="shared" si="59"/>
        <v>0</v>
      </c>
      <c r="FD15" s="42">
        <f t="shared" si="60"/>
        <v>0</v>
      </c>
      <c r="FE15" s="42">
        <f t="shared" si="61"/>
        <v>0</v>
      </c>
      <c r="FF15" s="42">
        <f t="shared" si="62"/>
        <v>0</v>
      </c>
      <c r="FG15" s="42">
        <f t="shared" si="63"/>
        <v>0</v>
      </c>
      <c r="FH15" s="42">
        <f t="shared" si="64"/>
        <v>0</v>
      </c>
      <c r="FI15" s="42">
        <f t="shared" si="65"/>
        <v>0</v>
      </c>
      <c r="FJ15" s="42">
        <f t="shared" si="66"/>
        <v>0</v>
      </c>
      <c r="FK15" s="42">
        <f t="shared" si="67"/>
        <v>0</v>
      </c>
      <c r="FL15" s="42">
        <f t="shared" si="68"/>
        <v>0</v>
      </c>
      <c r="FM15" s="42">
        <f t="shared" si="69"/>
        <v>0</v>
      </c>
      <c r="FN15" s="42">
        <f t="shared" si="70"/>
        <v>0</v>
      </c>
      <c r="FO15" s="42">
        <f t="shared" si="71"/>
        <v>0</v>
      </c>
      <c r="FP15" s="42">
        <f t="shared" si="72"/>
        <v>0</v>
      </c>
      <c r="FQ15" s="42">
        <f t="shared" si="73"/>
        <v>0</v>
      </c>
      <c r="FR15" s="42">
        <f t="shared" si="74"/>
        <v>0</v>
      </c>
      <c r="FS15" s="42">
        <f t="shared" si="75"/>
        <v>0</v>
      </c>
      <c r="FT15" s="42">
        <f t="shared" si="76"/>
        <v>0</v>
      </c>
      <c r="FU15" s="42">
        <f t="shared" si="77"/>
        <v>0</v>
      </c>
      <c r="FV15" s="42">
        <f t="shared" si="78"/>
        <v>0</v>
      </c>
      <c r="FW15" s="42">
        <f t="shared" si="79"/>
        <v>0</v>
      </c>
      <c r="FX15" s="42">
        <f t="shared" si="80"/>
        <v>0</v>
      </c>
      <c r="FY15" s="42">
        <f t="shared" si="81"/>
        <v>0</v>
      </c>
      <c r="FZ15" s="42">
        <f t="shared" si="82"/>
        <v>0</v>
      </c>
      <c r="GA15" s="42">
        <f t="shared" si="83"/>
        <v>0</v>
      </c>
      <c r="GB15" s="42">
        <f t="shared" si="84"/>
        <v>0</v>
      </c>
      <c r="GC15" s="42">
        <f t="shared" si="85"/>
        <v>0</v>
      </c>
      <c r="GD15" s="42">
        <f t="shared" si="86"/>
        <v>0</v>
      </c>
      <c r="GE15" s="42">
        <f t="shared" si="87"/>
        <v>0</v>
      </c>
      <c r="GF15" s="42">
        <f t="shared" si="88"/>
        <v>0</v>
      </c>
      <c r="GG15" s="42">
        <f t="shared" si="89"/>
        <v>0</v>
      </c>
      <c r="GH15" s="42">
        <f t="shared" si="90"/>
        <v>0</v>
      </c>
      <c r="GI15" s="42">
        <f t="shared" si="91"/>
        <v>0</v>
      </c>
      <c r="GJ15" s="42">
        <f t="shared" si="92"/>
        <v>0</v>
      </c>
      <c r="GK15" s="42">
        <f t="shared" si="93"/>
        <v>0</v>
      </c>
      <c r="GL15" s="42">
        <f t="shared" si="94"/>
        <v>0</v>
      </c>
      <c r="GM15" s="42">
        <f t="shared" si="95"/>
        <v>0</v>
      </c>
      <c r="GN15" s="42">
        <f t="shared" si="96"/>
        <v>0</v>
      </c>
      <c r="GO15" s="42">
        <f t="shared" si="97"/>
        <v>0</v>
      </c>
      <c r="GP15" s="42">
        <f t="shared" si="98"/>
        <v>0</v>
      </c>
      <c r="GQ15" s="42">
        <f t="shared" si="99"/>
        <v>0</v>
      </c>
      <c r="GR15" s="42">
        <f t="shared" si="100"/>
        <v>0</v>
      </c>
      <c r="GS15" s="42">
        <f t="shared" si="101"/>
        <v>0</v>
      </c>
      <c r="GT15" s="42">
        <f t="shared" si="102"/>
        <v>0</v>
      </c>
      <c r="GU15" s="42">
        <f t="shared" si="103"/>
        <v>0</v>
      </c>
      <c r="GV15" s="42">
        <f t="shared" si="104"/>
        <v>0</v>
      </c>
      <c r="GW15" s="42">
        <f t="shared" si="105"/>
        <v>0</v>
      </c>
      <c r="GX15" s="42">
        <f t="shared" si="106"/>
        <v>0</v>
      </c>
      <c r="GY15" s="42">
        <f t="shared" si="107"/>
        <v>0</v>
      </c>
      <c r="GZ15" s="42">
        <f t="shared" si="108"/>
        <v>0</v>
      </c>
      <c r="HA15" s="42">
        <f t="shared" si="109"/>
        <v>0</v>
      </c>
      <c r="HB15" s="42">
        <f t="shared" si="110"/>
        <v>0</v>
      </c>
      <c r="HC15" s="42">
        <f t="shared" si="111"/>
        <v>0</v>
      </c>
      <c r="HD15" s="42">
        <f t="shared" si="112"/>
        <v>0</v>
      </c>
      <c r="HE15" s="42">
        <f t="shared" si="113"/>
        <v>0</v>
      </c>
      <c r="HF15" s="42">
        <f t="shared" si="114"/>
        <v>0</v>
      </c>
      <c r="HG15" s="42">
        <f t="shared" si="115"/>
        <v>0</v>
      </c>
      <c r="HH15" s="42">
        <f t="shared" si="116"/>
        <v>0</v>
      </c>
      <c r="HI15" s="42">
        <f t="shared" si="117"/>
        <v>0</v>
      </c>
      <c r="HJ15" s="42">
        <f t="shared" si="118"/>
        <v>0</v>
      </c>
      <c r="HK15" s="42">
        <f t="shared" si="119"/>
        <v>0</v>
      </c>
      <c r="HL15" s="42">
        <f t="shared" si="120"/>
        <v>0</v>
      </c>
      <c r="HM15" s="42">
        <f t="shared" si="121"/>
        <v>0</v>
      </c>
      <c r="HN15" s="42">
        <f t="shared" si="122"/>
        <v>0</v>
      </c>
      <c r="HO15" s="42">
        <f t="shared" si="123"/>
        <v>0</v>
      </c>
      <c r="HP15" s="42">
        <f t="shared" si="124"/>
        <v>0</v>
      </c>
      <c r="HQ15" s="42">
        <f t="shared" si="125"/>
        <v>0</v>
      </c>
      <c r="HR15" s="42">
        <f t="shared" si="126"/>
        <v>0</v>
      </c>
      <c r="HS15" s="42">
        <f t="shared" si="127"/>
        <v>0</v>
      </c>
      <c r="HT15" s="42">
        <f t="shared" si="128"/>
        <v>0</v>
      </c>
      <c r="HU15" s="42">
        <f t="shared" si="129"/>
        <v>0</v>
      </c>
      <c r="HV15" s="42">
        <f t="shared" si="130"/>
        <v>0</v>
      </c>
      <c r="HW15" s="42">
        <f t="shared" si="131"/>
        <v>0</v>
      </c>
      <c r="HX15" s="42">
        <f t="shared" si="132"/>
        <v>0</v>
      </c>
      <c r="HY15" s="42">
        <f t="shared" si="133"/>
        <v>0</v>
      </c>
      <c r="HZ15" s="42">
        <f t="shared" si="134"/>
        <v>0</v>
      </c>
      <c r="IA15" s="42">
        <f t="shared" si="135"/>
        <v>0</v>
      </c>
      <c r="IB15" s="42">
        <f t="shared" si="136"/>
        <v>0</v>
      </c>
      <c r="IC15" s="42">
        <f t="shared" si="137"/>
        <v>0</v>
      </c>
      <c r="ID15" s="42">
        <f t="shared" si="138"/>
        <v>0</v>
      </c>
      <c r="IE15" s="42">
        <f t="shared" si="139"/>
        <v>0</v>
      </c>
      <c r="IF15" s="42">
        <f t="shared" si="140"/>
        <v>0</v>
      </c>
      <c r="IG15" s="42">
        <f t="shared" si="141"/>
        <v>0</v>
      </c>
      <c r="IH15" s="42">
        <f t="shared" si="142"/>
        <v>0</v>
      </c>
      <c r="II15" s="42">
        <f t="shared" si="143"/>
        <v>0</v>
      </c>
      <c r="IJ15" s="42">
        <f t="shared" si="144"/>
        <v>0</v>
      </c>
      <c r="IK15" s="42">
        <f t="shared" si="145"/>
        <v>0</v>
      </c>
      <c r="IL15" s="42">
        <f t="shared" si="146"/>
        <v>0</v>
      </c>
      <c r="IM15" s="42">
        <f t="shared" si="147"/>
        <v>0</v>
      </c>
      <c r="IN15" s="42">
        <f t="shared" si="148"/>
        <v>0</v>
      </c>
      <c r="IO15" s="42">
        <f t="shared" si="149"/>
        <v>0</v>
      </c>
      <c r="IP15" s="42">
        <f t="shared" si="150"/>
        <v>0</v>
      </c>
      <c r="IQ15" s="42">
        <f t="shared" si="151"/>
        <v>0</v>
      </c>
      <c r="IR15" s="42">
        <f t="shared" si="152"/>
        <v>0</v>
      </c>
      <c r="IS15" s="42">
        <f t="shared" si="153"/>
        <v>0</v>
      </c>
      <c r="IT15" s="42">
        <f t="shared" si="154"/>
        <v>0</v>
      </c>
      <c r="IU15" s="42">
        <f t="shared" si="155"/>
        <v>0</v>
      </c>
      <c r="IV15" s="42">
        <f t="shared" si="156"/>
        <v>0</v>
      </c>
      <c r="IW15" s="42">
        <f t="shared" si="157"/>
        <v>0</v>
      </c>
      <c r="IX15" s="42">
        <f t="shared" si="158"/>
        <v>0</v>
      </c>
      <c r="IY15" s="42">
        <f t="shared" si="159"/>
        <v>0</v>
      </c>
      <c r="IZ15" s="42">
        <f t="shared" si="160"/>
        <v>0</v>
      </c>
      <c r="JA15" s="42">
        <f t="shared" si="161"/>
        <v>0</v>
      </c>
      <c r="JB15" s="42">
        <f t="shared" si="162"/>
        <v>0</v>
      </c>
      <c r="JC15" s="42">
        <f t="shared" si="163"/>
        <v>0</v>
      </c>
      <c r="JD15" s="42">
        <f t="shared" si="164"/>
        <v>0</v>
      </c>
      <c r="JE15" s="42">
        <f t="shared" si="165"/>
        <v>0</v>
      </c>
      <c r="JF15" s="42">
        <f t="shared" si="166"/>
        <v>0</v>
      </c>
      <c r="JG15" s="42">
        <f t="shared" si="167"/>
        <v>0</v>
      </c>
      <c r="JH15" s="42">
        <f t="shared" si="168"/>
        <v>0</v>
      </c>
      <c r="JI15" s="42">
        <f t="shared" si="169"/>
        <v>0</v>
      </c>
      <c r="JJ15" s="42">
        <f t="shared" si="170"/>
        <v>0</v>
      </c>
      <c r="JK15" s="42">
        <f t="shared" si="171"/>
        <v>0</v>
      </c>
      <c r="JL15" s="42">
        <f t="shared" si="172"/>
        <v>0</v>
      </c>
      <c r="JM15" s="42">
        <f t="shared" si="173"/>
        <v>0</v>
      </c>
      <c r="JN15" s="42">
        <f t="shared" si="174"/>
        <v>0</v>
      </c>
      <c r="JO15" s="42">
        <f t="shared" si="175"/>
        <v>0</v>
      </c>
      <c r="JP15" s="42">
        <f t="shared" si="176"/>
        <v>0</v>
      </c>
      <c r="JQ15" s="42">
        <f t="shared" si="177"/>
        <v>0</v>
      </c>
      <c r="JR15" s="42">
        <f t="shared" si="178"/>
        <v>0</v>
      </c>
      <c r="JS15" s="42">
        <f t="shared" si="179"/>
        <v>0</v>
      </c>
      <c r="JT15" s="42">
        <f t="shared" si="180"/>
        <v>0</v>
      </c>
      <c r="JU15" s="42">
        <f t="shared" si="181"/>
        <v>0</v>
      </c>
      <c r="JV15" s="42">
        <f t="shared" si="182"/>
        <v>0</v>
      </c>
      <c r="JW15" s="42">
        <f t="shared" si="183"/>
        <v>0</v>
      </c>
      <c r="JX15" s="42">
        <f t="shared" si="184"/>
        <v>0</v>
      </c>
      <c r="JY15" s="42">
        <f t="shared" si="185"/>
        <v>0</v>
      </c>
      <c r="JZ15" s="42">
        <f t="shared" si="186"/>
        <v>0</v>
      </c>
      <c r="KA15" s="42">
        <f t="shared" si="187"/>
        <v>0</v>
      </c>
      <c r="KB15" s="42">
        <f t="shared" si="188"/>
        <v>0</v>
      </c>
      <c r="KC15" s="42">
        <f t="shared" si="189"/>
        <v>0</v>
      </c>
      <c r="KD15" s="42">
        <f t="shared" si="190"/>
        <v>0</v>
      </c>
      <c r="KE15" s="42">
        <f t="shared" si="191"/>
        <v>0</v>
      </c>
      <c r="KF15" s="42">
        <f t="shared" si="192"/>
        <v>0</v>
      </c>
      <c r="KG15" s="42">
        <f t="shared" si="193"/>
        <v>0</v>
      </c>
      <c r="KH15" s="42">
        <f t="shared" si="194"/>
        <v>0</v>
      </c>
      <c r="KI15" s="42">
        <f t="shared" si="195"/>
        <v>0</v>
      </c>
      <c r="KJ15" s="42">
        <f t="shared" si="196"/>
        <v>0</v>
      </c>
      <c r="KK15" s="42">
        <f t="shared" si="197"/>
        <v>0</v>
      </c>
      <c r="KL15" s="42">
        <f t="shared" si="198"/>
        <v>0</v>
      </c>
      <c r="KM15" s="42">
        <f t="shared" si="199"/>
        <v>0</v>
      </c>
      <c r="KN15" s="42">
        <f t="shared" si="200"/>
        <v>0</v>
      </c>
      <c r="KO15" s="42">
        <f t="shared" si="201"/>
        <v>0</v>
      </c>
      <c r="KP15" s="42">
        <f t="shared" si="202"/>
        <v>0</v>
      </c>
      <c r="KQ15" s="42">
        <f t="shared" si="203"/>
        <v>0</v>
      </c>
      <c r="KR15" s="42">
        <f t="shared" si="204"/>
        <v>0</v>
      </c>
      <c r="KS15" s="42">
        <f t="shared" si="205"/>
        <v>0</v>
      </c>
      <c r="KT15" s="42">
        <f t="shared" si="206"/>
        <v>0</v>
      </c>
      <c r="KU15" s="42">
        <f t="shared" si="207"/>
        <v>0</v>
      </c>
      <c r="KV15" s="42">
        <f t="shared" si="208"/>
        <v>0</v>
      </c>
      <c r="KW15" s="42">
        <f t="shared" si="209"/>
        <v>0</v>
      </c>
      <c r="KX15" s="42">
        <f t="shared" si="210"/>
        <v>0</v>
      </c>
      <c r="KY15" s="42">
        <f t="shared" si="211"/>
        <v>0</v>
      </c>
      <c r="KZ15" s="42">
        <f t="shared" si="212"/>
        <v>0</v>
      </c>
      <c r="LA15" s="42">
        <f t="shared" si="213"/>
        <v>0</v>
      </c>
      <c r="LB15" s="42">
        <f t="shared" si="214"/>
        <v>0</v>
      </c>
      <c r="LC15" s="42">
        <f t="shared" si="215"/>
        <v>0</v>
      </c>
      <c r="LD15" s="42">
        <f t="shared" si="216"/>
        <v>0</v>
      </c>
      <c r="LE15" s="42">
        <f t="shared" si="217"/>
        <v>0</v>
      </c>
      <c r="LF15" s="42">
        <f t="shared" si="218"/>
        <v>0</v>
      </c>
      <c r="LG15" s="42">
        <f t="shared" si="219"/>
        <v>0</v>
      </c>
      <c r="LH15" s="42">
        <f t="shared" si="220"/>
        <v>0</v>
      </c>
      <c r="LI15" s="42">
        <f t="shared" si="221"/>
        <v>0</v>
      </c>
      <c r="LJ15" s="42">
        <f t="shared" si="222"/>
        <v>0</v>
      </c>
      <c r="LK15" s="42">
        <f t="shared" si="223"/>
        <v>0</v>
      </c>
      <c r="LL15" s="42">
        <f t="shared" si="224"/>
        <v>0</v>
      </c>
      <c r="LM15" s="42">
        <f t="shared" si="225"/>
        <v>0</v>
      </c>
      <c r="LN15" s="42">
        <f t="shared" si="226"/>
        <v>0</v>
      </c>
      <c r="LO15" s="42">
        <f t="shared" si="227"/>
        <v>0</v>
      </c>
      <c r="LP15" s="42">
        <f t="shared" si="228"/>
        <v>0</v>
      </c>
      <c r="LQ15" s="42">
        <f t="shared" si="229"/>
        <v>0</v>
      </c>
      <c r="LR15" s="42">
        <f t="shared" si="230"/>
        <v>0</v>
      </c>
      <c r="LS15" s="42">
        <f t="shared" si="231"/>
        <v>0</v>
      </c>
      <c r="LT15" s="42">
        <f t="shared" si="232"/>
        <v>0</v>
      </c>
      <c r="LU15" s="42">
        <f t="shared" si="233"/>
        <v>0</v>
      </c>
      <c r="LV15" s="42">
        <f t="shared" si="234"/>
        <v>0</v>
      </c>
      <c r="LW15" s="42">
        <f t="shared" si="235"/>
        <v>0</v>
      </c>
      <c r="LX15" s="42">
        <f t="shared" si="236"/>
        <v>0</v>
      </c>
      <c r="LY15" s="42">
        <f t="shared" si="237"/>
        <v>0</v>
      </c>
      <c r="LZ15" s="42">
        <f t="shared" si="238"/>
        <v>0</v>
      </c>
      <c r="MA15" s="42">
        <f t="shared" si="239"/>
        <v>0</v>
      </c>
      <c r="MB15" s="42">
        <f t="shared" si="240"/>
        <v>0</v>
      </c>
      <c r="MC15" s="42">
        <f t="shared" si="241"/>
        <v>0</v>
      </c>
      <c r="MD15" s="42">
        <f t="shared" si="242"/>
        <v>0</v>
      </c>
      <c r="ME15" s="42">
        <f t="shared" si="243"/>
        <v>0</v>
      </c>
      <c r="MF15" s="42">
        <f t="shared" si="244"/>
        <v>0</v>
      </c>
      <c r="MG15" s="42">
        <f t="shared" si="245"/>
        <v>0</v>
      </c>
      <c r="MH15" s="42">
        <f t="shared" si="246"/>
        <v>0</v>
      </c>
      <c r="MI15" s="42">
        <f t="shared" si="247"/>
        <v>0</v>
      </c>
      <c r="MJ15" s="42">
        <f t="shared" si="248"/>
        <v>0</v>
      </c>
      <c r="MK15" s="42">
        <f t="shared" si="249"/>
        <v>0</v>
      </c>
      <c r="ML15" s="42">
        <f t="shared" si="250"/>
        <v>0</v>
      </c>
      <c r="MM15" s="42">
        <f t="shared" si="251"/>
        <v>0</v>
      </c>
      <c r="MN15" s="42">
        <f t="shared" si="252"/>
        <v>0</v>
      </c>
      <c r="MO15" s="42">
        <f t="shared" si="253"/>
        <v>0</v>
      </c>
      <c r="MP15" s="42">
        <f t="shared" si="254"/>
        <v>0</v>
      </c>
      <c r="MQ15" s="42">
        <f t="shared" si="255"/>
        <v>0</v>
      </c>
      <c r="MR15" s="42">
        <f t="shared" si="256"/>
        <v>0</v>
      </c>
      <c r="MS15" s="42">
        <f t="shared" si="257"/>
        <v>0</v>
      </c>
      <c r="MT15" s="42">
        <f t="shared" si="258"/>
        <v>0</v>
      </c>
      <c r="MU15" s="42">
        <f t="shared" si="259"/>
        <v>0</v>
      </c>
      <c r="MV15" s="42">
        <f t="shared" si="260"/>
        <v>0</v>
      </c>
      <c r="MW15" s="42">
        <f t="shared" si="261"/>
        <v>0</v>
      </c>
      <c r="MX15" s="42">
        <f t="shared" si="262"/>
        <v>0</v>
      </c>
      <c r="MY15" s="42">
        <f t="shared" si="263"/>
        <v>0</v>
      </c>
      <c r="MZ15" s="42">
        <f t="shared" si="264"/>
        <v>0</v>
      </c>
      <c r="NA15" s="42">
        <f t="shared" si="265"/>
        <v>0</v>
      </c>
      <c r="NB15" s="42">
        <f t="shared" si="266"/>
        <v>0</v>
      </c>
      <c r="NC15" s="42">
        <f t="shared" si="267"/>
        <v>0</v>
      </c>
      <c r="ND15" s="42">
        <f t="shared" si="268"/>
        <v>0</v>
      </c>
      <c r="NE15" s="42">
        <f t="shared" si="269"/>
        <v>0</v>
      </c>
      <c r="NF15" s="42">
        <f t="shared" si="270"/>
        <v>0</v>
      </c>
      <c r="NG15" s="42">
        <f t="shared" si="271"/>
        <v>0</v>
      </c>
      <c r="NH15" s="42">
        <f t="shared" si="272"/>
        <v>0</v>
      </c>
      <c r="NI15" s="42">
        <f t="shared" si="273"/>
        <v>0</v>
      </c>
      <c r="NJ15" s="42">
        <f t="shared" si="274"/>
        <v>0</v>
      </c>
      <c r="NK15" s="42">
        <f t="shared" si="275"/>
        <v>0</v>
      </c>
      <c r="NL15" s="42">
        <f t="shared" si="276"/>
        <v>0</v>
      </c>
      <c r="NM15" s="42">
        <f t="shared" si="277"/>
        <v>0</v>
      </c>
      <c r="NN15" s="42">
        <f t="shared" si="278"/>
        <v>0</v>
      </c>
      <c r="NO15" s="42">
        <f t="shared" si="279"/>
        <v>0</v>
      </c>
      <c r="NP15" s="42">
        <f t="shared" si="280"/>
        <v>0</v>
      </c>
      <c r="NQ15" s="42">
        <f t="shared" si="281"/>
        <v>0</v>
      </c>
      <c r="NR15" s="42">
        <f t="shared" si="282"/>
        <v>0</v>
      </c>
      <c r="NS15" s="42">
        <f t="shared" si="283"/>
        <v>0</v>
      </c>
      <c r="NT15" s="42">
        <f t="shared" si="284"/>
        <v>0</v>
      </c>
      <c r="NU15" s="42">
        <f t="shared" si="285"/>
        <v>0</v>
      </c>
      <c r="NV15" s="42">
        <f t="shared" si="286"/>
        <v>0</v>
      </c>
      <c r="NW15" s="42">
        <f t="shared" si="287"/>
        <v>0</v>
      </c>
      <c r="NX15" s="42">
        <f t="shared" si="288"/>
        <v>0</v>
      </c>
      <c r="NY15" s="42">
        <f t="shared" si="289"/>
        <v>0</v>
      </c>
      <c r="NZ15" s="42">
        <f t="shared" si="290"/>
        <v>0</v>
      </c>
      <c r="OA15" s="42">
        <f t="shared" si="291"/>
        <v>0</v>
      </c>
      <c r="OB15" s="42">
        <f t="shared" si="292"/>
        <v>0</v>
      </c>
      <c r="OC15" s="42">
        <f t="shared" si="293"/>
        <v>0</v>
      </c>
      <c r="OD15" s="42">
        <f t="shared" si="294"/>
        <v>0</v>
      </c>
      <c r="OE15" s="42">
        <f t="shared" si="295"/>
        <v>0</v>
      </c>
      <c r="OF15" s="42">
        <f t="shared" si="296"/>
        <v>0</v>
      </c>
      <c r="OG15" s="42">
        <f t="shared" si="297"/>
        <v>0</v>
      </c>
    </row>
    <row r="16" spans="1:405">
      <c r="A16" s="6" t="str">
        <f>(入力シート!A16&amp;入力シート!B16&amp;入力シート!C16)</f>
        <v>240101012</v>
      </c>
      <c r="B16" s="6">
        <f>入力シート!E16</f>
        <v>45161</v>
      </c>
      <c r="C16" s="6">
        <f>入力シート!D16</f>
        <v>3</v>
      </c>
      <c r="D16" s="124">
        <f>IF(入力シート!E16="","",入力シート!E16)</f>
        <v>45161</v>
      </c>
      <c r="E16" s="44">
        <f>入力シート!G16</f>
        <v>20.7</v>
      </c>
      <c r="F16" s="44">
        <f>入力シート!H16</f>
        <v>1200</v>
      </c>
      <c r="G16" s="44">
        <f>入力シート!I16</f>
        <v>1200</v>
      </c>
      <c r="H16" s="44">
        <f>IF(ISERROR(入力シート!K16*1)=TRUE,"",入力シート!K16*1)</f>
        <v>3.72538885825431</v>
      </c>
      <c r="I16" s="44">
        <f>入力シート!L16</f>
        <v>10</v>
      </c>
      <c r="J16" s="44">
        <f>入力シート!M16</f>
        <v>10</v>
      </c>
      <c r="K16" s="44">
        <f>IF(ISERROR(入力シート!O16*1)=TRUE,"",入力シート!O16*1)</f>
        <v>1.6462076122066851</v>
      </c>
      <c r="L16" s="42"/>
      <c r="M16" s="139"/>
      <c r="N16" s="138"/>
      <c r="O16" s="138"/>
      <c r="S16" s="24"/>
      <c r="T16" s="25"/>
      <c r="U16" s="25"/>
      <c r="V16" s="36"/>
      <c r="W16" s="32"/>
      <c r="X16" s="32"/>
      <c r="Y16" s="32"/>
      <c r="Z16" s="32"/>
      <c r="AA16" s="33"/>
      <c r="AB16" s="74"/>
      <c r="AC16" s="74"/>
      <c r="AD16" s="25"/>
      <c r="AF16" s="73"/>
      <c r="AG16" s="25"/>
      <c r="AH16" s="25"/>
      <c r="AI16" s="36"/>
      <c r="AJ16" s="32"/>
      <c r="AK16" s="32"/>
      <c r="AL16" s="32"/>
      <c r="AM16" s="32"/>
      <c r="AN16" s="33"/>
      <c r="AO16" s="25"/>
      <c r="AP16" s="25"/>
      <c r="AQ16" s="74"/>
      <c r="AS16"/>
      <c r="AT16" s="42">
        <f t="shared" si="313"/>
        <v>0</v>
      </c>
      <c r="AU16" s="42">
        <f t="shared" si="314"/>
        <v>0</v>
      </c>
      <c r="AV16" s="42">
        <f t="shared" si="314"/>
        <v>3.72538885825431</v>
      </c>
      <c r="AW16" s="42">
        <f t="shared" si="314"/>
        <v>0</v>
      </c>
      <c r="AX16" s="42">
        <f t="shared" si="314"/>
        <v>0</v>
      </c>
      <c r="AY16" s="42">
        <f t="shared" si="317"/>
        <v>0</v>
      </c>
      <c r="AZ16" s="42">
        <f t="shared" si="317"/>
        <v>0</v>
      </c>
      <c r="BA16" s="42">
        <f t="shared" si="317"/>
        <v>0</v>
      </c>
      <c r="BB16" s="42">
        <f t="shared" si="317"/>
        <v>0</v>
      </c>
      <c r="BC16" s="42">
        <f t="shared" si="317"/>
        <v>0</v>
      </c>
      <c r="BD16" s="42">
        <f t="shared" si="317"/>
        <v>0</v>
      </c>
      <c r="BE16" s="42">
        <f t="shared" si="317"/>
        <v>0</v>
      </c>
      <c r="BF16" s="42">
        <f t="shared" si="317"/>
        <v>0</v>
      </c>
      <c r="BG16" s="42">
        <f t="shared" si="317"/>
        <v>0</v>
      </c>
      <c r="BH16" s="42">
        <f t="shared" si="317"/>
        <v>0</v>
      </c>
      <c r="BI16" s="42">
        <f t="shared" si="317"/>
        <v>0</v>
      </c>
      <c r="BJ16" s="42">
        <f t="shared" si="317"/>
        <v>0</v>
      </c>
      <c r="BK16" s="42">
        <f t="shared" si="317"/>
        <v>0</v>
      </c>
      <c r="BL16" s="42">
        <f t="shared" si="317"/>
        <v>0</v>
      </c>
      <c r="BM16" s="42">
        <f t="shared" si="317"/>
        <v>0</v>
      </c>
      <c r="BN16" s="42">
        <f t="shared" si="317"/>
        <v>0</v>
      </c>
      <c r="BO16" s="42">
        <f t="shared" si="318"/>
        <v>0</v>
      </c>
      <c r="BP16" s="42">
        <f t="shared" si="318"/>
        <v>0</v>
      </c>
      <c r="BQ16" s="42">
        <f t="shared" si="318"/>
        <v>0</v>
      </c>
      <c r="BR16" s="42">
        <f t="shared" si="318"/>
        <v>0</v>
      </c>
      <c r="BS16" s="42">
        <f t="shared" si="318"/>
        <v>0</v>
      </c>
      <c r="BT16" s="42">
        <f t="shared" si="318"/>
        <v>0</v>
      </c>
      <c r="BU16" s="42">
        <f t="shared" si="318"/>
        <v>0</v>
      </c>
      <c r="BV16" s="42">
        <f t="shared" si="318"/>
        <v>0</v>
      </c>
      <c r="BW16" s="42">
        <f t="shared" si="318"/>
        <v>0</v>
      </c>
      <c r="BX16" s="42">
        <f t="shared" si="318"/>
        <v>0</v>
      </c>
      <c r="BY16" s="42">
        <f t="shared" si="318"/>
        <v>0</v>
      </c>
      <c r="BZ16" s="42">
        <f t="shared" si="318"/>
        <v>0</v>
      </c>
      <c r="CA16" s="42">
        <f t="shared" si="318"/>
        <v>0</v>
      </c>
      <c r="CB16" s="42">
        <f t="shared" si="318"/>
        <v>0</v>
      </c>
      <c r="CC16" s="42">
        <f t="shared" si="318"/>
        <v>0</v>
      </c>
      <c r="CD16" s="42">
        <f t="shared" si="318"/>
        <v>0</v>
      </c>
      <c r="CE16" s="42">
        <f t="shared" si="315"/>
        <v>0</v>
      </c>
      <c r="CF16" s="42">
        <f t="shared" si="315"/>
        <v>0</v>
      </c>
      <c r="CG16" s="42">
        <f t="shared" si="315"/>
        <v>0</v>
      </c>
      <c r="CH16" s="42">
        <f t="shared" si="315"/>
        <v>0</v>
      </c>
      <c r="CI16" s="42">
        <f t="shared" si="315"/>
        <v>0</v>
      </c>
      <c r="CJ16" s="42">
        <f t="shared" si="315"/>
        <v>0</v>
      </c>
      <c r="CK16" s="42">
        <f t="shared" si="316"/>
        <v>0</v>
      </c>
      <c r="CL16" s="42">
        <f t="shared" si="316"/>
        <v>0</v>
      </c>
      <c r="CM16" s="42">
        <f t="shared" si="316"/>
        <v>0</v>
      </c>
      <c r="CN16" s="42">
        <f t="shared" si="316"/>
        <v>0</v>
      </c>
      <c r="CO16" s="42">
        <f t="shared" si="316"/>
        <v>0</v>
      </c>
      <c r="CP16" s="42">
        <f t="shared" si="316"/>
        <v>0</v>
      </c>
      <c r="CQ16" s="42">
        <f t="shared" si="316"/>
        <v>0</v>
      </c>
      <c r="CR16" s="42">
        <f t="shared" si="316"/>
        <v>0</v>
      </c>
      <c r="CS16" s="42">
        <f t="shared" si="316"/>
        <v>0</v>
      </c>
      <c r="CT16">
        <v>15</v>
      </c>
      <c r="CU16" s="83">
        <f t="shared" si="1"/>
        <v>0</v>
      </c>
      <c r="CV16" s="42">
        <f t="shared" si="299"/>
        <v>0</v>
      </c>
      <c r="CW16" s="42" t="e">
        <f t="shared" si="300"/>
        <v>#NUM!</v>
      </c>
      <c r="CX16" s="42">
        <f t="shared" si="2"/>
        <v>0</v>
      </c>
      <c r="CY16" s="42">
        <f t="shared" si="3"/>
        <v>0</v>
      </c>
      <c r="CZ16" s="42">
        <f t="shared" si="4"/>
        <v>0</v>
      </c>
      <c r="DA16" s="42">
        <f t="shared" si="5"/>
        <v>0</v>
      </c>
      <c r="DB16" s="42">
        <f t="shared" si="6"/>
        <v>0</v>
      </c>
      <c r="DC16" s="42">
        <f t="shared" si="7"/>
        <v>0</v>
      </c>
      <c r="DD16" s="42">
        <f t="shared" si="8"/>
        <v>0</v>
      </c>
      <c r="DE16" s="42">
        <f t="shared" si="9"/>
        <v>0</v>
      </c>
      <c r="DF16" s="42">
        <f t="shared" si="10"/>
        <v>0</v>
      </c>
      <c r="DG16" s="42">
        <f t="shared" si="11"/>
        <v>0</v>
      </c>
      <c r="DH16" s="42">
        <f t="shared" si="12"/>
        <v>0</v>
      </c>
      <c r="DI16" s="42">
        <f t="shared" si="13"/>
        <v>0</v>
      </c>
      <c r="DJ16" s="42">
        <f t="shared" si="14"/>
        <v>0</v>
      </c>
      <c r="DK16" s="42">
        <f t="shared" si="15"/>
        <v>0</v>
      </c>
      <c r="DL16" s="42">
        <f t="shared" si="16"/>
        <v>0</v>
      </c>
      <c r="DM16" s="42">
        <f t="shared" si="17"/>
        <v>0</v>
      </c>
      <c r="DN16" s="42">
        <f t="shared" si="18"/>
        <v>0</v>
      </c>
      <c r="DO16" s="42">
        <f t="shared" si="19"/>
        <v>0</v>
      </c>
      <c r="DP16" s="42">
        <f t="shared" si="20"/>
        <v>0</v>
      </c>
      <c r="DQ16" s="42">
        <f t="shared" si="21"/>
        <v>0</v>
      </c>
      <c r="DR16" s="42">
        <f t="shared" si="22"/>
        <v>0</v>
      </c>
      <c r="DS16" s="42">
        <f t="shared" si="23"/>
        <v>0</v>
      </c>
      <c r="DT16" s="42">
        <f t="shared" si="24"/>
        <v>0</v>
      </c>
      <c r="DU16" s="42">
        <f t="shared" si="25"/>
        <v>0</v>
      </c>
      <c r="DV16" s="42">
        <f t="shared" si="26"/>
        <v>0</v>
      </c>
      <c r="DW16" s="42">
        <f t="shared" si="27"/>
        <v>0</v>
      </c>
      <c r="DX16" s="42">
        <f t="shared" si="28"/>
        <v>0</v>
      </c>
      <c r="DY16" s="42">
        <f t="shared" si="29"/>
        <v>0</v>
      </c>
      <c r="DZ16" s="42">
        <f t="shared" si="30"/>
        <v>0</v>
      </c>
      <c r="EA16" s="42">
        <f t="shared" si="31"/>
        <v>0</v>
      </c>
      <c r="EB16" s="42">
        <f t="shared" si="32"/>
        <v>0</v>
      </c>
      <c r="EC16" s="42">
        <f t="shared" si="33"/>
        <v>0</v>
      </c>
      <c r="ED16" s="42">
        <f t="shared" si="34"/>
        <v>0</v>
      </c>
      <c r="EE16" s="42">
        <f t="shared" si="35"/>
        <v>0</v>
      </c>
      <c r="EF16" s="42">
        <f t="shared" si="36"/>
        <v>0</v>
      </c>
      <c r="EG16" s="42">
        <f t="shared" si="37"/>
        <v>0</v>
      </c>
      <c r="EH16" s="42">
        <f t="shared" si="38"/>
        <v>0</v>
      </c>
      <c r="EI16" s="42">
        <f t="shared" si="39"/>
        <v>0</v>
      </c>
      <c r="EJ16" s="42">
        <f t="shared" si="40"/>
        <v>0</v>
      </c>
      <c r="EK16" s="42">
        <f t="shared" si="41"/>
        <v>0</v>
      </c>
      <c r="EL16" s="42">
        <f t="shared" si="42"/>
        <v>0</v>
      </c>
      <c r="EM16" s="42">
        <f t="shared" si="43"/>
        <v>0</v>
      </c>
      <c r="EN16" s="42">
        <f t="shared" si="44"/>
        <v>0</v>
      </c>
      <c r="EO16" s="42">
        <f t="shared" si="45"/>
        <v>0</v>
      </c>
      <c r="EP16" s="42">
        <f t="shared" si="46"/>
        <v>0</v>
      </c>
      <c r="EQ16" s="42">
        <f t="shared" si="47"/>
        <v>0</v>
      </c>
      <c r="ER16" s="42">
        <f t="shared" si="48"/>
        <v>0</v>
      </c>
      <c r="ES16" s="42">
        <f t="shared" si="49"/>
        <v>0</v>
      </c>
      <c r="ET16" s="42">
        <f t="shared" si="50"/>
        <v>0</v>
      </c>
      <c r="EU16" s="42">
        <f t="shared" si="51"/>
        <v>0</v>
      </c>
      <c r="EV16" s="42">
        <f t="shared" si="52"/>
        <v>0</v>
      </c>
      <c r="EW16" s="42">
        <f t="shared" si="53"/>
        <v>0</v>
      </c>
      <c r="EX16" s="42">
        <f t="shared" si="54"/>
        <v>0</v>
      </c>
      <c r="EY16" s="42">
        <f t="shared" si="55"/>
        <v>0</v>
      </c>
      <c r="EZ16" s="42">
        <f t="shared" si="56"/>
        <v>0</v>
      </c>
      <c r="FA16" s="42">
        <f t="shared" si="57"/>
        <v>0</v>
      </c>
      <c r="FB16" s="42">
        <f t="shared" si="58"/>
        <v>0</v>
      </c>
      <c r="FC16" s="42">
        <f t="shared" si="59"/>
        <v>0</v>
      </c>
      <c r="FD16" s="42">
        <f t="shared" si="60"/>
        <v>0</v>
      </c>
      <c r="FE16" s="42">
        <f t="shared" si="61"/>
        <v>0</v>
      </c>
      <c r="FF16" s="42">
        <f t="shared" si="62"/>
        <v>0</v>
      </c>
      <c r="FG16" s="42">
        <f t="shared" si="63"/>
        <v>0</v>
      </c>
      <c r="FH16" s="42">
        <f t="shared" si="64"/>
        <v>0</v>
      </c>
      <c r="FI16" s="42">
        <f t="shared" si="65"/>
        <v>0</v>
      </c>
      <c r="FJ16" s="42">
        <f t="shared" si="66"/>
        <v>0</v>
      </c>
      <c r="FK16" s="42">
        <f t="shared" si="67"/>
        <v>0</v>
      </c>
      <c r="FL16" s="42">
        <f t="shared" si="68"/>
        <v>0</v>
      </c>
      <c r="FM16" s="42">
        <f t="shared" si="69"/>
        <v>0</v>
      </c>
      <c r="FN16" s="42">
        <f t="shared" si="70"/>
        <v>0</v>
      </c>
      <c r="FO16" s="42">
        <f t="shared" si="71"/>
        <v>0</v>
      </c>
      <c r="FP16" s="42">
        <f t="shared" si="72"/>
        <v>0</v>
      </c>
      <c r="FQ16" s="42">
        <f t="shared" si="73"/>
        <v>0</v>
      </c>
      <c r="FR16" s="42">
        <f t="shared" si="74"/>
        <v>0</v>
      </c>
      <c r="FS16" s="42">
        <f t="shared" si="75"/>
        <v>0</v>
      </c>
      <c r="FT16" s="42">
        <f t="shared" si="76"/>
        <v>0</v>
      </c>
      <c r="FU16" s="42">
        <f t="shared" si="77"/>
        <v>0</v>
      </c>
      <c r="FV16" s="42">
        <f t="shared" si="78"/>
        <v>0</v>
      </c>
      <c r="FW16" s="42">
        <f t="shared" si="79"/>
        <v>0</v>
      </c>
      <c r="FX16" s="42">
        <f t="shared" si="80"/>
        <v>0</v>
      </c>
      <c r="FY16" s="42">
        <f t="shared" si="81"/>
        <v>0</v>
      </c>
      <c r="FZ16" s="42">
        <f t="shared" si="82"/>
        <v>0</v>
      </c>
      <c r="GA16" s="42">
        <f t="shared" si="83"/>
        <v>0</v>
      </c>
      <c r="GB16" s="42">
        <f t="shared" si="84"/>
        <v>0</v>
      </c>
      <c r="GC16" s="42">
        <f t="shared" si="85"/>
        <v>0</v>
      </c>
      <c r="GD16" s="42">
        <f t="shared" si="86"/>
        <v>0</v>
      </c>
      <c r="GE16" s="42">
        <f t="shared" si="87"/>
        <v>0</v>
      </c>
      <c r="GF16" s="42">
        <f t="shared" si="88"/>
        <v>0</v>
      </c>
      <c r="GG16" s="42">
        <f t="shared" si="89"/>
        <v>0</v>
      </c>
      <c r="GH16" s="42">
        <f t="shared" si="90"/>
        <v>0</v>
      </c>
      <c r="GI16" s="42">
        <f t="shared" si="91"/>
        <v>0</v>
      </c>
      <c r="GJ16" s="42">
        <f t="shared" si="92"/>
        <v>0</v>
      </c>
      <c r="GK16" s="42">
        <f t="shared" si="93"/>
        <v>0</v>
      </c>
      <c r="GL16" s="42">
        <f t="shared" si="94"/>
        <v>0</v>
      </c>
      <c r="GM16" s="42">
        <f t="shared" si="95"/>
        <v>0</v>
      </c>
      <c r="GN16" s="42">
        <f t="shared" si="96"/>
        <v>0</v>
      </c>
      <c r="GO16" s="42">
        <f t="shared" si="97"/>
        <v>0</v>
      </c>
      <c r="GP16" s="42">
        <f t="shared" si="98"/>
        <v>0</v>
      </c>
      <c r="GQ16" s="42">
        <f t="shared" si="99"/>
        <v>0</v>
      </c>
      <c r="GR16" s="42">
        <f t="shared" si="100"/>
        <v>0</v>
      </c>
      <c r="GS16" s="42">
        <f t="shared" si="101"/>
        <v>0</v>
      </c>
      <c r="GT16" s="42">
        <f t="shared" si="102"/>
        <v>0</v>
      </c>
      <c r="GU16" s="42">
        <f t="shared" si="103"/>
        <v>0</v>
      </c>
      <c r="GV16" s="42">
        <f t="shared" si="104"/>
        <v>0</v>
      </c>
      <c r="GW16" s="42">
        <f t="shared" si="105"/>
        <v>0</v>
      </c>
      <c r="GX16" s="42">
        <f t="shared" si="106"/>
        <v>0</v>
      </c>
      <c r="GY16" s="42">
        <f t="shared" si="107"/>
        <v>0</v>
      </c>
      <c r="GZ16" s="42">
        <f t="shared" si="108"/>
        <v>0</v>
      </c>
      <c r="HA16" s="42">
        <f t="shared" si="109"/>
        <v>0</v>
      </c>
      <c r="HB16" s="42">
        <f t="shared" si="110"/>
        <v>0</v>
      </c>
      <c r="HC16" s="42">
        <f t="shared" si="111"/>
        <v>0</v>
      </c>
      <c r="HD16" s="42">
        <f t="shared" si="112"/>
        <v>0</v>
      </c>
      <c r="HE16" s="42">
        <f t="shared" si="113"/>
        <v>0</v>
      </c>
      <c r="HF16" s="42">
        <f t="shared" si="114"/>
        <v>0</v>
      </c>
      <c r="HG16" s="42">
        <f t="shared" si="115"/>
        <v>0</v>
      </c>
      <c r="HH16" s="42">
        <f t="shared" si="116"/>
        <v>0</v>
      </c>
      <c r="HI16" s="42">
        <f t="shared" si="117"/>
        <v>0</v>
      </c>
      <c r="HJ16" s="42">
        <f t="shared" si="118"/>
        <v>0</v>
      </c>
      <c r="HK16" s="42">
        <f t="shared" si="119"/>
        <v>0</v>
      </c>
      <c r="HL16" s="42">
        <f t="shared" si="120"/>
        <v>0</v>
      </c>
      <c r="HM16" s="42">
        <f t="shared" si="121"/>
        <v>0</v>
      </c>
      <c r="HN16" s="42">
        <f t="shared" si="122"/>
        <v>0</v>
      </c>
      <c r="HO16" s="42">
        <f t="shared" si="123"/>
        <v>0</v>
      </c>
      <c r="HP16" s="42">
        <f t="shared" si="124"/>
        <v>0</v>
      </c>
      <c r="HQ16" s="42">
        <f t="shared" si="125"/>
        <v>0</v>
      </c>
      <c r="HR16" s="42">
        <f t="shared" si="126"/>
        <v>0</v>
      </c>
      <c r="HS16" s="42">
        <f t="shared" si="127"/>
        <v>0</v>
      </c>
      <c r="HT16" s="42">
        <f t="shared" si="128"/>
        <v>0</v>
      </c>
      <c r="HU16" s="42">
        <f t="shared" si="129"/>
        <v>0</v>
      </c>
      <c r="HV16" s="42">
        <f t="shared" si="130"/>
        <v>0</v>
      </c>
      <c r="HW16" s="42">
        <f t="shared" si="131"/>
        <v>0</v>
      </c>
      <c r="HX16" s="42">
        <f t="shared" si="132"/>
        <v>0</v>
      </c>
      <c r="HY16" s="42">
        <f t="shared" si="133"/>
        <v>0</v>
      </c>
      <c r="HZ16" s="42">
        <f t="shared" si="134"/>
        <v>0</v>
      </c>
      <c r="IA16" s="42">
        <f t="shared" si="135"/>
        <v>0</v>
      </c>
      <c r="IB16" s="42">
        <f t="shared" si="136"/>
        <v>0</v>
      </c>
      <c r="IC16" s="42">
        <f t="shared" si="137"/>
        <v>0</v>
      </c>
      <c r="ID16" s="42">
        <f t="shared" si="138"/>
        <v>0</v>
      </c>
      <c r="IE16" s="42">
        <f t="shared" si="139"/>
        <v>0</v>
      </c>
      <c r="IF16" s="42">
        <f t="shared" si="140"/>
        <v>0</v>
      </c>
      <c r="IG16" s="42">
        <f t="shared" si="141"/>
        <v>0</v>
      </c>
      <c r="IH16" s="42">
        <f t="shared" si="142"/>
        <v>0</v>
      </c>
      <c r="II16" s="42">
        <f t="shared" si="143"/>
        <v>0</v>
      </c>
      <c r="IJ16" s="42">
        <f t="shared" si="144"/>
        <v>0</v>
      </c>
      <c r="IK16" s="42">
        <f t="shared" si="145"/>
        <v>0</v>
      </c>
      <c r="IL16" s="42">
        <f t="shared" si="146"/>
        <v>0</v>
      </c>
      <c r="IM16" s="42">
        <f t="shared" si="147"/>
        <v>0</v>
      </c>
      <c r="IN16" s="42">
        <f t="shared" si="148"/>
        <v>0</v>
      </c>
      <c r="IO16" s="42">
        <f t="shared" si="149"/>
        <v>0</v>
      </c>
      <c r="IP16" s="42">
        <f t="shared" si="150"/>
        <v>0</v>
      </c>
      <c r="IQ16" s="42">
        <f t="shared" si="151"/>
        <v>0</v>
      </c>
      <c r="IR16" s="42">
        <f t="shared" si="152"/>
        <v>0</v>
      </c>
      <c r="IS16" s="42">
        <f t="shared" si="153"/>
        <v>0</v>
      </c>
      <c r="IT16" s="42">
        <f t="shared" si="154"/>
        <v>0</v>
      </c>
      <c r="IU16" s="42">
        <f t="shared" si="155"/>
        <v>0</v>
      </c>
      <c r="IV16" s="42">
        <f t="shared" si="156"/>
        <v>0</v>
      </c>
      <c r="IW16" s="42">
        <f t="shared" si="157"/>
        <v>0</v>
      </c>
      <c r="IX16" s="42">
        <f t="shared" si="158"/>
        <v>0</v>
      </c>
      <c r="IY16" s="42">
        <f t="shared" si="159"/>
        <v>0</v>
      </c>
      <c r="IZ16" s="42">
        <f t="shared" si="160"/>
        <v>0</v>
      </c>
      <c r="JA16" s="42">
        <f t="shared" si="161"/>
        <v>0</v>
      </c>
      <c r="JB16" s="42">
        <f t="shared" si="162"/>
        <v>0</v>
      </c>
      <c r="JC16" s="42">
        <f t="shared" si="163"/>
        <v>0</v>
      </c>
      <c r="JD16" s="42">
        <f t="shared" si="164"/>
        <v>0</v>
      </c>
      <c r="JE16" s="42">
        <f t="shared" si="165"/>
        <v>0</v>
      </c>
      <c r="JF16" s="42">
        <f t="shared" si="166"/>
        <v>0</v>
      </c>
      <c r="JG16" s="42">
        <f t="shared" si="167"/>
        <v>0</v>
      </c>
      <c r="JH16" s="42">
        <f t="shared" si="168"/>
        <v>0</v>
      </c>
      <c r="JI16" s="42">
        <f t="shared" si="169"/>
        <v>0</v>
      </c>
      <c r="JJ16" s="42">
        <f t="shared" si="170"/>
        <v>0</v>
      </c>
      <c r="JK16" s="42">
        <f t="shared" si="171"/>
        <v>0</v>
      </c>
      <c r="JL16" s="42">
        <f t="shared" si="172"/>
        <v>0</v>
      </c>
      <c r="JM16" s="42">
        <f t="shared" si="173"/>
        <v>0</v>
      </c>
      <c r="JN16" s="42">
        <f t="shared" si="174"/>
        <v>0</v>
      </c>
      <c r="JO16" s="42">
        <f t="shared" si="175"/>
        <v>0</v>
      </c>
      <c r="JP16" s="42">
        <f t="shared" si="176"/>
        <v>0</v>
      </c>
      <c r="JQ16" s="42">
        <f t="shared" si="177"/>
        <v>0</v>
      </c>
      <c r="JR16" s="42">
        <f t="shared" si="178"/>
        <v>0</v>
      </c>
      <c r="JS16" s="42">
        <f t="shared" si="179"/>
        <v>0</v>
      </c>
      <c r="JT16" s="42">
        <f t="shared" si="180"/>
        <v>0</v>
      </c>
      <c r="JU16" s="42">
        <f t="shared" si="181"/>
        <v>0</v>
      </c>
      <c r="JV16" s="42">
        <f t="shared" si="182"/>
        <v>0</v>
      </c>
      <c r="JW16" s="42">
        <f t="shared" si="183"/>
        <v>0</v>
      </c>
      <c r="JX16" s="42">
        <f t="shared" si="184"/>
        <v>0</v>
      </c>
      <c r="JY16" s="42">
        <f t="shared" si="185"/>
        <v>0</v>
      </c>
      <c r="JZ16" s="42">
        <f t="shared" si="186"/>
        <v>0</v>
      </c>
      <c r="KA16" s="42">
        <f t="shared" si="187"/>
        <v>0</v>
      </c>
      <c r="KB16" s="42">
        <f t="shared" si="188"/>
        <v>0</v>
      </c>
      <c r="KC16" s="42">
        <f t="shared" si="189"/>
        <v>0</v>
      </c>
      <c r="KD16" s="42">
        <f t="shared" si="190"/>
        <v>0</v>
      </c>
      <c r="KE16" s="42">
        <f t="shared" si="191"/>
        <v>0</v>
      </c>
      <c r="KF16" s="42">
        <f t="shared" si="192"/>
        <v>0</v>
      </c>
      <c r="KG16" s="42">
        <f t="shared" si="193"/>
        <v>0</v>
      </c>
      <c r="KH16" s="42">
        <f t="shared" si="194"/>
        <v>0</v>
      </c>
      <c r="KI16" s="42">
        <f t="shared" si="195"/>
        <v>0</v>
      </c>
      <c r="KJ16" s="42">
        <f t="shared" si="196"/>
        <v>0</v>
      </c>
      <c r="KK16" s="42">
        <f t="shared" si="197"/>
        <v>0</v>
      </c>
      <c r="KL16" s="42">
        <f t="shared" si="198"/>
        <v>0</v>
      </c>
      <c r="KM16" s="42">
        <f t="shared" si="199"/>
        <v>0</v>
      </c>
      <c r="KN16" s="42">
        <f t="shared" si="200"/>
        <v>0</v>
      </c>
      <c r="KO16" s="42">
        <f t="shared" si="201"/>
        <v>0</v>
      </c>
      <c r="KP16" s="42">
        <f t="shared" si="202"/>
        <v>0</v>
      </c>
      <c r="KQ16" s="42">
        <f t="shared" si="203"/>
        <v>0</v>
      </c>
      <c r="KR16" s="42">
        <f t="shared" si="204"/>
        <v>0</v>
      </c>
      <c r="KS16" s="42">
        <f t="shared" si="205"/>
        <v>0</v>
      </c>
      <c r="KT16" s="42">
        <f t="shared" si="206"/>
        <v>0</v>
      </c>
      <c r="KU16" s="42">
        <f t="shared" si="207"/>
        <v>0</v>
      </c>
      <c r="KV16" s="42">
        <f t="shared" si="208"/>
        <v>0</v>
      </c>
      <c r="KW16" s="42">
        <f t="shared" si="209"/>
        <v>0</v>
      </c>
      <c r="KX16" s="42">
        <f t="shared" si="210"/>
        <v>0</v>
      </c>
      <c r="KY16" s="42">
        <f t="shared" si="211"/>
        <v>0</v>
      </c>
      <c r="KZ16" s="42">
        <f t="shared" si="212"/>
        <v>0</v>
      </c>
      <c r="LA16" s="42">
        <f t="shared" si="213"/>
        <v>0</v>
      </c>
      <c r="LB16" s="42">
        <f t="shared" si="214"/>
        <v>0</v>
      </c>
      <c r="LC16" s="42">
        <f t="shared" si="215"/>
        <v>0</v>
      </c>
      <c r="LD16" s="42">
        <f t="shared" si="216"/>
        <v>0</v>
      </c>
      <c r="LE16" s="42">
        <f t="shared" si="217"/>
        <v>0</v>
      </c>
      <c r="LF16" s="42">
        <f t="shared" si="218"/>
        <v>0</v>
      </c>
      <c r="LG16" s="42">
        <f t="shared" si="219"/>
        <v>0</v>
      </c>
      <c r="LH16" s="42">
        <f t="shared" si="220"/>
        <v>0</v>
      </c>
      <c r="LI16" s="42">
        <f t="shared" si="221"/>
        <v>0</v>
      </c>
      <c r="LJ16" s="42">
        <f t="shared" si="222"/>
        <v>0</v>
      </c>
      <c r="LK16" s="42">
        <f t="shared" si="223"/>
        <v>0</v>
      </c>
      <c r="LL16" s="42">
        <f t="shared" si="224"/>
        <v>0</v>
      </c>
      <c r="LM16" s="42">
        <f t="shared" si="225"/>
        <v>0</v>
      </c>
      <c r="LN16" s="42">
        <f t="shared" si="226"/>
        <v>0</v>
      </c>
      <c r="LO16" s="42">
        <f t="shared" si="227"/>
        <v>0</v>
      </c>
      <c r="LP16" s="42">
        <f t="shared" si="228"/>
        <v>0</v>
      </c>
      <c r="LQ16" s="42">
        <f t="shared" si="229"/>
        <v>0</v>
      </c>
      <c r="LR16" s="42">
        <f t="shared" si="230"/>
        <v>0</v>
      </c>
      <c r="LS16" s="42">
        <f t="shared" si="231"/>
        <v>0</v>
      </c>
      <c r="LT16" s="42">
        <f t="shared" si="232"/>
        <v>0</v>
      </c>
      <c r="LU16" s="42">
        <f t="shared" si="233"/>
        <v>0</v>
      </c>
      <c r="LV16" s="42">
        <f t="shared" si="234"/>
        <v>0</v>
      </c>
      <c r="LW16" s="42">
        <f t="shared" si="235"/>
        <v>0</v>
      </c>
      <c r="LX16" s="42">
        <f t="shared" si="236"/>
        <v>0</v>
      </c>
      <c r="LY16" s="42">
        <f t="shared" si="237"/>
        <v>0</v>
      </c>
      <c r="LZ16" s="42">
        <f t="shared" si="238"/>
        <v>0</v>
      </c>
      <c r="MA16" s="42">
        <f t="shared" si="239"/>
        <v>0</v>
      </c>
      <c r="MB16" s="42">
        <f t="shared" si="240"/>
        <v>0</v>
      </c>
      <c r="MC16" s="42">
        <f t="shared" si="241"/>
        <v>0</v>
      </c>
      <c r="MD16" s="42">
        <f t="shared" si="242"/>
        <v>0</v>
      </c>
      <c r="ME16" s="42">
        <f t="shared" si="243"/>
        <v>0</v>
      </c>
      <c r="MF16" s="42">
        <f t="shared" si="244"/>
        <v>0</v>
      </c>
      <c r="MG16" s="42">
        <f t="shared" si="245"/>
        <v>0</v>
      </c>
      <c r="MH16" s="42">
        <f t="shared" si="246"/>
        <v>0</v>
      </c>
      <c r="MI16" s="42">
        <f t="shared" si="247"/>
        <v>0</v>
      </c>
      <c r="MJ16" s="42">
        <f t="shared" si="248"/>
        <v>0</v>
      </c>
      <c r="MK16" s="42">
        <f t="shared" si="249"/>
        <v>0</v>
      </c>
      <c r="ML16" s="42">
        <f t="shared" si="250"/>
        <v>0</v>
      </c>
      <c r="MM16" s="42">
        <f t="shared" si="251"/>
        <v>0</v>
      </c>
      <c r="MN16" s="42">
        <f t="shared" si="252"/>
        <v>0</v>
      </c>
      <c r="MO16" s="42">
        <f t="shared" si="253"/>
        <v>0</v>
      </c>
      <c r="MP16" s="42">
        <f t="shared" si="254"/>
        <v>0</v>
      </c>
      <c r="MQ16" s="42">
        <f t="shared" si="255"/>
        <v>0</v>
      </c>
      <c r="MR16" s="42">
        <f t="shared" si="256"/>
        <v>0</v>
      </c>
      <c r="MS16" s="42">
        <f t="shared" si="257"/>
        <v>0</v>
      </c>
      <c r="MT16" s="42">
        <f t="shared" si="258"/>
        <v>0</v>
      </c>
      <c r="MU16" s="42">
        <f t="shared" si="259"/>
        <v>0</v>
      </c>
      <c r="MV16" s="42">
        <f t="shared" si="260"/>
        <v>0</v>
      </c>
      <c r="MW16" s="42">
        <f t="shared" si="261"/>
        <v>0</v>
      </c>
      <c r="MX16" s="42">
        <f t="shared" si="262"/>
        <v>0</v>
      </c>
      <c r="MY16" s="42">
        <f t="shared" si="263"/>
        <v>0</v>
      </c>
      <c r="MZ16" s="42">
        <f t="shared" si="264"/>
        <v>0</v>
      </c>
      <c r="NA16" s="42">
        <f t="shared" si="265"/>
        <v>0</v>
      </c>
      <c r="NB16" s="42">
        <f t="shared" si="266"/>
        <v>0</v>
      </c>
      <c r="NC16" s="42">
        <f t="shared" si="267"/>
        <v>0</v>
      </c>
      <c r="ND16" s="42">
        <f t="shared" si="268"/>
        <v>0</v>
      </c>
      <c r="NE16" s="42">
        <f t="shared" si="269"/>
        <v>0</v>
      </c>
      <c r="NF16" s="42">
        <f t="shared" si="270"/>
        <v>0</v>
      </c>
      <c r="NG16" s="42">
        <f t="shared" si="271"/>
        <v>0</v>
      </c>
      <c r="NH16" s="42">
        <f t="shared" si="272"/>
        <v>0</v>
      </c>
      <c r="NI16" s="42">
        <f t="shared" si="273"/>
        <v>0</v>
      </c>
      <c r="NJ16" s="42">
        <f t="shared" si="274"/>
        <v>0</v>
      </c>
      <c r="NK16" s="42">
        <f t="shared" si="275"/>
        <v>0</v>
      </c>
      <c r="NL16" s="42">
        <f t="shared" si="276"/>
        <v>0</v>
      </c>
      <c r="NM16" s="42">
        <f t="shared" si="277"/>
        <v>0</v>
      </c>
      <c r="NN16" s="42">
        <f t="shared" si="278"/>
        <v>0</v>
      </c>
      <c r="NO16" s="42">
        <f t="shared" si="279"/>
        <v>0</v>
      </c>
      <c r="NP16" s="42">
        <f t="shared" si="280"/>
        <v>0</v>
      </c>
      <c r="NQ16" s="42">
        <f t="shared" si="281"/>
        <v>0</v>
      </c>
      <c r="NR16" s="42">
        <f t="shared" si="282"/>
        <v>0</v>
      </c>
      <c r="NS16" s="42">
        <f t="shared" si="283"/>
        <v>0</v>
      </c>
      <c r="NT16" s="42">
        <f t="shared" si="284"/>
        <v>0</v>
      </c>
      <c r="NU16" s="42">
        <f t="shared" si="285"/>
        <v>0</v>
      </c>
      <c r="NV16" s="42">
        <f t="shared" si="286"/>
        <v>0</v>
      </c>
      <c r="NW16" s="42">
        <f t="shared" si="287"/>
        <v>0</v>
      </c>
      <c r="NX16" s="42">
        <f t="shared" si="288"/>
        <v>0</v>
      </c>
      <c r="NY16" s="42">
        <f t="shared" si="289"/>
        <v>0</v>
      </c>
      <c r="NZ16" s="42">
        <f t="shared" si="290"/>
        <v>0</v>
      </c>
      <c r="OA16" s="42">
        <f t="shared" si="291"/>
        <v>0</v>
      </c>
      <c r="OB16" s="42">
        <f t="shared" si="292"/>
        <v>0</v>
      </c>
      <c r="OC16" s="42">
        <f t="shared" si="293"/>
        <v>0</v>
      </c>
      <c r="OD16" s="42">
        <f t="shared" si="294"/>
        <v>0</v>
      </c>
      <c r="OE16" s="42">
        <f t="shared" si="295"/>
        <v>0</v>
      </c>
      <c r="OF16" s="42">
        <f t="shared" si="296"/>
        <v>0</v>
      </c>
      <c r="OG16" s="42">
        <f t="shared" si="297"/>
        <v>0</v>
      </c>
    </row>
    <row r="17" spans="1:397">
      <c r="A17" s="6" t="str">
        <f>(入力シート!A17&amp;入力シート!B17&amp;入力シート!C17)</f>
        <v>240101013</v>
      </c>
      <c r="B17" s="6">
        <f>入力シート!E17</f>
        <v>45161</v>
      </c>
      <c r="C17" s="6">
        <f>入力シート!D17</f>
        <v>3</v>
      </c>
      <c r="D17" s="124">
        <f>IF(入力シート!E17="","",入力シート!E17)</f>
        <v>45161</v>
      </c>
      <c r="E17" s="44">
        <f>入力シート!G17</f>
        <v>15.03</v>
      </c>
      <c r="F17" s="44">
        <f>入力シート!H17</f>
        <v>220</v>
      </c>
      <c r="G17" s="44">
        <f>入力シート!I17</f>
        <v>220</v>
      </c>
      <c r="H17" s="44">
        <f>IF(ISERROR(入力シート!K17*1)=TRUE,"",入力シート!K17*1)</f>
        <v>2.9657960376348638</v>
      </c>
      <c r="I17" s="44">
        <f>入力シート!L17</f>
        <v>1.5</v>
      </c>
      <c r="J17" s="44">
        <f>入力シート!M17</f>
        <v>1.5</v>
      </c>
      <c r="K17" s="44">
        <f>IF(ISERROR(入力シート!O17*1)=TRUE,"",入力シート!O17*1)</f>
        <v>0.79946461586833872</v>
      </c>
      <c r="L17" s="42"/>
      <c r="M17" s="139" t="s">
        <v>159</v>
      </c>
      <c r="N17" s="138">
        <f ca="1">N5+2*N9</f>
        <v>3.8958625445276116</v>
      </c>
      <c r="O17" s="138">
        <f ca="1">O5+2*O9</f>
        <v>2.4983295730817785</v>
      </c>
      <c r="S17" s="24"/>
      <c r="T17" s="25"/>
      <c r="U17" s="25"/>
      <c r="V17" s="36"/>
      <c r="W17" s="32"/>
      <c r="X17" s="32"/>
      <c r="Y17" s="32"/>
      <c r="Z17" s="32"/>
      <c r="AA17" s="33"/>
      <c r="AB17" s="29"/>
      <c r="AC17" s="29"/>
      <c r="AD17" s="29"/>
      <c r="AF17" s="24"/>
      <c r="AG17" s="25"/>
      <c r="AH17" s="25"/>
      <c r="AI17" s="36"/>
      <c r="AJ17" s="32"/>
      <c r="AK17" s="32"/>
      <c r="AL17" s="32"/>
      <c r="AM17" s="32"/>
      <c r="AN17" s="33"/>
      <c r="AO17" s="29"/>
      <c r="AP17" s="29"/>
      <c r="AQ17" s="29"/>
      <c r="AS17"/>
      <c r="AT17" s="42">
        <f t="shared" si="313"/>
        <v>0</v>
      </c>
      <c r="AU17" s="42">
        <f t="shared" si="314"/>
        <v>0</v>
      </c>
      <c r="AV17" s="42">
        <f t="shared" si="314"/>
        <v>2.9657960376348638</v>
      </c>
      <c r="AW17" s="42">
        <f t="shared" si="314"/>
        <v>0</v>
      </c>
      <c r="AX17" s="42">
        <f t="shared" si="314"/>
        <v>0</v>
      </c>
      <c r="AY17" s="42">
        <f t="shared" si="317"/>
        <v>0</v>
      </c>
      <c r="AZ17" s="42">
        <f t="shared" si="317"/>
        <v>0</v>
      </c>
      <c r="BA17" s="42">
        <f t="shared" si="317"/>
        <v>0</v>
      </c>
      <c r="BB17" s="42">
        <f t="shared" si="317"/>
        <v>0</v>
      </c>
      <c r="BC17" s="42">
        <f t="shared" si="317"/>
        <v>0</v>
      </c>
      <c r="BD17" s="42">
        <f t="shared" si="317"/>
        <v>0</v>
      </c>
      <c r="BE17" s="42">
        <f t="shared" si="317"/>
        <v>0</v>
      </c>
      <c r="BF17" s="42">
        <f t="shared" si="317"/>
        <v>0</v>
      </c>
      <c r="BG17" s="42">
        <f t="shared" si="317"/>
        <v>0</v>
      </c>
      <c r="BH17" s="42">
        <f t="shared" si="317"/>
        <v>0</v>
      </c>
      <c r="BI17" s="42">
        <f t="shared" si="317"/>
        <v>0</v>
      </c>
      <c r="BJ17" s="42">
        <f t="shared" si="317"/>
        <v>0</v>
      </c>
      <c r="BK17" s="42">
        <f t="shared" si="317"/>
        <v>0</v>
      </c>
      <c r="BL17" s="42">
        <f t="shared" si="317"/>
        <v>0</v>
      </c>
      <c r="BM17" s="42">
        <f t="shared" si="317"/>
        <v>0</v>
      </c>
      <c r="BN17" s="42">
        <f t="shared" si="317"/>
        <v>0</v>
      </c>
      <c r="BO17" s="42">
        <f t="shared" si="318"/>
        <v>0</v>
      </c>
      <c r="BP17" s="42">
        <f t="shared" si="318"/>
        <v>0</v>
      </c>
      <c r="BQ17" s="42">
        <f t="shared" si="318"/>
        <v>0</v>
      </c>
      <c r="BR17" s="42">
        <f t="shared" si="318"/>
        <v>0</v>
      </c>
      <c r="BS17" s="42">
        <f t="shared" si="318"/>
        <v>0</v>
      </c>
      <c r="BT17" s="42">
        <f t="shared" si="318"/>
        <v>0</v>
      </c>
      <c r="BU17" s="42">
        <f t="shared" si="318"/>
        <v>0</v>
      </c>
      <c r="BV17" s="42">
        <f t="shared" si="318"/>
        <v>0</v>
      </c>
      <c r="BW17" s="42">
        <f t="shared" si="318"/>
        <v>0</v>
      </c>
      <c r="BX17" s="42">
        <f t="shared" si="318"/>
        <v>0</v>
      </c>
      <c r="BY17" s="42">
        <f t="shared" si="318"/>
        <v>0</v>
      </c>
      <c r="BZ17" s="42">
        <f t="shared" si="318"/>
        <v>0</v>
      </c>
      <c r="CA17" s="42">
        <f t="shared" si="318"/>
        <v>0</v>
      </c>
      <c r="CB17" s="42">
        <f t="shared" si="318"/>
        <v>0</v>
      </c>
      <c r="CC17" s="42">
        <f t="shared" si="318"/>
        <v>0</v>
      </c>
      <c r="CD17" s="42">
        <f t="shared" si="318"/>
        <v>0</v>
      </c>
      <c r="CE17" s="42">
        <f t="shared" si="315"/>
        <v>0</v>
      </c>
      <c r="CF17" s="42">
        <f t="shared" si="315"/>
        <v>0</v>
      </c>
      <c r="CG17" s="42">
        <f t="shared" si="315"/>
        <v>0</v>
      </c>
      <c r="CH17" s="42">
        <f t="shared" si="315"/>
        <v>0</v>
      </c>
      <c r="CI17" s="42">
        <f t="shared" si="315"/>
        <v>0</v>
      </c>
      <c r="CJ17" s="42">
        <f t="shared" si="315"/>
        <v>0</v>
      </c>
      <c r="CK17" s="42">
        <f t="shared" si="316"/>
        <v>0</v>
      </c>
      <c r="CL17" s="42">
        <f t="shared" si="316"/>
        <v>0</v>
      </c>
      <c r="CM17" s="42">
        <f t="shared" si="316"/>
        <v>0</v>
      </c>
      <c r="CN17" s="42">
        <f t="shared" si="316"/>
        <v>0</v>
      </c>
      <c r="CO17" s="42">
        <f t="shared" si="316"/>
        <v>0</v>
      </c>
      <c r="CP17" s="42">
        <f t="shared" si="316"/>
        <v>0</v>
      </c>
      <c r="CQ17" s="42">
        <f t="shared" si="316"/>
        <v>0</v>
      </c>
      <c r="CR17" s="42">
        <f t="shared" si="316"/>
        <v>0</v>
      </c>
      <c r="CS17" s="42">
        <f t="shared" si="316"/>
        <v>0</v>
      </c>
      <c r="CT17">
        <v>16</v>
      </c>
      <c r="CU17" s="83">
        <f t="shared" si="1"/>
        <v>0</v>
      </c>
      <c r="CV17" s="42">
        <f t="shared" si="299"/>
        <v>0</v>
      </c>
      <c r="CW17" s="42" t="e">
        <f t="shared" si="300"/>
        <v>#NUM!</v>
      </c>
      <c r="CX17" s="42">
        <f t="shared" si="2"/>
        <v>0</v>
      </c>
      <c r="CY17" s="42">
        <f t="shared" si="3"/>
        <v>0</v>
      </c>
      <c r="CZ17" s="42">
        <f t="shared" si="4"/>
        <v>0</v>
      </c>
      <c r="DA17" s="42">
        <f t="shared" si="5"/>
        <v>0</v>
      </c>
      <c r="DB17" s="42">
        <f t="shared" si="6"/>
        <v>0</v>
      </c>
      <c r="DC17" s="42">
        <f t="shared" si="7"/>
        <v>0</v>
      </c>
      <c r="DD17" s="42">
        <f t="shared" si="8"/>
        <v>0</v>
      </c>
      <c r="DE17" s="42">
        <f t="shared" si="9"/>
        <v>0</v>
      </c>
      <c r="DF17" s="42">
        <f t="shared" si="10"/>
        <v>0</v>
      </c>
      <c r="DG17" s="42">
        <f t="shared" si="11"/>
        <v>0</v>
      </c>
      <c r="DH17" s="42">
        <f t="shared" si="12"/>
        <v>0</v>
      </c>
      <c r="DI17" s="42">
        <f t="shared" si="13"/>
        <v>0</v>
      </c>
      <c r="DJ17" s="42">
        <f t="shared" si="14"/>
        <v>0</v>
      </c>
      <c r="DK17" s="42">
        <f t="shared" si="15"/>
        <v>0</v>
      </c>
      <c r="DL17" s="42">
        <f t="shared" si="16"/>
        <v>0</v>
      </c>
      <c r="DM17" s="42">
        <f t="shared" si="17"/>
        <v>0</v>
      </c>
      <c r="DN17" s="42">
        <f t="shared" si="18"/>
        <v>0</v>
      </c>
      <c r="DO17" s="42">
        <f t="shared" si="19"/>
        <v>0</v>
      </c>
      <c r="DP17" s="42">
        <f t="shared" si="20"/>
        <v>0</v>
      </c>
      <c r="DQ17" s="42">
        <f t="shared" si="21"/>
        <v>0</v>
      </c>
      <c r="DR17" s="42">
        <f t="shared" si="22"/>
        <v>0</v>
      </c>
      <c r="DS17" s="42">
        <f t="shared" si="23"/>
        <v>0</v>
      </c>
      <c r="DT17" s="42">
        <f t="shared" si="24"/>
        <v>0</v>
      </c>
      <c r="DU17" s="42">
        <f t="shared" si="25"/>
        <v>0</v>
      </c>
      <c r="DV17" s="42">
        <f t="shared" si="26"/>
        <v>0</v>
      </c>
      <c r="DW17" s="42">
        <f t="shared" si="27"/>
        <v>0</v>
      </c>
      <c r="DX17" s="42">
        <f t="shared" si="28"/>
        <v>0</v>
      </c>
      <c r="DY17" s="42">
        <f t="shared" si="29"/>
        <v>0</v>
      </c>
      <c r="DZ17" s="42">
        <f t="shared" si="30"/>
        <v>0</v>
      </c>
      <c r="EA17" s="42">
        <f t="shared" si="31"/>
        <v>0</v>
      </c>
      <c r="EB17" s="42">
        <f t="shared" si="32"/>
        <v>0</v>
      </c>
      <c r="EC17" s="42">
        <f t="shared" si="33"/>
        <v>0</v>
      </c>
      <c r="ED17" s="42">
        <f t="shared" si="34"/>
        <v>0</v>
      </c>
      <c r="EE17" s="42">
        <f t="shared" si="35"/>
        <v>0</v>
      </c>
      <c r="EF17" s="42">
        <f t="shared" si="36"/>
        <v>0</v>
      </c>
      <c r="EG17" s="42">
        <f t="shared" si="37"/>
        <v>0</v>
      </c>
      <c r="EH17" s="42">
        <f t="shared" si="38"/>
        <v>0</v>
      </c>
      <c r="EI17" s="42">
        <f t="shared" si="39"/>
        <v>0</v>
      </c>
      <c r="EJ17" s="42">
        <f t="shared" si="40"/>
        <v>0</v>
      </c>
      <c r="EK17" s="42">
        <f t="shared" si="41"/>
        <v>0</v>
      </c>
      <c r="EL17" s="42">
        <f t="shared" si="42"/>
        <v>0</v>
      </c>
      <c r="EM17" s="42">
        <f t="shared" si="43"/>
        <v>0</v>
      </c>
      <c r="EN17" s="42">
        <f t="shared" si="44"/>
        <v>0</v>
      </c>
      <c r="EO17" s="42">
        <f t="shared" si="45"/>
        <v>0</v>
      </c>
      <c r="EP17" s="42">
        <f t="shared" si="46"/>
        <v>0</v>
      </c>
      <c r="EQ17" s="42">
        <f t="shared" si="47"/>
        <v>0</v>
      </c>
      <c r="ER17" s="42">
        <f t="shared" si="48"/>
        <v>0</v>
      </c>
      <c r="ES17" s="42">
        <f t="shared" si="49"/>
        <v>0</v>
      </c>
      <c r="ET17" s="42">
        <f t="shared" si="50"/>
        <v>0</v>
      </c>
      <c r="EU17" s="42">
        <f t="shared" si="51"/>
        <v>0</v>
      </c>
      <c r="EV17" s="42">
        <f t="shared" si="52"/>
        <v>0</v>
      </c>
      <c r="EW17" s="42">
        <f t="shared" si="53"/>
        <v>0</v>
      </c>
      <c r="EX17" s="42">
        <f t="shared" si="54"/>
        <v>0</v>
      </c>
      <c r="EY17" s="42">
        <f t="shared" si="55"/>
        <v>0</v>
      </c>
      <c r="EZ17" s="42">
        <f t="shared" si="56"/>
        <v>0</v>
      </c>
      <c r="FA17" s="42">
        <f t="shared" si="57"/>
        <v>0</v>
      </c>
      <c r="FB17" s="42">
        <f t="shared" si="58"/>
        <v>0</v>
      </c>
      <c r="FC17" s="42">
        <f t="shared" si="59"/>
        <v>0</v>
      </c>
      <c r="FD17" s="42">
        <f t="shared" si="60"/>
        <v>0</v>
      </c>
      <c r="FE17" s="42">
        <f t="shared" si="61"/>
        <v>0</v>
      </c>
      <c r="FF17" s="42">
        <f t="shared" si="62"/>
        <v>0</v>
      </c>
      <c r="FG17" s="42">
        <f t="shared" si="63"/>
        <v>0</v>
      </c>
      <c r="FH17" s="42">
        <f t="shared" si="64"/>
        <v>0</v>
      </c>
      <c r="FI17" s="42">
        <f t="shared" si="65"/>
        <v>0</v>
      </c>
      <c r="FJ17" s="42">
        <f t="shared" si="66"/>
        <v>0</v>
      </c>
      <c r="FK17" s="42">
        <f t="shared" si="67"/>
        <v>0</v>
      </c>
      <c r="FL17" s="42">
        <f t="shared" si="68"/>
        <v>0</v>
      </c>
      <c r="FM17" s="42">
        <f t="shared" si="69"/>
        <v>0</v>
      </c>
      <c r="FN17" s="42">
        <f t="shared" si="70"/>
        <v>0</v>
      </c>
      <c r="FO17" s="42">
        <f t="shared" si="71"/>
        <v>0</v>
      </c>
      <c r="FP17" s="42">
        <f t="shared" si="72"/>
        <v>0</v>
      </c>
      <c r="FQ17" s="42">
        <f t="shared" si="73"/>
        <v>0</v>
      </c>
      <c r="FR17" s="42">
        <f t="shared" si="74"/>
        <v>0</v>
      </c>
      <c r="FS17" s="42">
        <f t="shared" si="75"/>
        <v>0</v>
      </c>
      <c r="FT17" s="42">
        <f t="shared" si="76"/>
        <v>0</v>
      </c>
      <c r="FU17" s="42">
        <f t="shared" si="77"/>
        <v>0</v>
      </c>
      <c r="FV17" s="42">
        <f t="shared" si="78"/>
        <v>0</v>
      </c>
      <c r="FW17" s="42">
        <f t="shared" si="79"/>
        <v>0</v>
      </c>
      <c r="FX17" s="42">
        <f t="shared" si="80"/>
        <v>0</v>
      </c>
      <c r="FY17" s="42">
        <f t="shared" si="81"/>
        <v>0</v>
      </c>
      <c r="FZ17" s="42">
        <f t="shared" si="82"/>
        <v>0</v>
      </c>
      <c r="GA17" s="42">
        <f t="shared" si="83"/>
        <v>0</v>
      </c>
      <c r="GB17" s="42">
        <f t="shared" si="84"/>
        <v>0</v>
      </c>
      <c r="GC17" s="42">
        <f t="shared" si="85"/>
        <v>0</v>
      </c>
      <c r="GD17" s="42">
        <f t="shared" si="86"/>
        <v>0</v>
      </c>
      <c r="GE17" s="42">
        <f t="shared" si="87"/>
        <v>0</v>
      </c>
      <c r="GF17" s="42">
        <f t="shared" si="88"/>
        <v>0</v>
      </c>
      <c r="GG17" s="42">
        <f t="shared" si="89"/>
        <v>0</v>
      </c>
      <c r="GH17" s="42">
        <f t="shared" si="90"/>
        <v>0</v>
      </c>
      <c r="GI17" s="42">
        <f t="shared" si="91"/>
        <v>0</v>
      </c>
      <c r="GJ17" s="42">
        <f t="shared" si="92"/>
        <v>0</v>
      </c>
      <c r="GK17" s="42">
        <f t="shared" si="93"/>
        <v>0</v>
      </c>
      <c r="GL17" s="42">
        <f t="shared" si="94"/>
        <v>0</v>
      </c>
      <c r="GM17" s="42">
        <f t="shared" si="95"/>
        <v>0</v>
      </c>
      <c r="GN17" s="42">
        <f t="shared" si="96"/>
        <v>0</v>
      </c>
      <c r="GO17" s="42">
        <f t="shared" si="97"/>
        <v>0</v>
      </c>
      <c r="GP17" s="42">
        <f t="shared" si="98"/>
        <v>0</v>
      </c>
      <c r="GQ17" s="42">
        <f t="shared" si="99"/>
        <v>0</v>
      </c>
      <c r="GR17" s="42">
        <f t="shared" si="100"/>
        <v>0</v>
      </c>
      <c r="GS17" s="42">
        <f t="shared" si="101"/>
        <v>0</v>
      </c>
      <c r="GT17" s="42">
        <f t="shared" si="102"/>
        <v>0</v>
      </c>
      <c r="GU17" s="42">
        <f t="shared" si="103"/>
        <v>0</v>
      </c>
      <c r="GV17" s="42">
        <f t="shared" si="104"/>
        <v>0</v>
      </c>
      <c r="GW17" s="42">
        <f t="shared" si="105"/>
        <v>0</v>
      </c>
      <c r="GX17" s="42">
        <f t="shared" si="106"/>
        <v>0</v>
      </c>
      <c r="GY17" s="42">
        <f t="shared" si="107"/>
        <v>0</v>
      </c>
      <c r="GZ17" s="42">
        <f t="shared" si="108"/>
        <v>0</v>
      </c>
      <c r="HA17" s="42">
        <f t="shared" si="109"/>
        <v>0</v>
      </c>
      <c r="HB17" s="42">
        <f t="shared" si="110"/>
        <v>0</v>
      </c>
      <c r="HC17" s="42">
        <f t="shared" si="111"/>
        <v>0</v>
      </c>
      <c r="HD17" s="42">
        <f t="shared" si="112"/>
        <v>0</v>
      </c>
      <c r="HE17" s="42">
        <f t="shared" si="113"/>
        <v>0</v>
      </c>
      <c r="HF17" s="42">
        <f t="shared" si="114"/>
        <v>0</v>
      </c>
      <c r="HG17" s="42">
        <f t="shared" si="115"/>
        <v>0</v>
      </c>
      <c r="HH17" s="42">
        <f t="shared" si="116"/>
        <v>0</v>
      </c>
      <c r="HI17" s="42">
        <f t="shared" si="117"/>
        <v>0</v>
      </c>
      <c r="HJ17" s="42">
        <f t="shared" si="118"/>
        <v>0</v>
      </c>
      <c r="HK17" s="42">
        <f t="shared" si="119"/>
        <v>0</v>
      </c>
      <c r="HL17" s="42">
        <f t="shared" si="120"/>
        <v>0</v>
      </c>
      <c r="HM17" s="42">
        <f t="shared" si="121"/>
        <v>0</v>
      </c>
      <c r="HN17" s="42">
        <f t="shared" si="122"/>
        <v>0</v>
      </c>
      <c r="HO17" s="42">
        <f t="shared" si="123"/>
        <v>0</v>
      </c>
      <c r="HP17" s="42">
        <f t="shared" si="124"/>
        <v>0</v>
      </c>
      <c r="HQ17" s="42">
        <f t="shared" si="125"/>
        <v>0</v>
      </c>
      <c r="HR17" s="42">
        <f t="shared" si="126"/>
        <v>0</v>
      </c>
      <c r="HS17" s="42">
        <f t="shared" si="127"/>
        <v>0</v>
      </c>
      <c r="HT17" s="42">
        <f t="shared" si="128"/>
        <v>0</v>
      </c>
      <c r="HU17" s="42">
        <f t="shared" si="129"/>
        <v>0</v>
      </c>
      <c r="HV17" s="42">
        <f t="shared" si="130"/>
        <v>0</v>
      </c>
      <c r="HW17" s="42">
        <f t="shared" si="131"/>
        <v>0</v>
      </c>
      <c r="HX17" s="42">
        <f t="shared" si="132"/>
        <v>0</v>
      </c>
      <c r="HY17" s="42">
        <f t="shared" si="133"/>
        <v>0</v>
      </c>
      <c r="HZ17" s="42">
        <f t="shared" si="134"/>
        <v>0</v>
      </c>
      <c r="IA17" s="42">
        <f t="shared" si="135"/>
        <v>0</v>
      </c>
      <c r="IB17" s="42">
        <f t="shared" si="136"/>
        <v>0</v>
      </c>
      <c r="IC17" s="42">
        <f t="shared" si="137"/>
        <v>0</v>
      </c>
      <c r="ID17" s="42">
        <f t="shared" si="138"/>
        <v>0</v>
      </c>
      <c r="IE17" s="42">
        <f t="shared" si="139"/>
        <v>0</v>
      </c>
      <c r="IF17" s="42">
        <f t="shared" si="140"/>
        <v>0</v>
      </c>
      <c r="IG17" s="42">
        <f t="shared" si="141"/>
        <v>0</v>
      </c>
      <c r="IH17" s="42">
        <f t="shared" si="142"/>
        <v>0</v>
      </c>
      <c r="II17" s="42">
        <f t="shared" si="143"/>
        <v>0</v>
      </c>
      <c r="IJ17" s="42">
        <f t="shared" si="144"/>
        <v>0</v>
      </c>
      <c r="IK17" s="42">
        <f t="shared" si="145"/>
        <v>0</v>
      </c>
      <c r="IL17" s="42">
        <f t="shared" si="146"/>
        <v>0</v>
      </c>
      <c r="IM17" s="42">
        <f t="shared" si="147"/>
        <v>0</v>
      </c>
      <c r="IN17" s="42">
        <f t="shared" si="148"/>
        <v>0</v>
      </c>
      <c r="IO17" s="42">
        <f t="shared" si="149"/>
        <v>0</v>
      </c>
      <c r="IP17" s="42">
        <f t="shared" si="150"/>
        <v>0</v>
      </c>
      <c r="IQ17" s="42">
        <f t="shared" si="151"/>
        <v>0</v>
      </c>
      <c r="IR17" s="42">
        <f t="shared" si="152"/>
        <v>0</v>
      </c>
      <c r="IS17" s="42">
        <f t="shared" si="153"/>
        <v>0</v>
      </c>
      <c r="IT17" s="42">
        <f t="shared" si="154"/>
        <v>0</v>
      </c>
      <c r="IU17" s="42">
        <f t="shared" si="155"/>
        <v>0</v>
      </c>
      <c r="IV17" s="42">
        <f t="shared" si="156"/>
        <v>0</v>
      </c>
      <c r="IW17" s="42">
        <f t="shared" si="157"/>
        <v>0</v>
      </c>
      <c r="IX17" s="42">
        <f t="shared" si="158"/>
        <v>0</v>
      </c>
      <c r="IY17" s="42">
        <f t="shared" si="159"/>
        <v>0</v>
      </c>
      <c r="IZ17" s="42">
        <f t="shared" si="160"/>
        <v>0</v>
      </c>
      <c r="JA17" s="42">
        <f t="shared" si="161"/>
        <v>0</v>
      </c>
      <c r="JB17" s="42">
        <f t="shared" si="162"/>
        <v>0</v>
      </c>
      <c r="JC17" s="42">
        <f t="shared" si="163"/>
        <v>0</v>
      </c>
      <c r="JD17" s="42">
        <f t="shared" si="164"/>
        <v>0</v>
      </c>
      <c r="JE17" s="42">
        <f t="shared" si="165"/>
        <v>0</v>
      </c>
      <c r="JF17" s="42">
        <f t="shared" si="166"/>
        <v>0</v>
      </c>
      <c r="JG17" s="42">
        <f t="shared" si="167"/>
        <v>0</v>
      </c>
      <c r="JH17" s="42">
        <f t="shared" si="168"/>
        <v>0</v>
      </c>
      <c r="JI17" s="42">
        <f t="shared" si="169"/>
        <v>0</v>
      </c>
      <c r="JJ17" s="42">
        <f t="shared" si="170"/>
        <v>0</v>
      </c>
      <c r="JK17" s="42">
        <f t="shared" si="171"/>
        <v>0</v>
      </c>
      <c r="JL17" s="42">
        <f t="shared" si="172"/>
        <v>0</v>
      </c>
      <c r="JM17" s="42">
        <f t="shared" si="173"/>
        <v>0</v>
      </c>
      <c r="JN17" s="42">
        <f t="shared" si="174"/>
        <v>0</v>
      </c>
      <c r="JO17" s="42">
        <f t="shared" si="175"/>
        <v>0</v>
      </c>
      <c r="JP17" s="42">
        <f t="shared" si="176"/>
        <v>0</v>
      </c>
      <c r="JQ17" s="42">
        <f t="shared" si="177"/>
        <v>0</v>
      </c>
      <c r="JR17" s="42">
        <f t="shared" si="178"/>
        <v>0</v>
      </c>
      <c r="JS17" s="42">
        <f t="shared" si="179"/>
        <v>0</v>
      </c>
      <c r="JT17" s="42">
        <f t="shared" si="180"/>
        <v>0</v>
      </c>
      <c r="JU17" s="42">
        <f t="shared" si="181"/>
        <v>0</v>
      </c>
      <c r="JV17" s="42">
        <f t="shared" si="182"/>
        <v>0</v>
      </c>
      <c r="JW17" s="42">
        <f t="shared" si="183"/>
        <v>0</v>
      </c>
      <c r="JX17" s="42">
        <f t="shared" si="184"/>
        <v>0</v>
      </c>
      <c r="JY17" s="42">
        <f t="shared" si="185"/>
        <v>0</v>
      </c>
      <c r="JZ17" s="42">
        <f t="shared" si="186"/>
        <v>0</v>
      </c>
      <c r="KA17" s="42">
        <f t="shared" si="187"/>
        <v>0</v>
      </c>
      <c r="KB17" s="42">
        <f t="shared" si="188"/>
        <v>0</v>
      </c>
      <c r="KC17" s="42">
        <f t="shared" si="189"/>
        <v>0</v>
      </c>
      <c r="KD17" s="42">
        <f t="shared" si="190"/>
        <v>0</v>
      </c>
      <c r="KE17" s="42">
        <f t="shared" si="191"/>
        <v>0</v>
      </c>
      <c r="KF17" s="42">
        <f t="shared" si="192"/>
        <v>0</v>
      </c>
      <c r="KG17" s="42">
        <f t="shared" si="193"/>
        <v>0</v>
      </c>
      <c r="KH17" s="42">
        <f t="shared" si="194"/>
        <v>0</v>
      </c>
      <c r="KI17" s="42">
        <f t="shared" si="195"/>
        <v>0</v>
      </c>
      <c r="KJ17" s="42">
        <f t="shared" si="196"/>
        <v>0</v>
      </c>
      <c r="KK17" s="42">
        <f t="shared" si="197"/>
        <v>0</v>
      </c>
      <c r="KL17" s="42">
        <f t="shared" si="198"/>
        <v>0</v>
      </c>
      <c r="KM17" s="42">
        <f t="shared" si="199"/>
        <v>0</v>
      </c>
      <c r="KN17" s="42">
        <f t="shared" si="200"/>
        <v>0</v>
      </c>
      <c r="KO17" s="42">
        <f t="shared" si="201"/>
        <v>0</v>
      </c>
      <c r="KP17" s="42">
        <f t="shared" si="202"/>
        <v>0</v>
      </c>
      <c r="KQ17" s="42">
        <f t="shared" si="203"/>
        <v>0</v>
      </c>
      <c r="KR17" s="42">
        <f t="shared" si="204"/>
        <v>0</v>
      </c>
      <c r="KS17" s="42">
        <f t="shared" si="205"/>
        <v>0</v>
      </c>
      <c r="KT17" s="42">
        <f t="shared" si="206"/>
        <v>0</v>
      </c>
      <c r="KU17" s="42">
        <f t="shared" si="207"/>
        <v>0</v>
      </c>
      <c r="KV17" s="42">
        <f t="shared" si="208"/>
        <v>0</v>
      </c>
      <c r="KW17" s="42">
        <f t="shared" si="209"/>
        <v>0</v>
      </c>
      <c r="KX17" s="42">
        <f t="shared" si="210"/>
        <v>0</v>
      </c>
      <c r="KY17" s="42">
        <f t="shared" si="211"/>
        <v>0</v>
      </c>
      <c r="KZ17" s="42">
        <f t="shared" si="212"/>
        <v>0</v>
      </c>
      <c r="LA17" s="42">
        <f t="shared" si="213"/>
        <v>0</v>
      </c>
      <c r="LB17" s="42">
        <f t="shared" si="214"/>
        <v>0</v>
      </c>
      <c r="LC17" s="42">
        <f t="shared" si="215"/>
        <v>0</v>
      </c>
      <c r="LD17" s="42">
        <f t="shared" si="216"/>
        <v>0</v>
      </c>
      <c r="LE17" s="42">
        <f t="shared" si="217"/>
        <v>0</v>
      </c>
      <c r="LF17" s="42">
        <f t="shared" si="218"/>
        <v>0</v>
      </c>
      <c r="LG17" s="42">
        <f t="shared" si="219"/>
        <v>0</v>
      </c>
      <c r="LH17" s="42">
        <f t="shared" si="220"/>
        <v>0</v>
      </c>
      <c r="LI17" s="42">
        <f t="shared" si="221"/>
        <v>0</v>
      </c>
      <c r="LJ17" s="42">
        <f t="shared" si="222"/>
        <v>0</v>
      </c>
      <c r="LK17" s="42">
        <f t="shared" si="223"/>
        <v>0</v>
      </c>
      <c r="LL17" s="42">
        <f t="shared" si="224"/>
        <v>0</v>
      </c>
      <c r="LM17" s="42">
        <f t="shared" si="225"/>
        <v>0</v>
      </c>
      <c r="LN17" s="42">
        <f t="shared" si="226"/>
        <v>0</v>
      </c>
      <c r="LO17" s="42">
        <f t="shared" si="227"/>
        <v>0</v>
      </c>
      <c r="LP17" s="42">
        <f t="shared" si="228"/>
        <v>0</v>
      </c>
      <c r="LQ17" s="42">
        <f t="shared" si="229"/>
        <v>0</v>
      </c>
      <c r="LR17" s="42">
        <f t="shared" si="230"/>
        <v>0</v>
      </c>
      <c r="LS17" s="42">
        <f t="shared" si="231"/>
        <v>0</v>
      </c>
      <c r="LT17" s="42">
        <f t="shared" si="232"/>
        <v>0</v>
      </c>
      <c r="LU17" s="42">
        <f t="shared" si="233"/>
        <v>0</v>
      </c>
      <c r="LV17" s="42">
        <f t="shared" si="234"/>
        <v>0</v>
      </c>
      <c r="LW17" s="42">
        <f t="shared" si="235"/>
        <v>0</v>
      </c>
      <c r="LX17" s="42">
        <f t="shared" si="236"/>
        <v>0</v>
      </c>
      <c r="LY17" s="42">
        <f t="shared" si="237"/>
        <v>0</v>
      </c>
      <c r="LZ17" s="42">
        <f t="shared" si="238"/>
        <v>0</v>
      </c>
      <c r="MA17" s="42">
        <f t="shared" si="239"/>
        <v>0</v>
      </c>
      <c r="MB17" s="42">
        <f t="shared" si="240"/>
        <v>0</v>
      </c>
      <c r="MC17" s="42">
        <f t="shared" si="241"/>
        <v>0</v>
      </c>
      <c r="MD17" s="42">
        <f t="shared" si="242"/>
        <v>0</v>
      </c>
      <c r="ME17" s="42">
        <f t="shared" si="243"/>
        <v>0</v>
      </c>
      <c r="MF17" s="42">
        <f t="shared" si="244"/>
        <v>0</v>
      </c>
      <c r="MG17" s="42">
        <f t="shared" si="245"/>
        <v>0</v>
      </c>
      <c r="MH17" s="42">
        <f t="shared" si="246"/>
        <v>0</v>
      </c>
      <c r="MI17" s="42">
        <f t="shared" si="247"/>
        <v>0</v>
      </c>
      <c r="MJ17" s="42">
        <f t="shared" si="248"/>
        <v>0</v>
      </c>
      <c r="MK17" s="42">
        <f t="shared" si="249"/>
        <v>0</v>
      </c>
      <c r="ML17" s="42">
        <f t="shared" si="250"/>
        <v>0</v>
      </c>
      <c r="MM17" s="42">
        <f t="shared" si="251"/>
        <v>0</v>
      </c>
      <c r="MN17" s="42">
        <f t="shared" si="252"/>
        <v>0</v>
      </c>
      <c r="MO17" s="42">
        <f t="shared" si="253"/>
        <v>0</v>
      </c>
      <c r="MP17" s="42">
        <f t="shared" si="254"/>
        <v>0</v>
      </c>
      <c r="MQ17" s="42">
        <f t="shared" si="255"/>
        <v>0</v>
      </c>
      <c r="MR17" s="42">
        <f t="shared" si="256"/>
        <v>0</v>
      </c>
      <c r="MS17" s="42">
        <f t="shared" si="257"/>
        <v>0</v>
      </c>
      <c r="MT17" s="42">
        <f t="shared" si="258"/>
        <v>0</v>
      </c>
      <c r="MU17" s="42">
        <f t="shared" si="259"/>
        <v>0</v>
      </c>
      <c r="MV17" s="42">
        <f t="shared" si="260"/>
        <v>0</v>
      </c>
      <c r="MW17" s="42">
        <f t="shared" si="261"/>
        <v>0</v>
      </c>
      <c r="MX17" s="42">
        <f t="shared" si="262"/>
        <v>0</v>
      </c>
      <c r="MY17" s="42">
        <f t="shared" si="263"/>
        <v>0</v>
      </c>
      <c r="MZ17" s="42">
        <f t="shared" si="264"/>
        <v>0</v>
      </c>
      <c r="NA17" s="42">
        <f t="shared" si="265"/>
        <v>0</v>
      </c>
      <c r="NB17" s="42">
        <f t="shared" si="266"/>
        <v>0</v>
      </c>
      <c r="NC17" s="42">
        <f t="shared" si="267"/>
        <v>0</v>
      </c>
      <c r="ND17" s="42">
        <f t="shared" si="268"/>
        <v>0</v>
      </c>
      <c r="NE17" s="42">
        <f t="shared" si="269"/>
        <v>0</v>
      </c>
      <c r="NF17" s="42">
        <f t="shared" si="270"/>
        <v>0</v>
      </c>
      <c r="NG17" s="42">
        <f t="shared" si="271"/>
        <v>0</v>
      </c>
      <c r="NH17" s="42">
        <f t="shared" si="272"/>
        <v>0</v>
      </c>
      <c r="NI17" s="42">
        <f t="shared" si="273"/>
        <v>0</v>
      </c>
      <c r="NJ17" s="42">
        <f t="shared" si="274"/>
        <v>0</v>
      </c>
      <c r="NK17" s="42">
        <f t="shared" si="275"/>
        <v>0</v>
      </c>
      <c r="NL17" s="42">
        <f t="shared" si="276"/>
        <v>0</v>
      </c>
      <c r="NM17" s="42">
        <f t="shared" si="277"/>
        <v>0</v>
      </c>
      <c r="NN17" s="42">
        <f t="shared" si="278"/>
        <v>0</v>
      </c>
      <c r="NO17" s="42">
        <f t="shared" si="279"/>
        <v>0</v>
      </c>
      <c r="NP17" s="42">
        <f t="shared" si="280"/>
        <v>0</v>
      </c>
      <c r="NQ17" s="42">
        <f t="shared" si="281"/>
        <v>0</v>
      </c>
      <c r="NR17" s="42">
        <f t="shared" si="282"/>
        <v>0</v>
      </c>
      <c r="NS17" s="42">
        <f t="shared" si="283"/>
        <v>0</v>
      </c>
      <c r="NT17" s="42">
        <f t="shared" si="284"/>
        <v>0</v>
      </c>
      <c r="NU17" s="42">
        <f t="shared" si="285"/>
        <v>0</v>
      </c>
      <c r="NV17" s="42">
        <f t="shared" si="286"/>
        <v>0</v>
      </c>
      <c r="NW17" s="42">
        <f t="shared" si="287"/>
        <v>0</v>
      </c>
      <c r="NX17" s="42">
        <f t="shared" si="288"/>
        <v>0</v>
      </c>
      <c r="NY17" s="42">
        <f t="shared" si="289"/>
        <v>0</v>
      </c>
      <c r="NZ17" s="42">
        <f t="shared" si="290"/>
        <v>0</v>
      </c>
      <c r="OA17" s="42">
        <f t="shared" si="291"/>
        <v>0</v>
      </c>
      <c r="OB17" s="42">
        <f t="shared" si="292"/>
        <v>0</v>
      </c>
      <c r="OC17" s="42">
        <f t="shared" si="293"/>
        <v>0</v>
      </c>
      <c r="OD17" s="42">
        <f t="shared" si="294"/>
        <v>0</v>
      </c>
      <c r="OE17" s="42">
        <f t="shared" si="295"/>
        <v>0</v>
      </c>
      <c r="OF17" s="42">
        <f t="shared" si="296"/>
        <v>0</v>
      </c>
      <c r="OG17" s="42">
        <f t="shared" si="297"/>
        <v>0</v>
      </c>
    </row>
    <row r="18" spans="1:397">
      <c r="A18" s="6" t="str">
        <f>(入力シート!A18&amp;入力シート!B18&amp;入力シート!C18)</f>
        <v>240101014</v>
      </c>
      <c r="B18" s="6">
        <f>入力シート!E18</f>
        <v>45161</v>
      </c>
      <c r="C18" s="6">
        <f>入力シート!D18</f>
        <v>3</v>
      </c>
      <c r="D18" s="124">
        <f>IF(入力シート!E18="","",入力シート!E18)</f>
        <v>45161</v>
      </c>
      <c r="E18" s="44">
        <f>入力シート!G18</f>
        <v>13.64</v>
      </c>
      <c r="F18" s="44">
        <f>入力シート!H18</f>
        <v>27</v>
      </c>
      <c r="G18" s="44">
        <f>入力シート!I18</f>
        <v>27</v>
      </c>
      <c r="H18" s="44">
        <f>IF(ISERROR(入力シート!K18*1)=TRUE,"",入力シート!K18*1)</f>
        <v>2.0489511598007368</v>
      </c>
      <c r="I18" s="44">
        <f>入力シート!L18</f>
        <v>0</v>
      </c>
      <c r="J18" s="44">
        <f>入力シート!M18</f>
        <v>1</v>
      </c>
      <c r="K18" s="44">
        <f>IF(ISERROR(入力シート!O18*1)=TRUE,"",入力シート!O18*1)</f>
        <v>0.61758739564174958</v>
      </c>
      <c r="L18" s="42"/>
      <c r="M18" s="139"/>
      <c r="N18" s="138"/>
      <c r="O18" s="138"/>
      <c r="S18" s="24"/>
      <c r="T18" s="25"/>
      <c r="U18" s="25"/>
      <c r="V18" s="36"/>
      <c r="W18" s="32"/>
      <c r="X18" s="32"/>
      <c r="Y18" s="32"/>
      <c r="Z18" s="32"/>
      <c r="AA18" s="33"/>
      <c r="AS18"/>
      <c r="AT18" s="42">
        <f t="shared" si="313"/>
        <v>0</v>
      </c>
      <c r="AU18" s="42">
        <f t="shared" si="314"/>
        <v>0</v>
      </c>
      <c r="AV18" s="42">
        <f t="shared" si="314"/>
        <v>2.0489511598007368</v>
      </c>
      <c r="AW18" s="42">
        <f t="shared" si="314"/>
        <v>0</v>
      </c>
      <c r="AX18" s="42">
        <f t="shared" si="314"/>
        <v>0</v>
      </c>
      <c r="AY18" s="42">
        <f t="shared" si="317"/>
        <v>0</v>
      </c>
      <c r="AZ18" s="42">
        <f t="shared" si="317"/>
        <v>0</v>
      </c>
      <c r="BA18" s="42">
        <f t="shared" si="317"/>
        <v>0</v>
      </c>
      <c r="BB18" s="42">
        <f t="shared" si="317"/>
        <v>0</v>
      </c>
      <c r="BC18" s="42">
        <f t="shared" si="317"/>
        <v>0</v>
      </c>
      <c r="BD18" s="42">
        <f t="shared" si="317"/>
        <v>0</v>
      </c>
      <c r="BE18" s="42">
        <f t="shared" si="317"/>
        <v>0</v>
      </c>
      <c r="BF18" s="42">
        <f t="shared" si="317"/>
        <v>0</v>
      </c>
      <c r="BG18" s="42">
        <f t="shared" si="317"/>
        <v>0</v>
      </c>
      <c r="BH18" s="42">
        <f t="shared" si="317"/>
        <v>0</v>
      </c>
      <c r="BI18" s="42">
        <f t="shared" si="317"/>
        <v>0</v>
      </c>
      <c r="BJ18" s="42">
        <f t="shared" si="317"/>
        <v>0</v>
      </c>
      <c r="BK18" s="42">
        <f t="shared" si="317"/>
        <v>0</v>
      </c>
      <c r="BL18" s="42">
        <f t="shared" si="317"/>
        <v>0</v>
      </c>
      <c r="BM18" s="42">
        <f t="shared" si="317"/>
        <v>0</v>
      </c>
      <c r="BN18" s="42">
        <f t="shared" si="317"/>
        <v>0</v>
      </c>
      <c r="BO18" s="42">
        <f t="shared" si="318"/>
        <v>0</v>
      </c>
      <c r="BP18" s="42">
        <f t="shared" si="318"/>
        <v>0</v>
      </c>
      <c r="BQ18" s="42">
        <f t="shared" si="318"/>
        <v>0</v>
      </c>
      <c r="BR18" s="42">
        <f t="shared" si="318"/>
        <v>0</v>
      </c>
      <c r="BS18" s="42">
        <f t="shared" si="318"/>
        <v>0</v>
      </c>
      <c r="BT18" s="42">
        <f t="shared" si="318"/>
        <v>0</v>
      </c>
      <c r="BU18" s="42">
        <f t="shared" si="318"/>
        <v>0</v>
      </c>
      <c r="BV18" s="42">
        <f t="shared" si="318"/>
        <v>0</v>
      </c>
      <c r="BW18" s="42">
        <f t="shared" si="318"/>
        <v>0</v>
      </c>
      <c r="BX18" s="42">
        <f t="shared" si="318"/>
        <v>0</v>
      </c>
      <c r="BY18" s="42">
        <f t="shared" si="318"/>
        <v>0</v>
      </c>
      <c r="BZ18" s="42">
        <f t="shared" si="318"/>
        <v>0</v>
      </c>
      <c r="CA18" s="42">
        <f t="shared" si="318"/>
        <v>0</v>
      </c>
      <c r="CB18" s="42">
        <f t="shared" si="318"/>
        <v>0</v>
      </c>
      <c r="CC18" s="42">
        <f t="shared" si="318"/>
        <v>0</v>
      </c>
      <c r="CD18" s="42">
        <f t="shared" si="318"/>
        <v>0</v>
      </c>
      <c r="CE18" s="42">
        <f t="shared" si="315"/>
        <v>0</v>
      </c>
      <c r="CF18" s="42">
        <f t="shared" si="315"/>
        <v>0</v>
      </c>
      <c r="CG18" s="42">
        <f t="shared" si="315"/>
        <v>0</v>
      </c>
      <c r="CH18" s="42">
        <f t="shared" si="315"/>
        <v>0</v>
      </c>
      <c r="CI18" s="42">
        <f t="shared" si="315"/>
        <v>0</v>
      </c>
      <c r="CJ18" s="42">
        <f t="shared" si="315"/>
        <v>0</v>
      </c>
      <c r="CK18" s="42">
        <f t="shared" si="316"/>
        <v>0</v>
      </c>
      <c r="CL18" s="42">
        <f t="shared" si="316"/>
        <v>0</v>
      </c>
      <c r="CM18" s="42">
        <f t="shared" si="316"/>
        <v>0</v>
      </c>
      <c r="CN18" s="42">
        <f t="shared" si="316"/>
        <v>0</v>
      </c>
      <c r="CO18" s="42">
        <f t="shared" si="316"/>
        <v>0</v>
      </c>
      <c r="CP18" s="42">
        <f t="shared" si="316"/>
        <v>0</v>
      </c>
      <c r="CQ18" s="42">
        <f t="shared" si="316"/>
        <v>0</v>
      </c>
      <c r="CR18" s="42">
        <f t="shared" si="316"/>
        <v>0</v>
      </c>
      <c r="CS18" s="42">
        <f t="shared" si="316"/>
        <v>0</v>
      </c>
      <c r="CT18">
        <v>17</v>
      </c>
      <c r="CU18" s="83">
        <f t="shared" si="1"/>
        <v>0</v>
      </c>
      <c r="CV18" s="42">
        <f t="shared" si="299"/>
        <v>0</v>
      </c>
      <c r="CW18" s="42" t="e">
        <f t="shared" si="300"/>
        <v>#NUM!</v>
      </c>
      <c r="CX18" s="42">
        <f t="shared" si="2"/>
        <v>0</v>
      </c>
      <c r="CY18" s="42">
        <f t="shared" si="3"/>
        <v>0</v>
      </c>
      <c r="CZ18" s="42">
        <f t="shared" si="4"/>
        <v>0</v>
      </c>
      <c r="DA18" s="42">
        <f t="shared" si="5"/>
        <v>0</v>
      </c>
      <c r="DB18" s="42">
        <f t="shared" si="6"/>
        <v>0</v>
      </c>
      <c r="DC18" s="42">
        <f t="shared" si="7"/>
        <v>0</v>
      </c>
      <c r="DD18" s="42">
        <f t="shared" si="8"/>
        <v>0</v>
      </c>
      <c r="DE18" s="42">
        <f t="shared" si="9"/>
        <v>0</v>
      </c>
      <c r="DF18" s="42">
        <f t="shared" si="10"/>
        <v>0</v>
      </c>
      <c r="DG18" s="42">
        <f t="shared" si="11"/>
        <v>0</v>
      </c>
      <c r="DH18" s="42">
        <f t="shared" si="12"/>
        <v>0</v>
      </c>
      <c r="DI18" s="42">
        <f t="shared" si="13"/>
        <v>0</v>
      </c>
      <c r="DJ18" s="42">
        <f t="shared" si="14"/>
        <v>0</v>
      </c>
      <c r="DK18" s="42">
        <f t="shared" si="15"/>
        <v>0</v>
      </c>
      <c r="DL18" s="42">
        <f t="shared" si="16"/>
        <v>0</v>
      </c>
      <c r="DM18" s="42">
        <f t="shared" si="17"/>
        <v>0</v>
      </c>
      <c r="DN18" s="42">
        <f t="shared" si="18"/>
        <v>0</v>
      </c>
      <c r="DO18" s="42">
        <f t="shared" si="19"/>
        <v>0</v>
      </c>
      <c r="DP18" s="42">
        <f t="shared" si="20"/>
        <v>0</v>
      </c>
      <c r="DQ18" s="42">
        <f t="shared" si="21"/>
        <v>0</v>
      </c>
      <c r="DR18" s="42">
        <f t="shared" si="22"/>
        <v>0</v>
      </c>
      <c r="DS18" s="42">
        <f t="shared" si="23"/>
        <v>0</v>
      </c>
      <c r="DT18" s="42">
        <f t="shared" si="24"/>
        <v>0</v>
      </c>
      <c r="DU18" s="42">
        <f t="shared" si="25"/>
        <v>0</v>
      </c>
      <c r="DV18" s="42">
        <f t="shared" si="26"/>
        <v>0</v>
      </c>
      <c r="DW18" s="42">
        <f t="shared" si="27"/>
        <v>0</v>
      </c>
      <c r="DX18" s="42">
        <f t="shared" si="28"/>
        <v>0</v>
      </c>
      <c r="DY18" s="42">
        <f t="shared" si="29"/>
        <v>0</v>
      </c>
      <c r="DZ18" s="42">
        <f t="shared" si="30"/>
        <v>0</v>
      </c>
      <c r="EA18" s="42">
        <f t="shared" si="31"/>
        <v>0</v>
      </c>
      <c r="EB18" s="42">
        <f t="shared" si="32"/>
        <v>0</v>
      </c>
      <c r="EC18" s="42">
        <f t="shared" si="33"/>
        <v>0</v>
      </c>
      <c r="ED18" s="42">
        <f t="shared" si="34"/>
        <v>0</v>
      </c>
      <c r="EE18" s="42">
        <f t="shared" si="35"/>
        <v>0</v>
      </c>
      <c r="EF18" s="42">
        <f t="shared" si="36"/>
        <v>0</v>
      </c>
      <c r="EG18" s="42">
        <f t="shared" si="37"/>
        <v>0</v>
      </c>
      <c r="EH18" s="42">
        <f t="shared" si="38"/>
        <v>0</v>
      </c>
      <c r="EI18" s="42">
        <f t="shared" si="39"/>
        <v>0</v>
      </c>
      <c r="EJ18" s="42">
        <f t="shared" si="40"/>
        <v>0</v>
      </c>
      <c r="EK18" s="42">
        <f t="shared" si="41"/>
        <v>0</v>
      </c>
      <c r="EL18" s="42">
        <f t="shared" si="42"/>
        <v>0</v>
      </c>
      <c r="EM18" s="42">
        <f t="shared" si="43"/>
        <v>0</v>
      </c>
      <c r="EN18" s="42">
        <f t="shared" si="44"/>
        <v>0</v>
      </c>
      <c r="EO18" s="42">
        <f t="shared" si="45"/>
        <v>0</v>
      </c>
      <c r="EP18" s="42">
        <f t="shared" si="46"/>
        <v>0</v>
      </c>
      <c r="EQ18" s="42">
        <f t="shared" si="47"/>
        <v>0</v>
      </c>
      <c r="ER18" s="42">
        <f t="shared" si="48"/>
        <v>0</v>
      </c>
      <c r="ES18" s="42">
        <f t="shared" si="49"/>
        <v>0</v>
      </c>
      <c r="ET18" s="42">
        <f t="shared" si="50"/>
        <v>0</v>
      </c>
      <c r="EU18" s="42">
        <f t="shared" si="51"/>
        <v>0</v>
      </c>
      <c r="EV18" s="42">
        <f t="shared" si="52"/>
        <v>0</v>
      </c>
      <c r="EW18" s="42">
        <f t="shared" si="53"/>
        <v>0</v>
      </c>
      <c r="EX18" s="42">
        <f t="shared" si="54"/>
        <v>0</v>
      </c>
      <c r="EY18" s="42">
        <f t="shared" si="55"/>
        <v>0</v>
      </c>
      <c r="EZ18" s="42">
        <f t="shared" si="56"/>
        <v>0</v>
      </c>
      <c r="FA18" s="42">
        <f t="shared" si="57"/>
        <v>0</v>
      </c>
      <c r="FB18" s="42">
        <f t="shared" si="58"/>
        <v>0</v>
      </c>
      <c r="FC18" s="42">
        <f t="shared" si="59"/>
        <v>0</v>
      </c>
      <c r="FD18" s="42">
        <f t="shared" si="60"/>
        <v>0</v>
      </c>
      <c r="FE18" s="42">
        <f t="shared" si="61"/>
        <v>0</v>
      </c>
      <c r="FF18" s="42">
        <f t="shared" si="62"/>
        <v>0</v>
      </c>
      <c r="FG18" s="42">
        <f t="shared" si="63"/>
        <v>0</v>
      </c>
      <c r="FH18" s="42">
        <f t="shared" si="64"/>
        <v>0</v>
      </c>
      <c r="FI18" s="42">
        <f t="shared" si="65"/>
        <v>0</v>
      </c>
      <c r="FJ18" s="42">
        <f t="shared" si="66"/>
        <v>0</v>
      </c>
      <c r="FK18" s="42">
        <f t="shared" si="67"/>
        <v>0</v>
      </c>
      <c r="FL18" s="42">
        <f t="shared" si="68"/>
        <v>0</v>
      </c>
      <c r="FM18" s="42">
        <f t="shared" si="69"/>
        <v>0</v>
      </c>
      <c r="FN18" s="42">
        <f t="shared" si="70"/>
        <v>0</v>
      </c>
      <c r="FO18" s="42">
        <f t="shared" si="71"/>
        <v>0</v>
      </c>
      <c r="FP18" s="42">
        <f t="shared" si="72"/>
        <v>0</v>
      </c>
      <c r="FQ18" s="42">
        <f t="shared" si="73"/>
        <v>0</v>
      </c>
      <c r="FR18" s="42">
        <f t="shared" si="74"/>
        <v>0</v>
      </c>
      <c r="FS18" s="42">
        <f t="shared" si="75"/>
        <v>0</v>
      </c>
      <c r="FT18" s="42">
        <f t="shared" si="76"/>
        <v>0</v>
      </c>
      <c r="FU18" s="42">
        <f t="shared" si="77"/>
        <v>0</v>
      </c>
      <c r="FV18" s="42">
        <f t="shared" si="78"/>
        <v>0</v>
      </c>
      <c r="FW18" s="42">
        <f t="shared" si="79"/>
        <v>0</v>
      </c>
      <c r="FX18" s="42">
        <f t="shared" si="80"/>
        <v>0</v>
      </c>
      <c r="FY18" s="42">
        <f t="shared" si="81"/>
        <v>0</v>
      </c>
      <c r="FZ18" s="42">
        <f t="shared" si="82"/>
        <v>0</v>
      </c>
      <c r="GA18" s="42">
        <f t="shared" si="83"/>
        <v>0</v>
      </c>
      <c r="GB18" s="42">
        <f t="shared" si="84"/>
        <v>0</v>
      </c>
      <c r="GC18" s="42">
        <f t="shared" si="85"/>
        <v>0</v>
      </c>
      <c r="GD18" s="42">
        <f t="shared" si="86"/>
        <v>0</v>
      </c>
      <c r="GE18" s="42">
        <f t="shared" si="87"/>
        <v>0</v>
      </c>
      <c r="GF18" s="42">
        <f t="shared" si="88"/>
        <v>0</v>
      </c>
      <c r="GG18" s="42">
        <f t="shared" si="89"/>
        <v>0</v>
      </c>
      <c r="GH18" s="42">
        <f t="shared" si="90"/>
        <v>0</v>
      </c>
      <c r="GI18" s="42">
        <f t="shared" si="91"/>
        <v>0</v>
      </c>
      <c r="GJ18" s="42">
        <f t="shared" si="92"/>
        <v>0</v>
      </c>
      <c r="GK18" s="42">
        <f t="shared" si="93"/>
        <v>0</v>
      </c>
      <c r="GL18" s="42">
        <f t="shared" si="94"/>
        <v>0</v>
      </c>
      <c r="GM18" s="42">
        <f t="shared" si="95"/>
        <v>0</v>
      </c>
      <c r="GN18" s="42">
        <f t="shared" si="96"/>
        <v>0</v>
      </c>
      <c r="GO18" s="42">
        <f t="shared" si="97"/>
        <v>0</v>
      </c>
      <c r="GP18" s="42">
        <f t="shared" si="98"/>
        <v>0</v>
      </c>
      <c r="GQ18" s="42">
        <f t="shared" si="99"/>
        <v>0</v>
      </c>
      <c r="GR18" s="42">
        <f t="shared" si="100"/>
        <v>0</v>
      </c>
      <c r="GS18" s="42">
        <f t="shared" si="101"/>
        <v>0</v>
      </c>
      <c r="GT18" s="42">
        <f t="shared" si="102"/>
        <v>0</v>
      </c>
      <c r="GU18" s="42">
        <f t="shared" si="103"/>
        <v>0</v>
      </c>
      <c r="GV18" s="42">
        <f t="shared" si="104"/>
        <v>0</v>
      </c>
      <c r="GW18" s="42">
        <f t="shared" si="105"/>
        <v>0</v>
      </c>
      <c r="GX18" s="42">
        <f t="shared" si="106"/>
        <v>0</v>
      </c>
      <c r="GY18" s="42">
        <f t="shared" si="107"/>
        <v>0</v>
      </c>
      <c r="GZ18" s="42">
        <f t="shared" si="108"/>
        <v>0</v>
      </c>
      <c r="HA18" s="42">
        <f t="shared" si="109"/>
        <v>0</v>
      </c>
      <c r="HB18" s="42">
        <f t="shared" si="110"/>
        <v>0</v>
      </c>
      <c r="HC18" s="42">
        <f t="shared" si="111"/>
        <v>0</v>
      </c>
      <c r="HD18" s="42">
        <f t="shared" si="112"/>
        <v>0</v>
      </c>
      <c r="HE18" s="42">
        <f t="shared" si="113"/>
        <v>0</v>
      </c>
      <c r="HF18" s="42">
        <f t="shared" si="114"/>
        <v>0</v>
      </c>
      <c r="HG18" s="42">
        <f t="shared" si="115"/>
        <v>0</v>
      </c>
      <c r="HH18" s="42">
        <f t="shared" si="116"/>
        <v>0</v>
      </c>
      <c r="HI18" s="42">
        <f t="shared" si="117"/>
        <v>0</v>
      </c>
      <c r="HJ18" s="42">
        <f t="shared" si="118"/>
        <v>0</v>
      </c>
      <c r="HK18" s="42">
        <f t="shared" si="119"/>
        <v>0</v>
      </c>
      <c r="HL18" s="42">
        <f t="shared" si="120"/>
        <v>0</v>
      </c>
      <c r="HM18" s="42">
        <f t="shared" si="121"/>
        <v>0</v>
      </c>
      <c r="HN18" s="42">
        <f t="shared" si="122"/>
        <v>0</v>
      </c>
      <c r="HO18" s="42">
        <f t="shared" si="123"/>
        <v>0</v>
      </c>
      <c r="HP18" s="42">
        <f t="shared" si="124"/>
        <v>0</v>
      </c>
      <c r="HQ18" s="42">
        <f t="shared" si="125"/>
        <v>0</v>
      </c>
      <c r="HR18" s="42">
        <f t="shared" si="126"/>
        <v>0</v>
      </c>
      <c r="HS18" s="42">
        <f t="shared" si="127"/>
        <v>0</v>
      </c>
      <c r="HT18" s="42">
        <f t="shared" si="128"/>
        <v>0</v>
      </c>
      <c r="HU18" s="42">
        <f t="shared" si="129"/>
        <v>0</v>
      </c>
      <c r="HV18" s="42">
        <f t="shared" si="130"/>
        <v>0</v>
      </c>
      <c r="HW18" s="42">
        <f t="shared" si="131"/>
        <v>0</v>
      </c>
      <c r="HX18" s="42">
        <f t="shared" si="132"/>
        <v>0</v>
      </c>
      <c r="HY18" s="42">
        <f t="shared" si="133"/>
        <v>0</v>
      </c>
      <c r="HZ18" s="42">
        <f t="shared" si="134"/>
        <v>0</v>
      </c>
      <c r="IA18" s="42">
        <f t="shared" si="135"/>
        <v>0</v>
      </c>
      <c r="IB18" s="42">
        <f t="shared" si="136"/>
        <v>0</v>
      </c>
      <c r="IC18" s="42">
        <f t="shared" si="137"/>
        <v>0</v>
      </c>
      <c r="ID18" s="42">
        <f t="shared" si="138"/>
        <v>0</v>
      </c>
      <c r="IE18" s="42">
        <f t="shared" si="139"/>
        <v>0</v>
      </c>
      <c r="IF18" s="42">
        <f t="shared" si="140"/>
        <v>0</v>
      </c>
      <c r="IG18" s="42">
        <f t="shared" si="141"/>
        <v>0</v>
      </c>
      <c r="IH18" s="42">
        <f t="shared" si="142"/>
        <v>0</v>
      </c>
      <c r="II18" s="42">
        <f t="shared" si="143"/>
        <v>0</v>
      </c>
      <c r="IJ18" s="42">
        <f t="shared" si="144"/>
        <v>0</v>
      </c>
      <c r="IK18" s="42">
        <f t="shared" si="145"/>
        <v>0</v>
      </c>
      <c r="IL18" s="42">
        <f t="shared" si="146"/>
        <v>0</v>
      </c>
      <c r="IM18" s="42">
        <f t="shared" si="147"/>
        <v>0</v>
      </c>
      <c r="IN18" s="42">
        <f t="shared" si="148"/>
        <v>0</v>
      </c>
      <c r="IO18" s="42">
        <f t="shared" si="149"/>
        <v>0</v>
      </c>
      <c r="IP18" s="42">
        <f t="shared" si="150"/>
        <v>0</v>
      </c>
      <c r="IQ18" s="42">
        <f t="shared" si="151"/>
        <v>0</v>
      </c>
      <c r="IR18" s="42">
        <f t="shared" si="152"/>
        <v>0</v>
      </c>
      <c r="IS18" s="42">
        <f t="shared" si="153"/>
        <v>0</v>
      </c>
      <c r="IT18" s="42">
        <f t="shared" si="154"/>
        <v>0</v>
      </c>
      <c r="IU18" s="42">
        <f t="shared" si="155"/>
        <v>0</v>
      </c>
      <c r="IV18" s="42">
        <f t="shared" si="156"/>
        <v>0</v>
      </c>
      <c r="IW18" s="42">
        <f t="shared" si="157"/>
        <v>0</v>
      </c>
      <c r="IX18" s="42">
        <f t="shared" si="158"/>
        <v>0</v>
      </c>
      <c r="IY18" s="42">
        <f t="shared" si="159"/>
        <v>0</v>
      </c>
      <c r="IZ18" s="42">
        <f t="shared" si="160"/>
        <v>0</v>
      </c>
      <c r="JA18" s="42">
        <f t="shared" si="161"/>
        <v>0</v>
      </c>
      <c r="JB18" s="42">
        <f t="shared" si="162"/>
        <v>0</v>
      </c>
      <c r="JC18" s="42">
        <f t="shared" si="163"/>
        <v>0</v>
      </c>
      <c r="JD18" s="42">
        <f t="shared" si="164"/>
        <v>0</v>
      </c>
      <c r="JE18" s="42">
        <f t="shared" si="165"/>
        <v>0</v>
      </c>
      <c r="JF18" s="42">
        <f t="shared" si="166"/>
        <v>0</v>
      </c>
      <c r="JG18" s="42">
        <f t="shared" si="167"/>
        <v>0</v>
      </c>
      <c r="JH18" s="42">
        <f t="shared" si="168"/>
        <v>0</v>
      </c>
      <c r="JI18" s="42">
        <f t="shared" si="169"/>
        <v>0</v>
      </c>
      <c r="JJ18" s="42">
        <f t="shared" si="170"/>
        <v>0</v>
      </c>
      <c r="JK18" s="42">
        <f t="shared" si="171"/>
        <v>0</v>
      </c>
      <c r="JL18" s="42">
        <f t="shared" si="172"/>
        <v>0</v>
      </c>
      <c r="JM18" s="42">
        <f t="shared" si="173"/>
        <v>0</v>
      </c>
      <c r="JN18" s="42">
        <f t="shared" si="174"/>
        <v>0</v>
      </c>
      <c r="JO18" s="42">
        <f t="shared" si="175"/>
        <v>0</v>
      </c>
      <c r="JP18" s="42">
        <f t="shared" si="176"/>
        <v>0</v>
      </c>
      <c r="JQ18" s="42">
        <f t="shared" si="177"/>
        <v>0</v>
      </c>
      <c r="JR18" s="42">
        <f t="shared" si="178"/>
        <v>0</v>
      </c>
      <c r="JS18" s="42">
        <f t="shared" si="179"/>
        <v>0</v>
      </c>
      <c r="JT18" s="42">
        <f t="shared" si="180"/>
        <v>0</v>
      </c>
      <c r="JU18" s="42">
        <f t="shared" si="181"/>
        <v>0</v>
      </c>
      <c r="JV18" s="42">
        <f t="shared" si="182"/>
        <v>0</v>
      </c>
      <c r="JW18" s="42">
        <f t="shared" si="183"/>
        <v>0</v>
      </c>
      <c r="JX18" s="42">
        <f t="shared" si="184"/>
        <v>0</v>
      </c>
      <c r="JY18" s="42">
        <f t="shared" si="185"/>
        <v>0</v>
      </c>
      <c r="JZ18" s="42">
        <f t="shared" si="186"/>
        <v>0</v>
      </c>
      <c r="KA18" s="42">
        <f t="shared" si="187"/>
        <v>0</v>
      </c>
      <c r="KB18" s="42">
        <f t="shared" si="188"/>
        <v>0</v>
      </c>
      <c r="KC18" s="42">
        <f t="shared" si="189"/>
        <v>0</v>
      </c>
      <c r="KD18" s="42">
        <f t="shared" si="190"/>
        <v>0</v>
      </c>
      <c r="KE18" s="42">
        <f t="shared" si="191"/>
        <v>0</v>
      </c>
      <c r="KF18" s="42">
        <f t="shared" si="192"/>
        <v>0</v>
      </c>
      <c r="KG18" s="42">
        <f t="shared" si="193"/>
        <v>0</v>
      </c>
      <c r="KH18" s="42">
        <f t="shared" si="194"/>
        <v>0</v>
      </c>
      <c r="KI18" s="42">
        <f t="shared" si="195"/>
        <v>0</v>
      </c>
      <c r="KJ18" s="42">
        <f t="shared" si="196"/>
        <v>0</v>
      </c>
      <c r="KK18" s="42">
        <f t="shared" si="197"/>
        <v>0</v>
      </c>
      <c r="KL18" s="42">
        <f t="shared" si="198"/>
        <v>0</v>
      </c>
      <c r="KM18" s="42">
        <f t="shared" si="199"/>
        <v>0</v>
      </c>
      <c r="KN18" s="42">
        <f t="shared" si="200"/>
        <v>0</v>
      </c>
      <c r="KO18" s="42">
        <f t="shared" si="201"/>
        <v>0</v>
      </c>
      <c r="KP18" s="42">
        <f t="shared" si="202"/>
        <v>0</v>
      </c>
      <c r="KQ18" s="42">
        <f t="shared" si="203"/>
        <v>0</v>
      </c>
      <c r="KR18" s="42">
        <f t="shared" si="204"/>
        <v>0</v>
      </c>
      <c r="KS18" s="42">
        <f t="shared" si="205"/>
        <v>0</v>
      </c>
      <c r="KT18" s="42">
        <f t="shared" si="206"/>
        <v>0</v>
      </c>
      <c r="KU18" s="42">
        <f t="shared" si="207"/>
        <v>0</v>
      </c>
      <c r="KV18" s="42">
        <f t="shared" si="208"/>
        <v>0</v>
      </c>
      <c r="KW18" s="42">
        <f t="shared" si="209"/>
        <v>0</v>
      </c>
      <c r="KX18" s="42">
        <f t="shared" si="210"/>
        <v>0</v>
      </c>
      <c r="KY18" s="42">
        <f t="shared" si="211"/>
        <v>0</v>
      </c>
      <c r="KZ18" s="42">
        <f t="shared" si="212"/>
        <v>0</v>
      </c>
      <c r="LA18" s="42">
        <f t="shared" si="213"/>
        <v>0</v>
      </c>
      <c r="LB18" s="42">
        <f t="shared" si="214"/>
        <v>0</v>
      </c>
      <c r="LC18" s="42">
        <f t="shared" si="215"/>
        <v>0</v>
      </c>
      <c r="LD18" s="42">
        <f t="shared" si="216"/>
        <v>0</v>
      </c>
      <c r="LE18" s="42">
        <f t="shared" si="217"/>
        <v>0</v>
      </c>
      <c r="LF18" s="42">
        <f t="shared" si="218"/>
        <v>0</v>
      </c>
      <c r="LG18" s="42">
        <f t="shared" si="219"/>
        <v>0</v>
      </c>
      <c r="LH18" s="42">
        <f t="shared" si="220"/>
        <v>0</v>
      </c>
      <c r="LI18" s="42">
        <f t="shared" si="221"/>
        <v>0</v>
      </c>
      <c r="LJ18" s="42">
        <f t="shared" si="222"/>
        <v>0</v>
      </c>
      <c r="LK18" s="42">
        <f t="shared" si="223"/>
        <v>0</v>
      </c>
      <c r="LL18" s="42">
        <f t="shared" si="224"/>
        <v>0</v>
      </c>
      <c r="LM18" s="42">
        <f t="shared" si="225"/>
        <v>0</v>
      </c>
      <c r="LN18" s="42">
        <f t="shared" si="226"/>
        <v>0</v>
      </c>
      <c r="LO18" s="42">
        <f t="shared" si="227"/>
        <v>0</v>
      </c>
      <c r="LP18" s="42">
        <f t="shared" si="228"/>
        <v>0</v>
      </c>
      <c r="LQ18" s="42">
        <f t="shared" si="229"/>
        <v>0</v>
      </c>
      <c r="LR18" s="42">
        <f t="shared" si="230"/>
        <v>0</v>
      </c>
      <c r="LS18" s="42">
        <f t="shared" si="231"/>
        <v>0</v>
      </c>
      <c r="LT18" s="42">
        <f t="shared" si="232"/>
        <v>0</v>
      </c>
      <c r="LU18" s="42">
        <f t="shared" si="233"/>
        <v>0</v>
      </c>
      <c r="LV18" s="42">
        <f t="shared" si="234"/>
        <v>0</v>
      </c>
      <c r="LW18" s="42">
        <f t="shared" si="235"/>
        <v>0</v>
      </c>
      <c r="LX18" s="42">
        <f t="shared" si="236"/>
        <v>0</v>
      </c>
      <c r="LY18" s="42">
        <f t="shared" si="237"/>
        <v>0</v>
      </c>
      <c r="LZ18" s="42">
        <f t="shared" si="238"/>
        <v>0</v>
      </c>
      <c r="MA18" s="42">
        <f t="shared" si="239"/>
        <v>0</v>
      </c>
      <c r="MB18" s="42">
        <f t="shared" si="240"/>
        <v>0</v>
      </c>
      <c r="MC18" s="42">
        <f t="shared" si="241"/>
        <v>0</v>
      </c>
      <c r="MD18" s="42">
        <f t="shared" si="242"/>
        <v>0</v>
      </c>
      <c r="ME18" s="42">
        <f t="shared" si="243"/>
        <v>0</v>
      </c>
      <c r="MF18" s="42">
        <f t="shared" si="244"/>
        <v>0</v>
      </c>
      <c r="MG18" s="42">
        <f t="shared" si="245"/>
        <v>0</v>
      </c>
      <c r="MH18" s="42">
        <f t="shared" si="246"/>
        <v>0</v>
      </c>
      <c r="MI18" s="42">
        <f t="shared" si="247"/>
        <v>0</v>
      </c>
      <c r="MJ18" s="42">
        <f t="shared" si="248"/>
        <v>0</v>
      </c>
      <c r="MK18" s="42">
        <f t="shared" si="249"/>
        <v>0</v>
      </c>
      <c r="ML18" s="42">
        <f t="shared" si="250"/>
        <v>0</v>
      </c>
      <c r="MM18" s="42">
        <f t="shared" si="251"/>
        <v>0</v>
      </c>
      <c r="MN18" s="42">
        <f t="shared" si="252"/>
        <v>0</v>
      </c>
      <c r="MO18" s="42">
        <f t="shared" si="253"/>
        <v>0</v>
      </c>
      <c r="MP18" s="42">
        <f t="shared" si="254"/>
        <v>0</v>
      </c>
      <c r="MQ18" s="42">
        <f t="shared" si="255"/>
        <v>0</v>
      </c>
      <c r="MR18" s="42">
        <f t="shared" si="256"/>
        <v>0</v>
      </c>
      <c r="MS18" s="42">
        <f t="shared" si="257"/>
        <v>0</v>
      </c>
      <c r="MT18" s="42">
        <f t="shared" si="258"/>
        <v>0</v>
      </c>
      <c r="MU18" s="42">
        <f t="shared" si="259"/>
        <v>0</v>
      </c>
      <c r="MV18" s="42">
        <f t="shared" si="260"/>
        <v>0</v>
      </c>
      <c r="MW18" s="42">
        <f t="shared" si="261"/>
        <v>0</v>
      </c>
      <c r="MX18" s="42">
        <f t="shared" si="262"/>
        <v>0</v>
      </c>
      <c r="MY18" s="42">
        <f t="shared" si="263"/>
        <v>0</v>
      </c>
      <c r="MZ18" s="42">
        <f t="shared" si="264"/>
        <v>0</v>
      </c>
      <c r="NA18" s="42">
        <f t="shared" si="265"/>
        <v>0</v>
      </c>
      <c r="NB18" s="42">
        <f t="shared" si="266"/>
        <v>0</v>
      </c>
      <c r="NC18" s="42">
        <f t="shared" si="267"/>
        <v>0</v>
      </c>
      <c r="ND18" s="42">
        <f t="shared" si="268"/>
        <v>0</v>
      </c>
      <c r="NE18" s="42">
        <f t="shared" si="269"/>
        <v>0</v>
      </c>
      <c r="NF18" s="42">
        <f t="shared" si="270"/>
        <v>0</v>
      </c>
      <c r="NG18" s="42">
        <f t="shared" si="271"/>
        <v>0</v>
      </c>
      <c r="NH18" s="42">
        <f t="shared" si="272"/>
        <v>0</v>
      </c>
      <c r="NI18" s="42">
        <f t="shared" si="273"/>
        <v>0</v>
      </c>
      <c r="NJ18" s="42">
        <f t="shared" si="274"/>
        <v>0</v>
      </c>
      <c r="NK18" s="42">
        <f t="shared" si="275"/>
        <v>0</v>
      </c>
      <c r="NL18" s="42">
        <f t="shared" si="276"/>
        <v>0</v>
      </c>
      <c r="NM18" s="42">
        <f t="shared" si="277"/>
        <v>0</v>
      </c>
      <c r="NN18" s="42">
        <f t="shared" si="278"/>
        <v>0</v>
      </c>
      <c r="NO18" s="42">
        <f t="shared" si="279"/>
        <v>0</v>
      </c>
      <c r="NP18" s="42">
        <f t="shared" si="280"/>
        <v>0</v>
      </c>
      <c r="NQ18" s="42">
        <f t="shared" si="281"/>
        <v>0</v>
      </c>
      <c r="NR18" s="42">
        <f t="shared" si="282"/>
        <v>0</v>
      </c>
      <c r="NS18" s="42">
        <f t="shared" si="283"/>
        <v>0</v>
      </c>
      <c r="NT18" s="42">
        <f t="shared" si="284"/>
        <v>0</v>
      </c>
      <c r="NU18" s="42">
        <f t="shared" si="285"/>
        <v>0</v>
      </c>
      <c r="NV18" s="42">
        <f t="shared" si="286"/>
        <v>0</v>
      </c>
      <c r="NW18" s="42">
        <f t="shared" si="287"/>
        <v>0</v>
      </c>
      <c r="NX18" s="42">
        <f t="shared" si="288"/>
        <v>0</v>
      </c>
      <c r="NY18" s="42">
        <f t="shared" si="289"/>
        <v>0</v>
      </c>
      <c r="NZ18" s="42">
        <f t="shared" si="290"/>
        <v>0</v>
      </c>
      <c r="OA18" s="42">
        <f t="shared" si="291"/>
        <v>0</v>
      </c>
      <c r="OB18" s="42">
        <f t="shared" si="292"/>
        <v>0</v>
      </c>
      <c r="OC18" s="42">
        <f t="shared" si="293"/>
        <v>0</v>
      </c>
      <c r="OD18" s="42">
        <f t="shared" si="294"/>
        <v>0</v>
      </c>
      <c r="OE18" s="42">
        <f t="shared" si="295"/>
        <v>0</v>
      </c>
      <c r="OF18" s="42">
        <f t="shared" si="296"/>
        <v>0</v>
      </c>
      <c r="OG18" s="42">
        <f t="shared" si="297"/>
        <v>0</v>
      </c>
    </row>
    <row r="19" spans="1:397">
      <c r="A19" s="6" t="str">
        <f>(入力シート!A19&amp;入力シート!B19&amp;入力シート!C19)</f>
        <v>240101015</v>
      </c>
      <c r="B19" s="6">
        <f>入力シート!E19</f>
        <v>45161</v>
      </c>
      <c r="C19" s="6">
        <f>入力シート!D19</f>
        <v>3</v>
      </c>
      <c r="D19" s="124">
        <f>IF(入力シート!E19="","",入力シート!E19)</f>
        <v>45161</v>
      </c>
      <c r="E19" s="44">
        <f>入力シート!G19</f>
        <v>13.59</v>
      </c>
      <c r="F19" s="44">
        <f>入力シート!H19</f>
        <v>550</v>
      </c>
      <c r="G19" s="44">
        <f>入力シート!I19</f>
        <v>550</v>
      </c>
      <c r="H19" s="44">
        <f>IF(ISERROR(入力シート!K19*1)=TRUE,"",入力シート!K19*1)</f>
        <v>3.357740513891323</v>
      </c>
      <c r="I19" s="44">
        <f>入力シート!L19</f>
        <v>5.5</v>
      </c>
      <c r="J19" s="44">
        <f>入力シート!M19</f>
        <v>5.5</v>
      </c>
      <c r="K19" s="44">
        <f>IF(ISERROR(入力シート!O19*1)=TRUE,"",入力シート!O19*1)</f>
        <v>1.357740513891323</v>
      </c>
      <c r="L19" s="42"/>
      <c r="M19" s="139"/>
      <c r="N19" s="138"/>
      <c r="O19" s="138"/>
      <c r="S19" s="24"/>
      <c r="T19" s="25"/>
      <c r="U19" s="25"/>
      <c r="V19" s="36"/>
      <c r="W19" s="32"/>
      <c r="X19" s="32"/>
      <c r="Y19" s="32"/>
      <c r="Z19" s="32"/>
      <c r="AA19" s="33"/>
      <c r="AS19"/>
      <c r="AT19" s="42">
        <f t="shared" si="313"/>
        <v>0</v>
      </c>
      <c r="AU19" s="42">
        <f t="shared" si="314"/>
        <v>0</v>
      </c>
      <c r="AV19" s="42">
        <f t="shared" si="314"/>
        <v>3.357740513891323</v>
      </c>
      <c r="AW19" s="42">
        <f t="shared" si="314"/>
        <v>0</v>
      </c>
      <c r="AX19" s="42">
        <f t="shared" si="314"/>
        <v>0</v>
      </c>
      <c r="AY19" s="42">
        <f t="shared" si="317"/>
        <v>0</v>
      </c>
      <c r="AZ19" s="42">
        <f t="shared" si="317"/>
        <v>0</v>
      </c>
      <c r="BA19" s="42">
        <f t="shared" si="317"/>
        <v>0</v>
      </c>
      <c r="BB19" s="42">
        <f t="shared" si="317"/>
        <v>0</v>
      </c>
      <c r="BC19" s="42">
        <f t="shared" si="317"/>
        <v>0</v>
      </c>
      <c r="BD19" s="42">
        <f t="shared" si="317"/>
        <v>0</v>
      </c>
      <c r="BE19" s="42">
        <f t="shared" si="317"/>
        <v>0</v>
      </c>
      <c r="BF19" s="42">
        <f t="shared" si="317"/>
        <v>0</v>
      </c>
      <c r="BG19" s="42">
        <f t="shared" si="317"/>
        <v>0</v>
      </c>
      <c r="BH19" s="42">
        <f t="shared" si="317"/>
        <v>0</v>
      </c>
      <c r="BI19" s="42">
        <f t="shared" si="317"/>
        <v>0</v>
      </c>
      <c r="BJ19" s="42">
        <f t="shared" si="317"/>
        <v>0</v>
      </c>
      <c r="BK19" s="42">
        <f t="shared" si="317"/>
        <v>0</v>
      </c>
      <c r="BL19" s="42">
        <f t="shared" si="317"/>
        <v>0</v>
      </c>
      <c r="BM19" s="42">
        <f t="shared" si="317"/>
        <v>0</v>
      </c>
      <c r="BN19" s="42">
        <f t="shared" si="317"/>
        <v>0</v>
      </c>
      <c r="BO19" s="42">
        <f t="shared" si="318"/>
        <v>0</v>
      </c>
      <c r="BP19" s="42">
        <f t="shared" si="318"/>
        <v>0</v>
      </c>
      <c r="BQ19" s="42">
        <f t="shared" si="318"/>
        <v>0</v>
      </c>
      <c r="BR19" s="42">
        <f t="shared" si="318"/>
        <v>0</v>
      </c>
      <c r="BS19" s="42">
        <f t="shared" si="318"/>
        <v>0</v>
      </c>
      <c r="BT19" s="42">
        <f t="shared" si="318"/>
        <v>0</v>
      </c>
      <c r="BU19" s="42">
        <f t="shared" si="318"/>
        <v>0</v>
      </c>
      <c r="BV19" s="42">
        <f t="shared" si="318"/>
        <v>0</v>
      </c>
      <c r="BW19" s="42">
        <f t="shared" si="318"/>
        <v>0</v>
      </c>
      <c r="BX19" s="42">
        <f t="shared" si="318"/>
        <v>0</v>
      </c>
      <c r="BY19" s="42">
        <f t="shared" si="318"/>
        <v>0</v>
      </c>
      <c r="BZ19" s="42">
        <f t="shared" si="318"/>
        <v>0</v>
      </c>
      <c r="CA19" s="42">
        <f t="shared" si="318"/>
        <v>0</v>
      </c>
      <c r="CB19" s="42">
        <f t="shared" si="318"/>
        <v>0</v>
      </c>
      <c r="CC19" s="42">
        <f t="shared" si="318"/>
        <v>0</v>
      </c>
      <c r="CD19" s="42">
        <f t="shared" si="318"/>
        <v>0</v>
      </c>
      <c r="CE19" s="42">
        <f t="shared" si="315"/>
        <v>0</v>
      </c>
      <c r="CF19" s="42">
        <f t="shared" si="315"/>
        <v>0</v>
      </c>
      <c r="CG19" s="42">
        <f t="shared" si="315"/>
        <v>0</v>
      </c>
      <c r="CH19" s="42">
        <f t="shared" si="315"/>
        <v>0</v>
      </c>
      <c r="CI19" s="42">
        <f t="shared" si="315"/>
        <v>0</v>
      </c>
      <c r="CJ19" s="42">
        <f t="shared" si="315"/>
        <v>0</v>
      </c>
      <c r="CK19" s="42">
        <f t="shared" si="316"/>
        <v>0</v>
      </c>
      <c r="CL19" s="42">
        <f t="shared" si="316"/>
        <v>0</v>
      </c>
      <c r="CM19" s="42">
        <f t="shared" si="316"/>
        <v>0</v>
      </c>
      <c r="CN19" s="42">
        <f t="shared" si="316"/>
        <v>0</v>
      </c>
      <c r="CO19" s="42">
        <f t="shared" si="316"/>
        <v>0</v>
      </c>
      <c r="CP19" s="42">
        <f t="shared" si="316"/>
        <v>0</v>
      </c>
      <c r="CQ19" s="42">
        <f t="shared" si="316"/>
        <v>0</v>
      </c>
      <c r="CR19" s="42">
        <f t="shared" si="316"/>
        <v>0</v>
      </c>
      <c r="CS19" s="42">
        <f t="shared" si="316"/>
        <v>0</v>
      </c>
      <c r="CT19">
        <v>18</v>
      </c>
      <c r="CU19" s="83">
        <f t="shared" si="1"/>
        <v>0</v>
      </c>
      <c r="CV19" s="42">
        <f t="shared" si="299"/>
        <v>0</v>
      </c>
      <c r="CW19" s="42" t="e">
        <f t="shared" si="300"/>
        <v>#NUM!</v>
      </c>
      <c r="CX19" s="42">
        <f t="shared" si="2"/>
        <v>0</v>
      </c>
      <c r="CY19" s="42">
        <f t="shared" si="3"/>
        <v>0</v>
      </c>
      <c r="CZ19" s="42">
        <f t="shared" si="4"/>
        <v>0</v>
      </c>
      <c r="DA19" s="42">
        <f t="shared" si="5"/>
        <v>0</v>
      </c>
      <c r="DB19" s="42">
        <f t="shared" si="6"/>
        <v>0</v>
      </c>
      <c r="DC19" s="42">
        <f t="shared" si="7"/>
        <v>0</v>
      </c>
      <c r="DD19" s="42">
        <f t="shared" si="8"/>
        <v>0</v>
      </c>
      <c r="DE19" s="42">
        <f t="shared" si="9"/>
        <v>0</v>
      </c>
      <c r="DF19" s="42">
        <f t="shared" si="10"/>
        <v>0</v>
      </c>
      <c r="DG19" s="42">
        <f t="shared" si="11"/>
        <v>0</v>
      </c>
      <c r="DH19" s="42">
        <f t="shared" si="12"/>
        <v>0</v>
      </c>
      <c r="DI19" s="42">
        <f t="shared" si="13"/>
        <v>0</v>
      </c>
      <c r="DJ19" s="42">
        <f t="shared" si="14"/>
        <v>0</v>
      </c>
      <c r="DK19" s="42">
        <f t="shared" si="15"/>
        <v>0</v>
      </c>
      <c r="DL19" s="42">
        <f t="shared" si="16"/>
        <v>0</v>
      </c>
      <c r="DM19" s="42">
        <f t="shared" si="17"/>
        <v>0</v>
      </c>
      <c r="DN19" s="42">
        <f t="shared" si="18"/>
        <v>0</v>
      </c>
      <c r="DO19" s="42">
        <f t="shared" si="19"/>
        <v>0</v>
      </c>
      <c r="DP19" s="42">
        <f t="shared" si="20"/>
        <v>0</v>
      </c>
      <c r="DQ19" s="42">
        <f t="shared" si="21"/>
        <v>0</v>
      </c>
      <c r="DR19" s="42">
        <f t="shared" si="22"/>
        <v>0</v>
      </c>
      <c r="DS19" s="42">
        <f t="shared" si="23"/>
        <v>0</v>
      </c>
      <c r="DT19" s="42">
        <f t="shared" si="24"/>
        <v>0</v>
      </c>
      <c r="DU19" s="42">
        <f t="shared" si="25"/>
        <v>0</v>
      </c>
      <c r="DV19" s="42">
        <f t="shared" si="26"/>
        <v>0</v>
      </c>
      <c r="DW19" s="42">
        <f t="shared" si="27"/>
        <v>0</v>
      </c>
      <c r="DX19" s="42">
        <f t="shared" si="28"/>
        <v>0</v>
      </c>
      <c r="DY19" s="42">
        <f t="shared" si="29"/>
        <v>0</v>
      </c>
      <c r="DZ19" s="42">
        <f t="shared" si="30"/>
        <v>0</v>
      </c>
      <c r="EA19" s="42">
        <f t="shared" si="31"/>
        <v>0</v>
      </c>
      <c r="EB19" s="42">
        <f t="shared" si="32"/>
        <v>0</v>
      </c>
      <c r="EC19" s="42">
        <f t="shared" si="33"/>
        <v>0</v>
      </c>
      <c r="ED19" s="42">
        <f t="shared" si="34"/>
        <v>0</v>
      </c>
      <c r="EE19" s="42">
        <f t="shared" si="35"/>
        <v>0</v>
      </c>
      <c r="EF19" s="42">
        <f t="shared" si="36"/>
        <v>0</v>
      </c>
      <c r="EG19" s="42">
        <f t="shared" si="37"/>
        <v>0</v>
      </c>
      <c r="EH19" s="42">
        <f t="shared" si="38"/>
        <v>0</v>
      </c>
      <c r="EI19" s="42">
        <f t="shared" si="39"/>
        <v>0</v>
      </c>
      <c r="EJ19" s="42">
        <f t="shared" si="40"/>
        <v>0</v>
      </c>
      <c r="EK19" s="42">
        <f t="shared" si="41"/>
        <v>0</v>
      </c>
      <c r="EL19" s="42">
        <f t="shared" si="42"/>
        <v>0</v>
      </c>
      <c r="EM19" s="42">
        <f t="shared" si="43"/>
        <v>0</v>
      </c>
      <c r="EN19" s="42">
        <f t="shared" si="44"/>
        <v>0</v>
      </c>
      <c r="EO19" s="42">
        <f t="shared" si="45"/>
        <v>0</v>
      </c>
      <c r="EP19" s="42">
        <f t="shared" si="46"/>
        <v>0</v>
      </c>
      <c r="EQ19" s="42">
        <f t="shared" si="47"/>
        <v>0</v>
      </c>
      <c r="ER19" s="42">
        <f t="shared" si="48"/>
        <v>0</v>
      </c>
      <c r="ES19" s="42">
        <f t="shared" si="49"/>
        <v>0</v>
      </c>
      <c r="ET19" s="42">
        <f t="shared" si="50"/>
        <v>0</v>
      </c>
      <c r="EU19" s="42">
        <f t="shared" si="51"/>
        <v>0</v>
      </c>
      <c r="EV19" s="42">
        <f t="shared" si="52"/>
        <v>0</v>
      </c>
      <c r="EW19" s="42">
        <f t="shared" si="53"/>
        <v>0</v>
      </c>
      <c r="EX19" s="42">
        <f t="shared" si="54"/>
        <v>0</v>
      </c>
      <c r="EY19" s="42">
        <f t="shared" si="55"/>
        <v>0</v>
      </c>
      <c r="EZ19" s="42">
        <f t="shared" si="56"/>
        <v>0</v>
      </c>
      <c r="FA19" s="42">
        <f t="shared" si="57"/>
        <v>0</v>
      </c>
      <c r="FB19" s="42">
        <f t="shared" si="58"/>
        <v>0</v>
      </c>
      <c r="FC19" s="42">
        <f t="shared" si="59"/>
        <v>0</v>
      </c>
      <c r="FD19" s="42">
        <f t="shared" si="60"/>
        <v>0</v>
      </c>
      <c r="FE19" s="42">
        <f t="shared" si="61"/>
        <v>0</v>
      </c>
      <c r="FF19" s="42">
        <f t="shared" si="62"/>
        <v>0</v>
      </c>
      <c r="FG19" s="42">
        <f t="shared" si="63"/>
        <v>0</v>
      </c>
      <c r="FH19" s="42">
        <f t="shared" si="64"/>
        <v>0</v>
      </c>
      <c r="FI19" s="42">
        <f t="shared" si="65"/>
        <v>0</v>
      </c>
      <c r="FJ19" s="42">
        <f t="shared" si="66"/>
        <v>0</v>
      </c>
      <c r="FK19" s="42">
        <f t="shared" si="67"/>
        <v>0</v>
      </c>
      <c r="FL19" s="42">
        <f t="shared" si="68"/>
        <v>0</v>
      </c>
      <c r="FM19" s="42">
        <f t="shared" si="69"/>
        <v>0</v>
      </c>
      <c r="FN19" s="42">
        <f t="shared" si="70"/>
        <v>0</v>
      </c>
      <c r="FO19" s="42">
        <f t="shared" si="71"/>
        <v>0</v>
      </c>
      <c r="FP19" s="42">
        <f t="shared" si="72"/>
        <v>0</v>
      </c>
      <c r="FQ19" s="42">
        <f t="shared" si="73"/>
        <v>0</v>
      </c>
      <c r="FR19" s="42">
        <f t="shared" si="74"/>
        <v>0</v>
      </c>
      <c r="FS19" s="42">
        <f t="shared" si="75"/>
        <v>0</v>
      </c>
      <c r="FT19" s="42">
        <f t="shared" si="76"/>
        <v>0</v>
      </c>
      <c r="FU19" s="42">
        <f t="shared" si="77"/>
        <v>0</v>
      </c>
      <c r="FV19" s="42">
        <f t="shared" si="78"/>
        <v>0</v>
      </c>
      <c r="FW19" s="42">
        <f t="shared" si="79"/>
        <v>0</v>
      </c>
      <c r="FX19" s="42">
        <f t="shared" si="80"/>
        <v>0</v>
      </c>
      <c r="FY19" s="42">
        <f t="shared" si="81"/>
        <v>0</v>
      </c>
      <c r="FZ19" s="42">
        <f t="shared" si="82"/>
        <v>0</v>
      </c>
      <c r="GA19" s="42">
        <f t="shared" si="83"/>
        <v>0</v>
      </c>
      <c r="GB19" s="42">
        <f t="shared" si="84"/>
        <v>0</v>
      </c>
      <c r="GC19" s="42">
        <f t="shared" si="85"/>
        <v>0</v>
      </c>
      <c r="GD19" s="42">
        <f t="shared" si="86"/>
        <v>0</v>
      </c>
      <c r="GE19" s="42">
        <f t="shared" si="87"/>
        <v>0</v>
      </c>
      <c r="GF19" s="42">
        <f t="shared" si="88"/>
        <v>0</v>
      </c>
      <c r="GG19" s="42">
        <f t="shared" si="89"/>
        <v>0</v>
      </c>
      <c r="GH19" s="42">
        <f t="shared" si="90"/>
        <v>0</v>
      </c>
      <c r="GI19" s="42">
        <f t="shared" si="91"/>
        <v>0</v>
      </c>
      <c r="GJ19" s="42">
        <f t="shared" si="92"/>
        <v>0</v>
      </c>
      <c r="GK19" s="42">
        <f t="shared" si="93"/>
        <v>0</v>
      </c>
      <c r="GL19" s="42">
        <f t="shared" si="94"/>
        <v>0</v>
      </c>
      <c r="GM19" s="42">
        <f t="shared" si="95"/>
        <v>0</v>
      </c>
      <c r="GN19" s="42">
        <f t="shared" si="96"/>
        <v>0</v>
      </c>
      <c r="GO19" s="42">
        <f t="shared" si="97"/>
        <v>0</v>
      </c>
      <c r="GP19" s="42">
        <f t="shared" si="98"/>
        <v>0</v>
      </c>
      <c r="GQ19" s="42">
        <f t="shared" si="99"/>
        <v>0</v>
      </c>
      <c r="GR19" s="42">
        <f t="shared" si="100"/>
        <v>0</v>
      </c>
      <c r="GS19" s="42">
        <f t="shared" si="101"/>
        <v>0</v>
      </c>
      <c r="GT19" s="42">
        <f t="shared" si="102"/>
        <v>0</v>
      </c>
      <c r="GU19" s="42">
        <f t="shared" si="103"/>
        <v>0</v>
      </c>
      <c r="GV19" s="42">
        <f t="shared" si="104"/>
        <v>0</v>
      </c>
      <c r="GW19" s="42">
        <f t="shared" si="105"/>
        <v>0</v>
      </c>
      <c r="GX19" s="42">
        <f t="shared" si="106"/>
        <v>0</v>
      </c>
      <c r="GY19" s="42">
        <f t="shared" si="107"/>
        <v>0</v>
      </c>
      <c r="GZ19" s="42">
        <f t="shared" si="108"/>
        <v>0</v>
      </c>
      <c r="HA19" s="42">
        <f t="shared" si="109"/>
        <v>0</v>
      </c>
      <c r="HB19" s="42">
        <f t="shared" si="110"/>
        <v>0</v>
      </c>
      <c r="HC19" s="42">
        <f t="shared" si="111"/>
        <v>0</v>
      </c>
      <c r="HD19" s="42">
        <f t="shared" si="112"/>
        <v>0</v>
      </c>
      <c r="HE19" s="42">
        <f t="shared" si="113"/>
        <v>0</v>
      </c>
      <c r="HF19" s="42">
        <f t="shared" si="114"/>
        <v>0</v>
      </c>
      <c r="HG19" s="42">
        <f t="shared" si="115"/>
        <v>0</v>
      </c>
      <c r="HH19" s="42">
        <f t="shared" si="116"/>
        <v>0</v>
      </c>
      <c r="HI19" s="42">
        <f t="shared" si="117"/>
        <v>0</v>
      </c>
      <c r="HJ19" s="42">
        <f t="shared" si="118"/>
        <v>0</v>
      </c>
      <c r="HK19" s="42">
        <f t="shared" si="119"/>
        <v>0</v>
      </c>
      <c r="HL19" s="42">
        <f t="shared" si="120"/>
        <v>0</v>
      </c>
      <c r="HM19" s="42">
        <f t="shared" si="121"/>
        <v>0</v>
      </c>
      <c r="HN19" s="42">
        <f t="shared" si="122"/>
        <v>0</v>
      </c>
      <c r="HO19" s="42">
        <f t="shared" si="123"/>
        <v>0</v>
      </c>
      <c r="HP19" s="42">
        <f t="shared" si="124"/>
        <v>0</v>
      </c>
      <c r="HQ19" s="42">
        <f t="shared" si="125"/>
        <v>0</v>
      </c>
      <c r="HR19" s="42">
        <f t="shared" si="126"/>
        <v>0</v>
      </c>
      <c r="HS19" s="42">
        <f t="shared" si="127"/>
        <v>0</v>
      </c>
      <c r="HT19" s="42">
        <f t="shared" si="128"/>
        <v>0</v>
      </c>
      <c r="HU19" s="42">
        <f t="shared" si="129"/>
        <v>0</v>
      </c>
      <c r="HV19" s="42">
        <f t="shared" si="130"/>
        <v>0</v>
      </c>
      <c r="HW19" s="42">
        <f t="shared" si="131"/>
        <v>0</v>
      </c>
      <c r="HX19" s="42">
        <f t="shared" si="132"/>
        <v>0</v>
      </c>
      <c r="HY19" s="42">
        <f t="shared" si="133"/>
        <v>0</v>
      </c>
      <c r="HZ19" s="42">
        <f t="shared" si="134"/>
        <v>0</v>
      </c>
      <c r="IA19" s="42">
        <f t="shared" si="135"/>
        <v>0</v>
      </c>
      <c r="IB19" s="42">
        <f t="shared" si="136"/>
        <v>0</v>
      </c>
      <c r="IC19" s="42">
        <f t="shared" si="137"/>
        <v>0</v>
      </c>
      <c r="ID19" s="42">
        <f t="shared" si="138"/>
        <v>0</v>
      </c>
      <c r="IE19" s="42">
        <f t="shared" si="139"/>
        <v>0</v>
      </c>
      <c r="IF19" s="42">
        <f t="shared" si="140"/>
        <v>0</v>
      </c>
      <c r="IG19" s="42">
        <f t="shared" si="141"/>
        <v>0</v>
      </c>
      <c r="IH19" s="42">
        <f t="shared" si="142"/>
        <v>0</v>
      </c>
      <c r="II19" s="42">
        <f t="shared" si="143"/>
        <v>0</v>
      </c>
      <c r="IJ19" s="42">
        <f t="shared" si="144"/>
        <v>0</v>
      </c>
      <c r="IK19" s="42">
        <f t="shared" si="145"/>
        <v>0</v>
      </c>
      <c r="IL19" s="42">
        <f t="shared" si="146"/>
        <v>0</v>
      </c>
      <c r="IM19" s="42">
        <f t="shared" si="147"/>
        <v>0</v>
      </c>
      <c r="IN19" s="42">
        <f t="shared" si="148"/>
        <v>0</v>
      </c>
      <c r="IO19" s="42">
        <f t="shared" si="149"/>
        <v>0</v>
      </c>
      <c r="IP19" s="42">
        <f t="shared" si="150"/>
        <v>0</v>
      </c>
      <c r="IQ19" s="42">
        <f t="shared" si="151"/>
        <v>0</v>
      </c>
      <c r="IR19" s="42">
        <f t="shared" si="152"/>
        <v>0</v>
      </c>
      <c r="IS19" s="42">
        <f t="shared" si="153"/>
        <v>0</v>
      </c>
      <c r="IT19" s="42">
        <f t="shared" si="154"/>
        <v>0</v>
      </c>
      <c r="IU19" s="42">
        <f t="shared" si="155"/>
        <v>0</v>
      </c>
      <c r="IV19" s="42">
        <f t="shared" si="156"/>
        <v>0</v>
      </c>
      <c r="IW19" s="42">
        <f t="shared" si="157"/>
        <v>0</v>
      </c>
      <c r="IX19" s="42">
        <f t="shared" si="158"/>
        <v>0</v>
      </c>
      <c r="IY19" s="42">
        <f t="shared" si="159"/>
        <v>0</v>
      </c>
      <c r="IZ19" s="42">
        <f t="shared" si="160"/>
        <v>0</v>
      </c>
      <c r="JA19" s="42">
        <f t="shared" si="161"/>
        <v>0</v>
      </c>
      <c r="JB19" s="42">
        <f t="shared" si="162"/>
        <v>0</v>
      </c>
      <c r="JC19" s="42">
        <f t="shared" si="163"/>
        <v>0</v>
      </c>
      <c r="JD19" s="42">
        <f t="shared" si="164"/>
        <v>0</v>
      </c>
      <c r="JE19" s="42">
        <f t="shared" si="165"/>
        <v>0</v>
      </c>
      <c r="JF19" s="42">
        <f t="shared" si="166"/>
        <v>0</v>
      </c>
      <c r="JG19" s="42">
        <f t="shared" si="167"/>
        <v>0</v>
      </c>
      <c r="JH19" s="42">
        <f t="shared" si="168"/>
        <v>0</v>
      </c>
      <c r="JI19" s="42">
        <f t="shared" si="169"/>
        <v>0</v>
      </c>
      <c r="JJ19" s="42">
        <f t="shared" si="170"/>
        <v>0</v>
      </c>
      <c r="JK19" s="42">
        <f t="shared" si="171"/>
        <v>0</v>
      </c>
      <c r="JL19" s="42">
        <f t="shared" si="172"/>
        <v>0</v>
      </c>
      <c r="JM19" s="42">
        <f t="shared" si="173"/>
        <v>0</v>
      </c>
      <c r="JN19" s="42">
        <f t="shared" si="174"/>
        <v>0</v>
      </c>
      <c r="JO19" s="42">
        <f t="shared" si="175"/>
        <v>0</v>
      </c>
      <c r="JP19" s="42">
        <f t="shared" si="176"/>
        <v>0</v>
      </c>
      <c r="JQ19" s="42">
        <f t="shared" si="177"/>
        <v>0</v>
      </c>
      <c r="JR19" s="42">
        <f t="shared" si="178"/>
        <v>0</v>
      </c>
      <c r="JS19" s="42">
        <f t="shared" si="179"/>
        <v>0</v>
      </c>
      <c r="JT19" s="42">
        <f t="shared" si="180"/>
        <v>0</v>
      </c>
      <c r="JU19" s="42">
        <f t="shared" si="181"/>
        <v>0</v>
      </c>
      <c r="JV19" s="42">
        <f t="shared" si="182"/>
        <v>0</v>
      </c>
      <c r="JW19" s="42">
        <f t="shared" si="183"/>
        <v>0</v>
      </c>
      <c r="JX19" s="42">
        <f t="shared" si="184"/>
        <v>0</v>
      </c>
      <c r="JY19" s="42">
        <f t="shared" si="185"/>
        <v>0</v>
      </c>
      <c r="JZ19" s="42">
        <f t="shared" si="186"/>
        <v>0</v>
      </c>
      <c r="KA19" s="42">
        <f t="shared" si="187"/>
        <v>0</v>
      </c>
      <c r="KB19" s="42">
        <f t="shared" si="188"/>
        <v>0</v>
      </c>
      <c r="KC19" s="42">
        <f t="shared" si="189"/>
        <v>0</v>
      </c>
      <c r="KD19" s="42">
        <f t="shared" si="190"/>
        <v>0</v>
      </c>
      <c r="KE19" s="42">
        <f t="shared" si="191"/>
        <v>0</v>
      </c>
      <c r="KF19" s="42">
        <f t="shared" si="192"/>
        <v>0</v>
      </c>
      <c r="KG19" s="42">
        <f t="shared" si="193"/>
        <v>0</v>
      </c>
      <c r="KH19" s="42">
        <f t="shared" si="194"/>
        <v>0</v>
      </c>
      <c r="KI19" s="42">
        <f t="shared" si="195"/>
        <v>0</v>
      </c>
      <c r="KJ19" s="42">
        <f t="shared" si="196"/>
        <v>0</v>
      </c>
      <c r="KK19" s="42">
        <f t="shared" si="197"/>
        <v>0</v>
      </c>
      <c r="KL19" s="42">
        <f t="shared" si="198"/>
        <v>0</v>
      </c>
      <c r="KM19" s="42">
        <f t="shared" si="199"/>
        <v>0</v>
      </c>
      <c r="KN19" s="42">
        <f t="shared" si="200"/>
        <v>0</v>
      </c>
      <c r="KO19" s="42">
        <f t="shared" si="201"/>
        <v>0</v>
      </c>
      <c r="KP19" s="42">
        <f t="shared" si="202"/>
        <v>0</v>
      </c>
      <c r="KQ19" s="42">
        <f t="shared" si="203"/>
        <v>0</v>
      </c>
      <c r="KR19" s="42">
        <f t="shared" si="204"/>
        <v>0</v>
      </c>
      <c r="KS19" s="42">
        <f t="shared" si="205"/>
        <v>0</v>
      </c>
      <c r="KT19" s="42">
        <f t="shared" si="206"/>
        <v>0</v>
      </c>
      <c r="KU19" s="42">
        <f t="shared" si="207"/>
        <v>0</v>
      </c>
      <c r="KV19" s="42">
        <f t="shared" si="208"/>
        <v>0</v>
      </c>
      <c r="KW19" s="42">
        <f t="shared" si="209"/>
        <v>0</v>
      </c>
      <c r="KX19" s="42">
        <f t="shared" si="210"/>
        <v>0</v>
      </c>
      <c r="KY19" s="42">
        <f t="shared" si="211"/>
        <v>0</v>
      </c>
      <c r="KZ19" s="42">
        <f t="shared" si="212"/>
        <v>0</v>
      </c>
      <c r="LA19" s="42">
        <f t="shared" si="213"/>
        <v>0</v>
      </c>
      <c r="LB19" s="42">
        <f t="shared" si="214"/>
        <v>0</v>
      </c>
      <c r="LC19" s="42">
        <f t="shared" si="215"/>
        <v>0</v>
      </c>
      <c r="LD19" s="42">
        <f t="shared" si="216"/>
        <v>0</v>
      </c>
      <c r="LE19" s="42">
        <f t="shared" si="217"/>
        <v>0</v>
      </c>
      <c r="LF19" s="42">
        <f t="shared" si="218"/>
        <v>0</v>
      </c>
      <c r="LG19" s="42">
        <f t="shared" si="219"/>
        <v>0</v>
      </c>
      <c r="LH19" s="42">
        <f t="shared" si="220"/>
        <v>0</v>
      </c>
      <c r="LI19" s="42">
        <f t="shared" si="221"/>
        <v>0</v>
      </c>
      <c r="LJ19" s="42">
        <f t="shared" si="222"/>
        <v>0</v>
      </c>
      <c r="LK19" s="42">
        <f t="shared" si="223"/>
        <v>0</v>
      </c>
      <c r="LL19" s="42">
        <f t="shared" si="224"/>
        <v>0</v>
      </c>
      <c r="LM19" s="42">
        <f t="shared" si="225"/>
        <v>0</v>
      </c>
      <c r="LN19" s="42">
        <f t="shared" si="226"/>
        <v>0</v>
      </c>
      <c r="LO19" s="42">
        <f t="shared" si="227"/>
        <v>0</v>
      </c>
      <c r="LP19" s="42">
        <f t="shared" si="228"/>
        <v>0</v>
      </c>
      <c r="LQ19" s="42">
        <f t="shared" si="229"/>
        <v>0</v>
      </c>
      <c r="LR19" s="42">
        <f t="shared" si="230"/>
        <v>0</v>
      </c>
      <c r="LS19" s="42">
        <f t="shared" si="231"/>
        <v>0</v>
      </c>
      <c r="LT19" s="42">
        <f t="shared" si="232"/>
        <v>0</v>
      </c>
      <c r="LU19" s="42">
        <f t="shared" si="233"/>
        <v>0</v>
      </c>
      <c r="LV19" s="42">
        <f t="shared" si="234"/>
        <v>0</v>
      </c>
      <c r="LW19" s="42">
        <f t="shared" si="235"/>
        <v>0</v>
      </c>
      <c r="LX19" s="42">
        <f t="shared" si="236"/>
        <v>0</v>
      </c>
      <c r="LY19" s="42">
        <f t="shared" si="237"/>
        <v>0</v>
      </c>
      <c r="LZ19" s="42">
        <f t="shared" si="238"/>
        <v>0</v>
      </c>
      <c r="MA19" s="42">
        <f t="shared" si="239"/>
        <v>0</v>
      </c>
      <c r="MB19" s="42">
        <f t="shared" si="240"/>
        <v>0</v>
      </c>
      <c r="MC19" s="42">
        <f t="shared" si="241"/>
        <v>0</v>
      </c>
      <c r="MD19" s="42">
        <f t="shared" si="242"/>
        <v>0</v>
      </c>
      <c r="ME19" s="42">
        <f t="shared" si="243"/>
        <v>0</v>
      </c>
      <c r="MF19" s="42">
        <f t="shared" si="244"/>
        <v>0</v>
      </c>
      <c r="MG19" s="42">
        <f t="shared" si="245"/>
        <v>0</v>
      </c>
      <c r="MH19" s="42">
        <f t="shared" si="246"/>
        <v>0</v>
      </c>
      <c r="MI19" s="42">
        <f t="shared" si="247"/>
        <v>0</v>
      </c>
      <c r="MJ19" s="42">
        <f t="shared" si="248"/>
        <v>0</v>
      </c>
      <c r="MK19" s="42">
        <f t="shared" si="249"/>
        <v>0</v>
      </c>
      <c r="ML19" s="42">
        <f t="shared" si="250"/>
        <v>0</v>
      </c>
      <c r="MM19" s="42">
        <f t="shared" si="251"/>
        <v>0</v>
      </c>
      <c r="MN19" s="42">
        <f t="shared" si="252"/>
        <v>0</v>
      </c>
      <c r="MO19" s="42">
        <f t="shared" si="253"/>
        <v>0</v>
      </c>
      <c r="MP19" s="42">
        <f t="shared" si="254"/>
        <v>0</v>
      </c>
      <c r="MQ19" s="42">
        <f t="shared" si="255"/>
        <v>0</v>
      </c>
      <c r="MR19" s="42">
        <f t="shared" si="256"/>
        <v>0</v>
      </c>
      <c r="MS19" s="42">
        <f t="shared" si="257"/>
        <v>0</v>
      </c>
      <c r="MT19" s="42">
        <f t="shared" si="258"/>
        <v>0</v>
      </c>
      <c r="MU19" s="42">
        <f t="shared" si="259"/>
        <v>0</v>
      </c>
      <c r="MV19" s="42">
        <f t="shared" si="260"/>
        <v>0</v>
      </c>
      <c r="MW19" s="42">
        <f t="shared" si="261"/>
        <v>0</v>
      </c>
      <c r="MX19" s="42">
        <f t="shared" si="262"/>
        <v>0</v>
      </c>
      <c r="MY19" s="42">
        <f t="shared" si="263"/>
        <v>0</v>
      </c>
      <c r="MZ19" s="42">
        <f t="shared" si="264"/>
        <v>0</v>
      </c>
      <c r="NA19" s="42">
        <f t="shared" si="265"/>
        <v>0</v>
      </c>
      <c r="NB19" s="42">
        <f t="shared" si="266"/>
        <v>0</v>
      </c>
      <c r="NC19" s="42">
        <f t="shared" si="267"/>
        <v>0</v>
      </c>
      <c r="ND19" s="42">
        <f t="shared" si="268"/>
        <v>0</v>
      </c>
      <c r="NE19" s="42">
        <f t="shared" si="269"/>
        <v>0</v>
      </c>
      <c r="NF19" s="42">
        <f t="shared" si="270"/>
        <v>0</v>
      </c>
      <c r="NG19" s="42">
        <f t="shared" si="271"/>
        <v>0</v>
      </c>
      <c r="NH19" s="42">
        <f t="shared" si="272"/>
        <v>0</v>
      </c>
      <c r="NI19" s="42">
        <f t="shared" si="273"/>
        <v>0</v>
      </c>
      <c r="NJ19" s="42">
        <f t="shared" si="274"/>
        <v>0</v>
      </c>
      <c r="NK19" s="42">
        <f t="shared" si="275"/>
        <v>0</v>
      </c>
      <c r="NL19" s="42">
        <f t="shared" si="276"/>
        <v>0</v>
      </c>
      <c r="NM19" s="42">
        <f t="shared" si="277"/>
        <v>0</v>
      </c>
      <c r="NN19" s="42">
        <f t="shared" si="278"/>
        <v>0</v>
      </c>
      <c r="NO19" s="42">
        <f t="shared" si="279"/>
        <v>0</v>
      </c>
      <c r="NP19" s="42">
        <f t="shared" si="280"/>
        <v>0</v>
      </c>
      <c r="NQ19" s="42">
        <f t="shared" si="281"/>
        <v>0</v>
      </c>
      <c r="NR19" s="42">
        <f t="shared" si="282"/>
        <v>0</v>
      </c>
      <c r="NS19" s="42">
        <f t="shared" si="283"/>
        <v>0</v>
      </c>
      <c r="NT19" s="42">
        <f t="shared" si="284"/>
        <v>0</v>
      </c>
      <c r="NU19" s="42">
        <f t="shared" si="285"/>
        <v>0</v>
      </c>
      <c r="NV19" s="42">
        <f t="shared" si="286"/>
        <v>0</v>
      </c>
      <c r="NW19" s="42">
        <f t="shared" si="287"/>
        <v>0</v>
      </c>
      <c r="NX19" s="42">
        <f t="shared" si="288"/>
        <v>0</v>
      </c>
      <c r="NY19" s="42">
        <f t="shared" si="289"/>
        <v>0</v>
      </c>
      <c r="NZ19" s="42">
        <f t="shared" si="290"/>
        <v>0</v>
      </c>
      <c r="OA19" s="42">
        <f t="shared" si="291"/>
        <v>0</v>
      </c>
      <c r="OB19" s="42">
        <f t="shared" si="292"/>
        <v>0</v>
      </c>
      <c r="OC19" s="42">
        <f t="shared" si="293"/>
        <v>0</v>
      </c>
      <c r="OD19" s="42">
        <f t="shared" si="294"/>
        <v>0</v>
      </c>
      <c r="OE19" s="42">
        <f t="shared" si="295"/>
        <v>0</v>
      </c>
      <c r="OF19" s="42">
        <f t="shared" si="296"/>
        <v>0</v>
      </c>
      <c r="OG19" s="42">
        <f t="shared" si="297"/>
        <v>0</v>
      </c>
    </row>
    <row r="20" spans="1:397">
      <c r="A20" s="6" t="str">
        <f>(入力シート!A20&amp;入力シート!B20&amp;入力シート!C20)</f>
        <v>240101016</v>
      </c>
      <c r="B20" s="6">
        <f>入力シート!E20</f>
        <v>45180</v>
      </c>
      <c r="C20" s="6">
        <f>入力シート!D20</f>
        <v>4</v>
      </c>
      <c r="D20" s="124">
        <f>IF(入力シート!E20="","",入力シート!E20)</f>
        <v>45180</v>
      </c>
      <c r="E20" s="44">
        <f>入力シート!G20</f>
        <v>10.029999999999999</v>
      </c>
      <c r="F20" s="44">
        <f>入力シート!H20</f>
        <v>170</v>
      </c>
      <c r="G20" s="44">
        <f>入力シート!I20</f>
        <v>170</v>
      </c>
      <c r="H20" s="44">
        <f>IF(ISERROR(入力シート!K20*1)=TRUE,"",入力シート!K20*1)</f>
        <v>2.8326391815114635</v>
      </c>
      <c r="I20" s="44">
        <f>入力シート!L20</f>
        <v>8</v>
      </c>
      <c r="J20" s="44">
        <f>入力シート!M20</f>
        <v>8</v>
      </c>
      <c r="K20" s="44">
        <f>IF(ISERROR(入力シート!O20*1)=TRUE,"",入力シート!O20*1)</f>
        <v>1.505280247125133</v>
      </c>
      <c r="L20" s="42"/>
      <c r="M20" s="139"/>
      <c r="N20" s="138"/>
      <c r="O20" s="138"/>
      <c r="S20" s="24"/>
      <c r="T20" s="25"/>
      <c r="U20" s="25"/>
      <c r="V20" s="36"/>
      <c r="W20" s="32"/>
      <c r="X20" s="32"/>
      <c r="Y20" s="32"/>
      <c r="Z20" s="32"/>
      <c r="AA20" s="33"/>
      <c r="AB20" s="27"/>
      <c r="AC20" s="27"/>
      <c r="AS20"/>
      <c r="AT20" s="42">
        <f t="shared" si="313"/>
        <v>0</v>
      </c>
      <c r="AU20" s="42">
        <f t="shared" si="314"/>
        <v>0</v>
      </c>
      <c r="AV20" s="42">
        <f t="shared" si="314"/>
        <v>0</v>
      </c>
      <c r="AW20" s="42">
        <f t="shared" si="314"/>
        <v>2.8326391815114635</v>
      </c>
      <c r="AX20" s="42">
        <f t="shared" si="314"/>
        <v>0</v>
      </c>
      <c r="AY20" s="42">
        <f t="shared" si="317"/>
        <v>0</v>
      </c>
      <c r="AZ20" s="42">
        <f t="shared" si="317"/>
        <v>0</v>
      </c>
      <c r="BA20" s="42">
        <f t="shared" si="317"/>
        <v>0</v>
      </c>
      <c r="BB20" s="42">
        <f t="shared" si="317"/>
        <v>0</v>
      </c>
      <c r="BC20" s="42">
        <f t="shared" si="317"/>
        <v>0</v>
      </c>
      <c r="BD20" s="42">
        <f t="shared" si="317"/>
        <v>0</v>
      </c>
      <c r="BE20" s="42">
        <f t="shared" si="317"/>
        <v>0</v>
      </c>
      <c r="BF20" s="42">
        <f t="shared" si="317"/>
        <v>0</v>
      </c>
      <c r="BG20" s="42">
        <f t="shared" si="317"/>
        <v>0</v>
      </c>
      <c r="BH20" s="42">
        <f t="shared" si="317"/>
        <v>0</v>
      </c>
      <c r="BI20" s="42">
        <f t="shared" si="317"/>
        <v>0</v>
      </c>
      <c r="BJ20" s="42">
        <f t="shared" si="317"/>
        <v>0</v>
      </c>
      <c r="BK20" s="42">
        <f t="shared" si="317"/>
        <v>0</v>
      </c>
      <c r="BL20" s="42">
        <f t="shared" si="317"/>
        <v>0</v>
      </c>
      <c r="BM20" s="42">
        <f t="shared" si="317"/>
        <v>0</v>
      </c>
      <c r="BN20" s="42">
        <f t="shared" si="317"/>
        <v>0</v>
      </c>
      <c r="BO20" s="42">
        <f t="shared" si="318"/>
        <v>0</v>
      </c>
      <c r="BP20" s="42">
        <f t="shared" si="318"/>
        <v>0</v>
      </c>
      <c r="BQ20" s="42">
        <f t="shared" si="318"/>
        <v>0</v>
      </c>
      <c r="BR20" s="42">
        <f t="shared" si="318"/>
        <v>0</v>
      </c>
      <c r="BS20" s="42">
        <f t="shared" si="318"/>
        <v>0</v>
      </c>
      <c r="BT20" s="42">
        <f t="shared" si="318"/>
        <v>0</v>
      </c>
      <c r="BU20" s="42">
        <f t="shared" si="318"/>
        <v>0</v>
      </c>
      <c r="BV20" s="42">
        <f t="shared" si="318"/>
        <v>0</v>
      </c>
      <c r="BW20" s="42">
        <f t="shared" si="318"/>
        <v>0</v>
      </c>
      <c r="BX20" s="42">
        <f t="shared" si="318"/>
        <v>0</v>
      </c>
      <c r="BY20" s="42">
        <f t="shared" si="318"/>
        <v>0</v>
      </c>
      <c r="BZ20" s="42">
        <f t="shared" si="318"/>
        <v>0</v>
      </c>
      <c r="CA20" s="42">
        <f t="shared" si="318"/>
        <v>0</v>
      </c>
      <c r="CB20" s="42">
        <f t="shared" si="318"/>
        <v>0</v>
      </c>
      <c r="CC20" s="42">
        <f t="shared" si="318"/>
        <v>0</v>
      </c>
      <c r="CD20" s="42">
        <f t="shared" si="318"/>
        <v>0</v>
      </c>
      <c r="CE20" s="42">
        <f t="shared" si="315"/>
        <v>0</v>
      </c>
      <c r="CF20" s="42">
        <f t="shared" si="315"/>
        <v>0</v>
      </c>
      <c r="CG20" s="42">
        <f t="shared" si="315"/>
        <v>0</v>
      </c>
      <c r="CH20" s="42">
        <f t="shared" si="315"/>
        <v>0</v>
      </c>
      <c r="CI20" s="42">
        <f t="shared" si="315"/>
        <v>0</v>
      </c>
      <c r="CJ20" s="42">
        <f t="shared" si="315"/>
        <v>0</v>
      </c>
      <c r="CK20" s="42">
        <f t="shared" si="316"/>
        <v>0</v>
      </c>
      <c r="CL20" s="42">
        <f t="shared" si="316"/>
        <v>0</v>
      </c>
      <c r="CM20" s="42">
        <f t="shared" si="316"/>
        <v>0</v>
      </c>
      <c r="CN20" s="42">
        <f t="shared" si="316"/>
        <v>0</v>
      </c>
      <c r="CO20" s="42">
        <f t="shared" si="316"/>
        <v>0</v>
      </c>
      <c r="CP20" s="42">
        <f t="shared" si="316"/>
        <v>0</v>
      </c>
      <c r="CQ20" s="42">
        <f t="shared" si="316"/>
        <v>0</v>
      </c>
      <c r="CR20" s="42">
        <f t="shared" si="316"/>
        <v>0</v>
      </c>
      <c r="CS20" s="42">
        <f t="shared" si="316"/>
        <v>0</v>
      </c>
      <c r="CT20">
        <v>19</v>
      </c>
      <c r="CU20" s="83">
        <f t="shared" si="1"/>
        <v>0</v>
      </c>
      <c r="CV20" s="42">
        <f t="shared" si="299"/>
        <v>0</v>
      </c>
      <c r="CW20" s="42" t="e">
        <f t="shared" si="300"/>
        <v>#NUM!</v>
      </c>
      <c r="CX20" s="42">
        <f t="shared" si="2"/>
        <v>0</v>
      </c>
      <c r="CY20" s="42">
        <f t="shared" si="3"/>
        <v>0</v>
      </c>
      <c r="CZ20" s="42">
        <f t="shared" si="4"/>
        <v>0</v>
      </c>
      <c r="DA20" s="42">
        <f t="shared" si="5"/>
        <v>0</v>
      </c>
      <c r="DB20" s="42">
        <f t="shared" si="6"/>
        <v>0</v>
      </c>
      <c r="DC20" s="42">
        <f t="shared" si="7"/>
        <v>0</v>
      </c>
      <c r="DD20" s="42">
        <f t="shared" si="8"/>
        <v>0</v>
      </c>
      <c r="DE20" s="42">
        <f t="shared" si="9"/>
        <v>0</v>
      </c>
      <c r="DF20" s="42">
        <f t="shared" si="10"/>
        <v>0</v>
      </c>
      <c r="DG20" s="42">
        <f t="shared" si="11"/>
        <v>0</v>
      </c>
      <c r="DH20" s="42">
        <f t="shared" si="12"/>
        <v>0</v>
      </c>
      <c r="DI20" s="42">
        <f t="shared" si="13"/>
        <v>0</v>
      </c>
      <c r="DJ20" s="42">
        <f t="shared" si="14"/>
        <v>0</v>
      </c>
      <c r="DK20" s="42">
        <f t="shared" si="15"/>
        <v>0</v>
      </c>
      <c r="DL20" s="42">
        <f t="shared" si="16"/>
        <v>0</v>
      </c>
      <c r="DM20" s="42">
        <f t="shared" si="17"/>
        <v>0</v>
      </c>
      <c r="DN20" s="42">
        <f t="shared" si="18"/>
        <v>0</v>
      </c>
      <c r="DO20" s="42">
        <f t="shared" si="19"/>
        <v>0</v>
      </c>
      <c r="DP20" s="42">
        <f t="shared" si="20"/>
        <v>0</v>
      </c>
      <c r="DQ20" s="42">
        <f t="shared" si="21"/>
        <v>0</v>
      </c>
      <c r="DR20" s="42">
        <f t="shared" si="22"/>
        <v>0</v>
      </c>
      <c r="DS20" s="42">
        <f t="shared" si="23"/>
        <v>0</v>
      </c>
      <c r="DT20" s="42">
        <f t="shared" si="24"/>
        <v>0</v>
      </c>
      <c r="DU20" s="42">
        <f t="shared" si="25"/>
        <v>0</v>
      </c>
      <c r="DV20" s="42">
        <f t="shared" si="26"/>
        <v>0</v>
      </c>
      <c r="DW20" s="42">
        <f t="shared" si="27"/>
        <v>0</v>
      </c>
      <c r="DX20" s="42">
        <f t="shared" si="28"/>
        <v>0</v>
      </c>
      <c r="DY20" s="42">
        <f t="shared" si="29"/>
        <v>0</v>
      </c>
      <c r="DZ20" s="42">
        <f t="shared" si="30"/>
        <v>0</v>
      </c>
      <c r="EA20" s="42">
        <f t="shared" si="31"/>
        <v>0</v>
      </c>
      <c r="EB20" s="42">
        <f t="shared" si="32"/>
        <v>0</v>
      </c>
      <c r="EC20" s="42">
        <f t="shared" si="33"/>
        <v>0</v>
      </c>
      <c r="ED20" s="42">
        <f t="shared" si="34"/>
        <v>0</v>
      </c>
      <c r="EE20" s="42">
        <f t="shared" si="35"/>
        <v>0</v>
      </c>
      <c r="EF20" s="42">
        <f t="shared" si="36"/>
        <v>0</v>
      </c>
      <c r="EG20" s="42">
        <f t="shared" si="37"/>
        <v>0</v>
      </c>
      <c r="EH20" s="42">
        <f t="shared" si="38"/>
        <v>0</v>
      </c>
      <c r="EI20" s="42">
        <f t="shared" si="39"/>
        <v>0</v>
      </c>
      <c r="EJ20" s="42">
        <f t="shared" si="40"/>
        <v>0</v>
      </c>
      <c r="EK20" s="42">
        <f t="shared" si="41"/>
        <v>0</v>
      </c>
      <c r="EL20" s="42">
        <f t="shared" si="42"/>
        <v>0</v>
      </c>
      <c r="EM20" s="42">
        <f t="shared" si="43"/>
        <v>0</v>
      </c>
      <c r="EN20" s="42">
        <f t="shared" si="44"/>
        <v>0</v>
      </c>
      <c r="EO20" s="42">
        <f t="shared" si="45"/>
        <v>0</v>
      </c>
      <c r="EP20" s="42">
        <f t="shared" si="46"/>
        <v>0</v>
      </c>
      <c r="EQ20" s="42">
        <f t="shared" si="47"/>
        <v>0</v>
      </c>
      <c r="ER20" s="42">
        <f t="shared" si="48"/>
        <v>0</v>
      </c>
      <c r="ES20" s="42">
        <f t="shared" si="49"/>
        <v>0</v>
      </c>
      <c r="ET20" s="42">
        <f t="shared" si="50"/>
        <v>0</v>
      </c>
      <c r="EU20" s="42">
        <f t="shared" si="51"/>
        <v>0</v>
      </c>
      <c r="EV20" s="42">
        <f t="shared" si="52"/>
        <v>0</v>
      </c>
      <c r="EW20" s="42">
        <f t="shared" si="53"/>
        <v>0</v>
      </c>
      <c r="EX20" s="42">
        <f t="shared" si="54"/>
        <v>0</v>
      </c>
      <c r="EY20" s="42">
        <f t="shared" si="55"/>
        <v>0</v>
      </c>
      <c r="EZ20" s="42">
        <f t="shared" si="56"/>
        <v>0</v>
      </c>
      <c r="FA20" s="42">
        <f t="shared" si="57"/>
        <v>0</v>
      </c>
      <c r="FB20" s="42">
        <f t="shared" si="58"/>
        <v>0</v>
      </c>
      <c r="FC20" s="42">
        <f t="shared" si="59"/>
        <v>0</v>
      </c>
      <c r="FD20" s="42">
        <f t="shared" si="60"/>
        <v>0</v>
      </c>
      <c r="FE20" s="42">
        <f t="shared" si="61"/>
        <v>0</v>
      </c>
      <c r="FF20" s="42">
        <f t="shared" si="62"/>
        <v>0</v>
      </c>
      <c r="FG20" s="42">
        <f t="shared" si="63"/>
        <v>0</v>
      </c>
      <c r="FH20" s="42">
        <f t="shared" si="64"/>
        <v>0</v>
      </c>
      <c r="FI20" s="42">
        <f t="shared" si="65"/>
        <v>0</v>
      </c>
      <c r="FJ20" s="42">
        <f t="shared" si="66"/>
        <v>0</v>
      </c>
      <c r="FK20" s="42">
        <f t="shared" si="67"/>
        <v>0</v>
      </c>
      <c r="FL20" s="42">
        <f t="shared" si="68"/>
        <v>0</v>
      </c>
      <c r="FM20" s="42">
        <f t="shared" si="69"/>
        <v>0</v>
      </c>
      <c r="FN20" s="42">
        <f t="shared" si="70"/>
        <v>0</v>
      </c>
      <c r="FO20" s="42">
        <f t="shared" si="71"/>
        <v>0</v>
      </c>
      <c r="FP20" s="42">
        <f t="shared" si="72"/>
        <v>0</v>
      </c>
      <c r="FQ20" s="42">
        <f t="shared" si="73"/>
        <v>0</v>
      </c>
      <c r="FR20" s="42">
        <f t="shared" si="74"/>
        <v>0</v>
      </c>
      <c r="FS20" s="42">
        <f t="shared" si="75"/>
        <v>0</v>
      </c>
      <c r="FT20" s="42">
        <f t="shared" si="76"/>
        <v>0</v>
      </c>
      <c r="FU20" s="42">
        <f t="shared" si="77"/>
        <v>0</v>
      </c>
      <c r="FV20" s="42">
        <f t="shared" si="78"/>
        <v>0</v>
      </c>
      <c r="FW20" s="42">
        <f t="shared" si="79"/>
        <v>0</v>
      </c>
      <c r="FX20" s="42">
        <f t="shared" si="80"/>
        <v>0</v>
      </c>
      <c r="FY20" s="42">
        <f t="shared" si="81"/>
        <v>0</v>
      </c>
      <c r="FZ20" s="42">
        <f t="shared" si="82"/>
        <v>0</v>
      </c>
      <c r="GA20" s="42">
        <f t="shared" si="83"/>
        <v>0</v>
      </c>
      <c r="GB20" s="42">
        <f t="shared" si="84"/>
        <v>0</v>
      </c>
      <c r="GC20" s="42">
        <f t="shared" si="85"/>
        <v>0</v>
      </c>
      <c r="GD20" s="42">
        <f t="shared" si="86"/>
        <v>0</v>
      </c>
      <c r="GE20" s="42">
        <f t="shared" si="87"/>
        <v>0</v>
      </c>
      <c r="GF20" s="42">
        <f t="shared" si="88"/>
        <v>0</v>
      </c>
      <c r="GG20" s="42">
        <f t="shared" si="89"/>
        <v>0</v>
      </c>
      <c r="GH20" s="42">
        <f t="shared" si="90"/>
        <v>0</v>
      </c>
      <c r="GI20" s="42">
        <f t="shared" si="91"/>
        <v>0</v>
      </c>
      <c r="GJ20" s="42">
        <f t="shared" si="92"/>
        <v>0</v>
      </c>
      <c r="GK20" s="42">
        <f t="shared" si="93"/>
        <v>0</v>
      </c>
      <c r="GL20" s="42">
        <f t="shared" si="94"/>
        <v>0</v>
      </c>
      <c r="GM20" s="42">
        <f t="shared" si="95"/>
        <v>0</v>
      </c>
      <c r="GN20" s="42">
        <f t="shared" si="96"/>
        <v>0</v>
      </c>
      <c r="GO20" s="42">
        <f t="shared" si="97"/>
        <v>0</v>
      </c>
      <c r="GP20" s="42">
        <f t="shared" si="98"/>
        <v>0</v>
      </c>
      <c r="GQ20" s="42">
        <f t="shared" si="99"/>
        <v>0</v>
      </c>
      <c r="GR20" s="42">
        <f t="shared" si="100"/>
        <v>0</v>
      </c>
      <c r="GS20" s="42">
        <f t="shared" si="101"/>
        <v>0</v>
      </c>
      <c r="GT20" s="42">
        <f t="shared" si="102"/>
        <v>0</v>
      </c>
      <c r="GU20" s="42">
        <f t="shared" si="103"/>
        <v>0</v>
      </c>
      <c r="GV20" s="42">
        <f t="shared" si="104"/>
        <v>0</v>
      </c>
      <c r="GW20" s="42">
        <f t="shared" si="105"/>
        <v>0</v>
      </c>
      <c r="GX20" s="42">
        <f t="shared" si="106"/>
        <v>0</v>
      </c>
      <c r="GY20" s="42">
        <f t="shared" si="107"/>
        <v>0</v>
      </c>
      <c r="GZ20" s="42">
        <f t="shared" si="108"/>
        <v>0</v>
      </c>
      <c r="HA20" s="42">
        <f t="shared" si="109"/>
        <v>0</v>
      </c>
      <c r="HB20" s="42">
        <f t="shared" si="110"/>
        <v>0</v>
      </c>
      <c r="HC20" s="42">
        <f t="shared" si="111"/>
        <v>0</v>
      </c>
      <c r="HD20" s="42">
        <f t="shared" si="112"/>
        <v>0</v>
      </c>
      <c r="HE20" s="42">
        <f t="shared" si="113"/>
        <v>0</v>
      </c>
      <c r="HF20" s="42">
        <f t="shared" si="114"/>
        <v>0</v>
      </c>
      <c r="HG20" s="42">
        <f t="shared" si="115"/>
        <v>0</v>
      </c>
      <c r="HH20" s="42">
        <f t="shared" si="116"/>
        <v>0</v>
      </c>
      <c r="HI20" s="42">
        <f t="shared" si="117"/>
        <v>0</v>
      </c>
      <c r="HJ20" s="42">
        <f t="shared" si="118"/>
        <v>0</v>
      </c>
      <c r="HK20" s="42">
        <f t="shared" si="119"/>
        <v>0</v>
      </c>
      <c r="HL20" s="42">
        <f t="shared" si="120"/>
        <v>0</v>
      </c>
      <c r="HM20" s="42">
        <f t="shared" si="121"/>
        <v>0</v>
      </c>
      <c r="HN20" s="42">
        <f t="shared" si="122"/>
        <v>0</v>
      </c>
      <c r="HO20" s="42">
        <f t="shared" si="123"/>
        <v>0</v>
      </c>
      <c r="HP20" s="42">
        <f t="shared" si="124"/>
        <v>0</v>
      </c>
      <c r="HQ20" s="42">
        <f t="shared" si="125"/>
        <v>0</v>
      </c>
      <c r="HR20" s="42">
        <f t="shared" si="126"/>
        <v>0</v>
      </c>
      <c r="HS20" s="42">
        <f t="shared" si="127"/>
        <v>0</v>
      </c>
      <c r="HT20" s="42">
        <f t="shared" si="128"/>
        <v>0</v>
      </c>
      <c r="HU20" s="42">
        <f t="shared" si="129"/>
        <v>0</v>
      </c>
      <c r="HV20" s="42">
        <f t="shared" si="130"/>
        <v>0</v>
      </c>
      <c r="HW20" s="42">
        <f t="shared" si="131"/>
        <v>0</v>
      </c>
      <c r="HX20" s="42">
        <f t="shared" si="132"/>
        <v>0</v>
      </c>
      <c r="HY20" s="42">
        <f t="shared" si="133"/>
        <v>0</v>
      </c>
      <c r="HZ20" s="42">
        <f t="shared" si="134"/>
        <v>0</v>
      </c>
      <c r="IA20" s="42">
        <f t="shared" si="135"/>
        <v>0</v>
      </c>
      <c r="IB20" s="42">
        <f t="shared" si="136"/>
        <v>0</v>
      </c>
      <c r="IC20" s="42">
        <f t="shared" si="137"/>
        <v>0</v>
      </c>
      <c r="ID20" s="42">
        <f t="shared" si="138"/>
        <v>0</v>
      </c>
      <c r="IE20" s="42">
        <f t="shared" si="139"/>
        <v>0</v>
      </c>
      <c r="IF20" s="42">
        <f t="shared" si="140"/>
        <v>0</v>
      </c>
      <c r="IG20" s="42">
        <f t="shared" si="141"/>
        <v>0</v>
      </c>
      <c r="IH20" s="42">
        <f t="shared" si="142"/>
        <v>0</v>
      </c>
      <c r="II20" s="42">
        <f t="shared" si="143"/>
        <v>0</v>
      </c>
      <c r="IJ20" s="42">
        <f t="shared" si="144"/>
        <v>0</v>
      </c>
      <c r="IK20" s="42">
        <f t="shared" si="145"/>
        <v>0</v>
      </c>
      <c r="IL20" s="42">
        <f t="shared" si="146"/>
        <v>0</v>
      </c>
      <c r="IM20" s="42">
        <f t="shared" si="147"/>
        <v>0</v>
      </c>
      <c r="IN20" s="42">
        <f t="shared" si="148"/>
        <v>0</v>
      </c>
      <c r="IO20" s="42">
        <f t="shared" si="149"/>
        <v>0</v>
      </c>
      <c r="IP20" s="42">
        <f t="shared" si="150"/>
        <v>0</v>
      </c>
      <c r="IQ20" s="42">
        <f t="shared" si="151"/>
        <v>0</v>
      </c>
      <c r="IR20" s="42">
        <f t="shared" si="152"/>
        <v>0</v>
      </c>
      <c r="IS20" s="42">
        <f t="shared" si="153"/>
        <v>0</v>
      </c>
      <c r="IT20" s="42">
        <f t="shared" si="154"/>
        <v>0</v>
      </c>
      <c r="IU20" s="42">
        <f t="shared" si="155"/>
        <v>0</v>
      </c>
      <c r="IV20" s="42">
        <f t="shared" si="156"/>
        <v>0</v>
      </c>
      <c r="IW20" s="42">
        <f t="shared" si="157"/>
        <v>0</v>
      </c>
      <c r="IX20" s="42">
        <f t="shared" si="158"/>
        <v>0</v>
      </c>
      <c r="IY20" s="42">
        <f t="shared" si="159"/>
        <v>0</v>
      </c>
      <c r="IZ20" s="42">
        <f t="shared" si="160"/>
        <v>0</v>
      </c>
      <c r="JA20" s="42">
        <f t="shared" si="161"/>
        <v>0</v>
      </c>
      <c r="JB20" s="42">
        <f t="shared" si="162"/>
        <v>0</v>
      </c>
      <c r="JC20" s="42">
        <f t="shared" si="163"/>
        <v>0</v>
      </c>
      <c r="JD20" s="42">
        <f t="shared" si="164"/>
        <v>0</v>
      </c>
      <c r="JE20" s="42">
        <f t="shared" si="165"/>
        <v>0</v>
      </c>
      <c r="JF20" s="42">
        <f t="shared" si="166"/>
        <v>0</v>
      </c>
      <c r="JG20" s="42">
        <f t="shared" si="167"/>
        <v>0</v>
      </c>
      <c r="JH20" s="42">
        <f t="shared" si="168"/>
        <v>0</v>
      </c>
      <c r="JI20" s="42">
        <f t="shared" si="169"/>
        <v>0</v>
      </c>
      <c r="JJ20" s="42">
        <f t="shared" si="170"/>
        <v>0</v>
      </c>
      <c r="JK20" s="42">
        <f t="shared" si="171"/>
        <v>0</v>
      </c>
      <c r="JL20" s="42">
        <f t="shared" si="172"/>
        <v>0</v>
      </c>
      <c r="JM20" s="42">
        <f t="shared" si="173"/>
        <v>0</v>
      </c>
      <c r="JN20" s="42">
        <f t="shared" si="174"/>
        <v>0</v>
      </c>
      <c r="JO20" s="42">
        <f t="shared" si="175"/>
        <v>0</v>
      </c>
      <c r="JP20" s="42">
        <f t="shared" si="176"/>
        <v>0</v>
      </c>
      <c r="JQ20" s="42">
        <f t="shared" si="177"/>
        <v>0</v>
      </c>
      <c r="JR20" s="42">
        <f t="shared" si="178"/>
        <v>0</v>
      </c>
      <c r="JS20" s="42">
        <f t="shared" si="179"/>
        <v>0</v>
      </c>
      <c r="JT20" s="42">
        <f t="shared" si="180"/>
        <v>0</v>
      </c>
      <c r="JU20" s="42">
        <f t="shared" si="181"/>
        <v>0</v>
      </c>
      <c r="JV20" s="42">
        <f t="shared" si="182"/>
        <v>0</v>
      </c>
      <c r="JW20" s="42">
        <f t="shared" si="183"/>
        <v>0</v>
      </c>
      <c r="JX20" s="42">
        <f t="shared" si="184"/>
        <v>0</v>
      </c>
      <c r="JY20" s="42">
        <f t="shared" si="185"/>
        <v>0</v>
      </c>
      <c r="JZ20" s="42">
        <f t="shared" si="186"/>
        <v>0</v>
      </c>
      <c r="KA20" s="42">
        <f t="shared" si="187"/>
        <v>0</v>
      </c>
      <c r="KB20" s="42">
        <f t="shared" si="188"/>
        <v>0</v>
      </c>
      <c r="KC20" s="42">
        <f t="shared" si="189"/>
        <v>0</v>
      </c>
      <c r="KD20" s="42">
        <f t="shared" si="190"/>
        <v>0</v>
      </c>
      <c r="KE20" s="42">
        <f t="shared" si="191"/>
        <v>0</v>
      </c>
      <c r="KF20" s="42">
        <f t="shared" si="192"/>
        <v>0</v>
      </c>
      <c r="KG20" s="42">
        <f t="shared" si="193"/>
        <v>0</v>
      </c>
      <c r="KH20" s="42">
        <f t="shared" si="194"/>
        <v>0</v>
      </c>
      <c r="KI20" s="42">
        <f t="shared" si="195"/>
        <v>0</v>
      </c>
      <c r="KJ20" s="42">
        <f t="shared" si="196"/>
        <v>0</v>
      </c>
      <c r="KK20" s="42">
        <f t="shared" si="197"/>
        <v>0</v>
      </c>
      <c r="KL20" s="42">
        <f t="shared" si="198"/>
        <v>0</v>
      </c>
      <c r="KM20" s="42">
        <f t="shared" si="199"/>
        <v>0</v>
      </c>
      <c r="KN20" s="42">
        <f t="shared" si="200"/>
        <v>0</v>
      </c>
      <c r="KO20" s="42">
        <f t="shared" si="201"/>
        <v>0</v>
      </c>
      <c r="KP20" s="42">
        <f t="shared" si="202"/>
        <v>0</v>
      </c>
      <c r="KQ20" s="42">
        <f t="shared" si="203"/>
        <v>0</v>
      </c>
      <c r="KR20" s="42">
        <f t="shared" si="204"/>
        <v>0</v>
      </c>
      <c r="KS20" s="42">
        <f t="shared" si="205"/>
        <v>0</v>
      </c>
      <c r="KT20" s="42">
        <f t="shared" si="206"/>
        <v>0</v>
      </c>
      <c r="KU20" s="42">
        <f t="shared" si="207"/>
        <v>0</v>
      </c>
      <c r="KV20" s="42">
        <f t="shared" si="208"/>
        <v>0</v>
      </c>
      <c r="KW20" s="42">
        <f t="shared" si="209"/>
        <v>0</v>
      </c>
      <c r="KX20" s="42">
        <f t="shared" si="210"/>
        <v>0</v>
      </c>
      <c r="KY20" s="42">
        <f t="shared" si="211"/>
        <v>0</v>
      </c>
      <c r="KZ20" s="42">
        <f t="shared" si="212"/>
        <v>0</v>
      </c>
      <c r="LA20" s="42">
        <f t="shared" si="213"/>
        <v>0</v>
      </c>
      <c r="LB20" s="42">
        <f t="shared" si="214"/>
        <v>0</v>
      </c>
      <c r="LC20" s="42">
        <f t="shared" si="215"/>
        <v>0</v>
      </c>
      <c r="LD20" s="42">
        <f t="shared" si="216"/>
        <v>0</v>
      </c>
      <c r="LE20" s="42">
        <f t="shared" si="217"/>
        <v>0</v>
      </c>
      <c r="LF20" s="42">
        <f t="shared" si="218"/>
        <v>0</v>
      </c>
      <c r="LG20" s="42">
        <f t="shared" si="219"/>
        <v>0</v>
      </c>
      <c r="LH20" s="42">
        <f t="shared" si="220"/>
        <v>0</v>
      </c>
      <c r="LI20" s="42">
        <f t="shared" si="221"/>
        <v>0</v>
      </c>
      <c r="LJ20" s="42">
        <f t="shared" si="222"/>
        <v>0</v>
      </c>
      <c r="LK20" s="42">
        <f t="shared" si="223"/>
        <v>0</v>
      </c>
      <c r="LL20" s="42">
        <f t="shared" si="224"/>
        <v>0</v>
      </c>
      <c r="LM20" s="42">
        <f t="shared" si="225"/>
        <v>0</v>
      </c>
      <c r="LN20" s="42">
        <f t="shared" si="226"/>
        <v>0</v>
      </c>
      <c r="LO20" s="42">
        <f t="shared" si="227"/>
        <v>0</v>
      </c>
      <c r="LP20" s="42">
        <f t="shared" si="228"/>
        <v>0</v>
      </c>
      <c r="LQ20" s="42">
        <f t="shared" si="229"/>
        <v>0</v>
      </c>
      <c r="LR20" s="42">
        <f t="shared" si="230"/>
        <v>0</v>
      </c>
      <c r="LS20" s="42">
        <f t="shared" si="231"/>
        <v>0</v>
      </c>
      <c r="LT20" s="42">
        <f t="shared" si="232"/>
        <v>0</v>
      </c>
      <c r="LU20" s="42">
        <f t="shared" si="233"/>
        <v>0</v>
      </c>
      <c r="LV20" s="42">
        <f t="shared" si="234"/>
        <v>0</v>
      </c>
      <c r="LW20" s="42">
        <f t="shared" si="235"/>
        <v>0</v>
      </c>
      <c r="LX20" s="42">
        <f t="shared" si="236"/>
        <v>0</v>
      </c>
      <c r="LY20" s="42">
        <f t="shared" si="237"/>
        <v>0</v>
      </c>
      <c r="LZ20" s="42">
        <f t="shared" si="238"/>
        <v>0</v>
      </c>
      <c r="MA20" s="42">
        <f t="shared" si="239"/>
        <v>0</v>
      </c>
      <c r="MB20" s="42">
        <f t="shared" si="240"/>
        <v>0</v>
      </c>
      <c r="MC20" s="42">
        <f t="shared" si="241"/>
        <v>0</v>
      </c>
      <c r="MD20" s="42">
        <f t="shared" si="242"/>
        <v>0</v>
      </c>
      <c r="ME20" s="42">
        <f t="shared" si="243"/>
        <v>0</v>
      </c>
      <c r="MF20" s="42">
        <f t="shared" si="244"/>
        <v>0</v>
      </c>
      <c r="MG20" s="42">
        <f t="shared" si="245"/>
        <v>0</v>
      </c>
      <c r="MH20" s="42">
        <f t="shared" si="246"/>
        <v>0</v>
      </c>
      <c r="MI20" s="42">
        <f t="shared" si="247"/>
        <v>0</v>
      </c>
      <c r="MJ20" s="42">
        <f t="shared" si="248"/>
        <v>0</v>
      </c>
      <c r="MK20" s="42">
        <f t="shared" si="249"/>
        <v>0</v>
      </c>
      <c r="ML20" s="42">
        <f t="shared" si="250"/>
        <v>0</v>
      </c>
      <c r="MM20" s="42">
        <f t="shared" si="251"/>
        <v>0</v>
      </c>
      <c r="MN20" s="42">
        <f t="shared" si="252"/>
        <v>0</v>
      </c>
      <c r="MO20" s="42">
        <f t="shared" si="253"/>
        <v>0</v>
      </c>
      <c r="MP20" s="42">
        <f t="shared" si="254"/>
        <v>0</v>
      </c>
      <c r="MQ20" s="42">
        <f t="shared" si="255"/>
        <v>0</v>
      </c>
      <c r="MR20" s="42">
        <f t="shared" si="256"/>
        <v>0</v>
      </c>
      <c r="MS20" s="42">
        <f t="shared" si="257"/>
        <v>0</v>
      </c>
      <c r="MT20" s="42">
        <f t="shared" si="258"/>
        <v>0</v>
      </c>
      <c r="MU20" s="42">
        <f t="shared" si="259"/>
        <v>0</v>
      </c>
      <c r="MV20" s="42">
        <f t="shared" si="260"/>
        <v>0</v>
      </c>
      <c r="MW20" s="42">
        <f t="shared" si="261"/>
        <v>0</v>
      </c>
      <c r="MX20" s="42">
        <f t="shared" si="262"/>
        <v>0</v>
      </c>
      <c r="MY20" s="42">
        <f t="shared" si="263"/>
        <v>0</v>
      </c>
      <c r="MZ20" s="42">
        <f t="shared" si="264"/>
        <v>0</v>
      </c>
      <c r="NA20" s="42">
        <f t="shared" si="265"/>
        <v>0</v>
      </c>
      <c r="NB20" s="42">
        <f t="shared" si="266"/>
        <v>0</v>
      </c>
      <c r="NC20" s="42">
        <f t="shared" si="267"/>
        <v>0</v>
      </c>
      <c r="ND20" s="42">
        <f t="shared" si="268"/>
        <v>0</v>
      </c>
      <c r="NE20" s="42">
        <f t="shared" si="269"/>
        <v>0</v>
      </c>
      <c r="NF20" s="42">
        <f t="shared" si="270"/>
        <v>0</v>
      </c>
      <c r="NG20" s="42">
        <f t="shared" si="271"/>
        <v>0</v>
      </c>
      <c r="NH20" s="42">
        <f t="shared" si="272"/>
        <v>0</v>
      </c>
      <c r="NI20" s="42">
        <f t="shared" si="273"/>
        <v>0</v>
      </c>
      <c r="NJ20" s="42">
        <f t="shared" si="274"/>
        <v>0</v>
      </c>
      <c r="NK20" s="42">
        <f t="shared" si="275"/>
        <v>0</v>
      </c>
      <c r="NL20" s="42">
        <f t="shared" si="276"/>
        <v>0</v>
      </c>
      <c r="NM20" s="42">
        <f t="shared" si="277"/>
        <v>0</v>
      </c>
      <c r="NN20" s="42">
        <f t="shared" si="278"/>
        <v>0</v>
      </c>
      <c r="NO20" s="42">
        <f t="shared" si="279"/>
        <v>0</v>
      </c>
      <c r="NP20" s="42">
        <f t="shared" si="280"/>
        <v>0</v>
      </c>
      <c r="NQ20" s="42">
        <f t="shared" si="281"/>
        <v>0</v>
      </c>
      <c r="NR20" s="42">
        <f t="shared" si="282"/>
        <v>0</v>
      </c>
      <c r="NS20" s="42">
        <f t="shared" si="283"/>
        <v>0</v>
      </c>
      <c r="NT20" s="42">
        <f t="shared" si="284"/>
        <v>0</v>
      </c>
      <c r="NU20" s="42">
        <f t="shared" si="285"/>
        <v>0</v>
      </c>
      <c r="NV20" s="42">
        <f t="shared" si="286"/>
        <v>0</v>
      </c>
      <c r="NW20" s="42">
        <f t="shared" si="287"/>
        <v>0</v>
      </c>
      <c r="NX20" s="42">
        <f t="shared" si="288"/>
        <v>0</v>
      </c>
      <c r="NY20" s="42">
        <f t="shared" si="289"/>
        <v>0</v>
      </c>
      <c r="NZ20" s="42">
        <f t="shared" si="290"/>
        <v>0</v>
      </c>
      <c r="OA20" s="42">
        <f t="shared" si="291"/>
        <v>0</v>
      </c>
      <c r="OB20" s="42">
        <f t="shared" si="292"/>
        <v>0</v>
      </c>
      <c r="OC20" s="42">
        <f t="shared" si="293"/>
        <v>0</v>
      </c>
      <c r="OD20" s="42">
        <f t="shared" si="294"/>
        <v>0</v>
      </c>
      <c r="OE20" s="42">
        <f t="shared" si="295"/>
        <v>0</v>
      </c>
      <c r="OF20" s="42">
        <f t="shared" si="296"/>
        <v>0</v>
      </c>
      <c r="OG20" s="42">
        <f t="shared" si="297"/>
        <v>0</v>
      </c>
    </row>
    <row r="21" spans="1:397">
      <c r="A21" s="6" t="str">
        <f>(入力シート!A21&amp;入力シート!B21&amp;入力シート!C21)</f>
        <v>240101017</v>
      </c>
      <c r="B21" s="6">
        <f>入力シート!E21</f>
        <v>45180</v>
      </c>
      <c r="C21" s="6">
        <f>入力シート!D21</f>
        <v>4</v>
      </c>
      <c r="D21" s="124">
        <f>IF(入力シート!E21="","",入力シート!E21)</f>
        <v>45180</v>
      </c>
      <c r="E21" s="44">
        <f>入力シート!G21</f>
        <v>15.78</v>
      </c>
      <c r="F21" s="44">
        <f>入力シート!H21</f>
        <v>150</v>
      </c>
      <c r="G21" s="44">
        <f>入力シート!I21</f>
        <v>150</v>
      </c>
      <c r="H21" s="44">
        <f>IF(ISERROR(入力シート!K21*1)=TRUE,"",入力シート!K21*1)</f>
        <v>2.8025548130666094</v>
      </c>
      <c r="I21" s="44">
        <f>入力シート!L21</f>
        <v>7</v>
      </c>
      <c r="J21" s="44">
        <f>入力シート!M21</f>
        <v>7</v>
      </c>
      <c r="K21" s="44">
        <f>IF(ISERROR(入力シート!O21*1)=TRUE,"",入力シート!O21*1)</f>
        <v>1.4715615940251849</v>
      </c>
      <c r="L21" s="42"/>
      <c r="M21" s="139" t="s">
        <v>160</v>
      </c>
      <c r="N21" s="138">
        <f ca="1">N5+3*N9</f>
        <v>4.5331567328876101</v>
      </c>
      <c r="O21" s="138">
        <f ca="1">O5+3*O9</f>
        <v>3.1574842168877737</v>
      </c>
      <c r="S21" s="24"/>
      <c r="T21" s="25"/>
      <c r="U21" s="25"/>
      <c r="V21" s="36"/>
      <c r="W21" s="32"/>
      <c r="X21" s="32"/>
      <c r="Y21" s="32"/>
      <c r="Z21" s="32"/>
      <c r="AA21" s="33"/>
      <c r="AB21" s="25"/>
      <c r="AC21" s="25"/>
      <c r="AS21"/>
      <c r="AT21" s="42">
        <f t="shared" si="313"/>
        <v>0</v>
      </c>
      <c r="AU21" s="42">
        <f t="shared" si="314"/>
        <v>0</v>
      </c>
      <c r="AV21" s="42">
        <f t="shared" si="314"/>
        <v>0</v>
      </c>
      <c r="AW21" s="42">
        <f t="shared" si="314"/>
        <v>2.8025548130666094</v>
      </c>
      <c r="AX21" s="42">
        <f t="shared" si="314"/>
        <v>0</v>
      </c>
      <c r="AY21" s="42">
        <f t="shared" si="317"/>
        <v>0</v>
      </c>
      <c r="AZ21" s="42">
        <f t="shared" si="317"/>
        <v>0</v>
      </c>
      <c r="BA21" s="42">
        <f t="shared" si="317"/>
        <v>0</v>
      </c>
      <c r="BB21" s="42">
        <f t="shared" si="317"/>
        <v>0</v>
      </c>
      <c r="BC21" s="42">
        <f t="shared" si="317"/>
        <v>0</v>
      </c>
      <c r="BD21" s="42">
        <f t="shared" si="317"/>
        <v>0</v>
      </c>
      <c r="BE21" s="42">
        <f t="shared" si="317"/>
        <v>0</v>
      </c>
      <c r="BF21" s="42">
        <f t="shared" si="317"/>
        <v>0</v>
      </c>
      <c r="BG21" s="42">
        <f t="shared" si="317"/>
        <v>0</v>
      </c>
      <c r="BH21" s="42">
        <f t="shared" si="317"/>
        <v>0</v>
      </c>
      <c r="BI21" s="42">
        <f t="shared" si="317"/>
        <v>0</v>
      </c>
      <c r="BJ21" s="42">
        <f t="shared" si="317"/>
        <v>0</v>
      </c>
      <c r="BK21" s="42">
        <f t="shared" si="317"/>
        <v>0</v>
      </c>
      <c r="BL21" s="42">
        <f t="shared" si="317"/>
        <v>0</v>
      </c>
      <c r="BM21" s="42">
        <f t="shared" si="317"/>
        <v>0</v>
      </c>
      <c r="BN21" s="42">
        <f t="shared" si="317"/>
        <v>0</v>
      </c>
      <c r="BO21" s="42">
        <f t="shared" si="318"/>
        <v>0</v>
      </c>
      <c r="BP21" s="42">
        <f t="shared" si="318"/>
        <v>0</v>
      </c>
      <c r="BQ21" s="42">
        <f t="shared" si="318"/>
        <v>0</v>
      </c>
      <c r="BR21" s="42">
        <f t="shared" si="318"/>
        <v>0</v>
      </c>
      <c r="BS21" s="42">
        <f t="shared" si="318"/>
        <v>0</v>
      </c>
      <c r="BT21" s="42">
        <f t="shared" si="318"/>
        <v>0</v>
      </c>
      <c r="BU21" s="42">
        <f t="shared" si="318"/>
        <v>0</v>
      </c>
      <c r="BV21" s="42">
        <f t="shared" si="318"/>
        <v>0</v>
      </c>
      <c r="BW21" s="42">
        <f t="shared" si="318"/>
        <v>0</v>
      </c>
      <c r="BX21" s="42">
        <f t="shared" si="318"/>
        <v>0</v>
      </c>
      <c r="BY21" s="42">
        <f t="shared" si="318"/>
        <v>0</v>
      </c>
      <c r="BZ21" s="42">
        <f t="shared" si="318"/>
        <v>0</v>
      </c>
      <c r="CA21" s="42">
        <f t="shared" si="318"/>
        <v>0</v>
      </c>
      <c r="CB21" s="42">
        <f t="shared" si="318"/>
        <v>0</v>
      </c>
      <c r="CC21" s="42">
        <f t="shared" si="318"/>
        <v>0</v>
      </c>
      <c r="CD21" s="42">
        <f t="shared" si="318"/>
        <v>0</v>
      </c>
      <c r="CE21" s="42">
        <f t="shared" si="315"/>
        <v>0</v>
      </c>
      <c r="CF21" s="42">
        <f t="shared" si="315"/>
        <v>0</v>
      </c>
      <c r="CG21" s="42">
        <f t="shared" si="315"/>
        <v>0</v>
      </c>
      <c r="CH21" s="42">
        <f t="shared" si="315"/>
        <v>0</v>
      </c>
      <c r="CI21" s="42">
        <f t="shared" si="315"/>
        <v>0</v>
      </c>
      <c r="CJ21" s="42">
        <f t="shared" si="315"/>
        <v>0</v>
      </c>
      <c r="CK21" s="42">
        <f t="shared" si="316"/>
        <v>0</v>
      </c>
      <c r="CL21" s="42">
        <f t="shared" si="316"/>
        <v>0</v>
      </c>
      <c r="CM21" s="42">
        <f t="shared" si="316"/>
        <v>0</v>
      </c>
      <c r="CN21" s="42">
        <f t="shared" si="316"/>
        <v>0</v>
      </c>
      <c r="CO21" s="42">
        <f t="shared" si="316"/>
        <v>0</v>
      </c>
      <c r="CP21" s="42">
        <f t="shared" si="316"/>
        <v>0</v>
      </c>
      <c r="CQ21" s="42">
        <f t="shared" si="316"/>
        <v>0</v>
      </c>
      <c r="CR21" s="42">
        <f t="shared" si="316"/>
        <v>0</v>
      </c>
      <c r="CS21" s="42">
        <f t="shared" si="316"/>
        <v>0</v>
      </c>
      <c r="CT21">
        <v>20</v>
      </c>
      <c r="CU21" s="83">
        <f t="shared" si="1"/>
        <v>0</v>
      </c>
      <c r="CV21" s="42">
        <f t="shared" si="299"/>
        <v>0</v>
      </c>
      <c r="CW21" s="42" t="e">
        <f t="shared" si="300"/>
        <v>#NUM!</v>
      </c>
      <c r="CX21" s="42">
        <f t="shared" si="2"/>
        <v>0</v>
      </c>
      <c r="CY21" s="42">
        <f t="shared" si="3"/>
        <v>0</v>
      </c>
      <c r="CZ21" s="42">
        <f t="shared" si="4"/>
        <v>0</v>
      </c>
      <c r="DA21" s="42">
        <f t="shared" si="5"/>
        <v>0</v>
      </c>
      <c r="DB21" s="42">
        <f t="shared" si="6"/>
        <v>0</v>
      </c>
      <c r="DC21" s="42">
        <f t="shared" si="7"/>
        <v>0</v>
      </c>
      <c r="DD21" s="42">
        <f t="shared" si="8"/>
        <v>0</v>
      </c>
      <c r="DE21" s="42">
        <f t="shared" si="9"/>
        <v>0</v>
      </c>
      <c r="DF21" s="42">
        <f t="shared" si="10"/>
        <v>0</v>
      </c>
      <c r="DG21" s="42">
        <f t="shared" si="11"/>
        <v>0</v>
      </c>
      <c r="DH21" s="42">
        <f t="shared" si="12"/>
        <v>0</v>
      </c>
      <c r="DI21" s="42">
        <f t="shared" si="13"/>
        <v>0</v>
      </c>
      <c r="DJ21" s="42">
        <f t="shared" si="14"/>
        <v>0</v>
      </c>
      <c r="DK21" s="42">
        <f t="shared" si="15"/>
        <v>0</v>
      </c>
      <c r="DL21" s="42">
        <f t="shared" si="16"/>
        <v>0</v>
      </c>
      <c r="DM21" s="42">
        <f t="shared" si="17"/>
        <v>0</v>
      </c>
      <c r="DN21" s="42">
        <f t="shared" si="18"/>
        <v>0</v>
      </c>
      <c r="DO21" s="42">
        <f t="shared" si="19"/>
        <v>0</v>
      </c>
      <c r="DP21" s="42">
        <f t="shared" si="20"/>
        <v>0</v>
      </c>
      <c r="DQ21" s="42">
        <f t="shared" si="21"/>
        <v>0</v>
      </c>
      <c r="DR21" s="42">
        <f t="shared" si="22"/>
        <v>0</v>
      </c>
      <c r="DS21" s="42">
        <f t="shared" si="23"/>
        <v>0</v>
      </c>
      <c r="DT21" s="42">
        <f t="shared" si="24"/>
        <v>0</v>
      </c>
      <c r="DU21" s="42">
        <f t="shared" si="25"/>
        <v>0</v>
      </c>
      <c r="DV21" s="42">
        <f t="shared" si="26"/>
        <v>0</v>
      </c>
      <c r="DW21" s="42">
        <f t="shared" si="27"/>
        <v>0</v>
      </c>
      <c r="DX21" s="42">
        <f t="shared" si="28"/>
        <v>0</v>
      </c>
      <c r="DY21" s="42">
        <f t="shared" si="29"/>
        <v>0</v>
      </c>
      <c r="DZ21" s="42">
        <f t="shared" si="30"/>
        <v>0</v>
      </c>
      <c r="EA21" s="42">
        <f t="shared" si="31"/>
        <v>0</v>
      </c>
      <c r="EB21" s="42">
        <f t="shared" si="32"/>
        <v>0</v>
      </c>
      <c r="EC21" s="42">
        <f t="shared" si="33"/>
        <v>0</v>
      </c>
      <c r="ED21" s="42">
        <f t="shared" si="34"/>
        <v>0</v>
      </c>
      <c r="EE21" s="42">
        <f t="shared" si="35"/>
        <v>0</v>
      </c>
      <c r="EF21" s="42">
        <f t="shared" si="36"/>
        <v>0</v>
      </c>
      <c r="EG21" s="42">
        <f t="shared" si="37"/>
        <v>0</v>
      </c>
      <c r="EH21" s="42">
        <f t="shared" si="38"/>
        <v>0</v>
      </c>
      <c r="EI21" s="42">
        <f t="shared" si="39"/>
        <v>0</v>
      </c>
      <c r="EJ21" s="42">
        <f t="shared" si="40"/>
        <v>0</v>
      </c>
      <c r="EK21" s="42">
        <f t="shared" si="41"/>
        <v>0</v>
      </c>
      <c r="EL21" s="42">
        <f t="shared" si="42"/>
        <v>0</v>
      </c>
      <c r="EM21" s="42">
        <f t="shared" si="43"/>
        <v>0</v>
      </c>
      <c r="EN21" s="42">
        <f t="shared" si="44"/>
        <v>0</v>
      </c>
      <c r="EO21" s="42">
        <f t="shared" si="45"/>
        <v>0</v>
      </c>
      <c r="EP21" s="42">
        <f t="shared" si="46"/>
        <v>0</v>
      </c>
      <c r="EQ21" s="42">
        <f t="shared" si="47"/>
        <v>0</v>
      </c>
      <c r="ER21" s="42">
        <f t="shared" si="48"/>
        <v>0</v>
      </c>
      <c r="ES21" s="42">
        <f t="shared" si="49"/>
        <v>0</v>
      </c>
      <c r="ET21" s="42">
        <f t="shared" si="50"/>
        <v>0</v>
      </c>
      <c r="EU21" s="42">
        <f t="shared" si="51"/>
        <v>0</v>
      </c>
      <c r="EV21" s="42">
        <f t="shared" si="52"/>
        <v>0</v>
      </c>
      <c r="EW21" s="42">
        <f t="shared" si="53"/>
        <v>0</v>
      </c>
      <c r="EX21" s="42">
        <f t="shared" si="54"/>
        <v>0</v>
      </c>
      <c r="EY21" s="42">
        <f t="shared" si="55"/>
        <v>0</v>
      </c>
      <c r="EZ21" s="42">
        <f t="shared" si="56"/>
        <v>0</v>
      </c>
      <c r="FA21" s="42">
        <f t="shared" si="57"/>
        <v>0</v>
      </c>
      <c r="FB21" s="42">
        <f t="shared" si="58"/>
        <v>0</v>
      </c>
      <c r="FC21" s="42">
        <f t="shared" si="59"/>
        <v>0</v>
      </c>
      <c r="FD21" s="42">
        <f t="shared" si="60"/>
        <v>0</v>
      </c>
      <c r="FE21" s="42">
        <f t="shared" si="61"/>
        <v>0</v>
      </c>
      <c r="FF21" s="42">
        <f t="shared" si="62"/>
        <v>0</v>
      </c>
      <c r="FG21" s="42">
        <f t="shared" si="63"/>
        <v>0</v>
      </c>
      <c r="FH21" s="42">
        <f t="shared" si="64"/>
        <v>0</v>
      </c>
      <c r="FI21" s="42">
        <f t="shared" si="65"/>
        <v>0</v>
      </c>
      <c r="FJ21" s="42">
        <f t="shared" si="66"/>
        <v>0</v>
      </c>
      <c r="FK21" s="42">
        <f t="shared" si="67"/>
        <v>0</v>
      </c>
      <c r="FL21" s="42">
        <f t="shared" si="68"/>
        <v>0</v>
      </c>
      <c r="FM21" s="42">
        <f t="shared" si="69"/>
        <v>0</v>
      </c>
      <c r="FN21" s="42">
        <f t="shared" si="70"/>
        <v>0</v>
      </c>
      <c r="FO21" s="42">
        <f t="shared" si="71"/>
        <v>0</v>
      </c>
      <c r="FP21" s="42">
        <f t="shared" si="72"/>
        <v>0</v>
      </c>
      <c r="FQ21" s="42">
        <f t="shared" si="73"/>
        <v>0</v>
      </c>
      <c r="FR21" s="42">
        <f t="shared" si="74"/>
        <v>0</v>
      </c>
      <c r="FS21" s="42">
        <f t="shared" si="75"/>
        <v>0</v>
      </c>
      <c r="FT21" s="42">
        <f t="shared" si="76"/>
        <v>0</v>
      </c>
      <c r="FU21" s="42">
        <f t="shared" si="77"/>
        <v>0</v>
      </c>
      <c r="FV21" s="42">
        <f t="shared" si="78"/>
        <v>0</v>
      </c>
      <c r="FW21" s="42">
        <f t="shared" si="79"/>
        <v>0</v>
      </c>
      <c r="FX21" s="42">
        <f t="shared" si="80"/>
        <v>0</v>
      </c>
      <c r="FY21" s="42">
        <f t="shared" si="81"/>
        <v>0</v>
      </c>
      <c r="FZ21" s="42">
        <f t="shared" si="82"/>
        <v>0</v>
      </c>
      <c r="GA21" s="42">
        <f t="shared" si="83"/>
        <v>0</v>
      </c>
      <c r="GB21" s="42">
        <f t="shared" si="84"/>
        <v>0</v>
      </c>
      <c r="GC21" s="42">
        <f t="shared" si="85"/>
        <v>0</v>
      </c>
      <c r="GD21" s="42">
        <f t="shared" si="86"/>
        <v>0</v>
      </c>
      <c r="GE21" s="42">
        <f t="shared" si="87"/>
        <v>0</v>
      </c>
      <c r="GF21" s="42">
        <f t="shared" si="88"/>
        <v>0</v>
      </c>
      <c r="GG21" s="42">
        <f t="shared" si="89"/>
        <v>0</v>
      </c>
      <c r="GH21" s="42">
        <f t="shared" si="90"/>
        <v>0</v>
      </c>
      <c r="GI21" s="42">
        <f t="shared" si="91"/>
        <v>0</v>
      </c>
      <c r="GJ21" s="42">
        <f t="shared" si="92"/>
        <v>0</v>
      </c>
      <c r="GK21" s="42">
        <f t="shared" si="93"/>
        <v>0</v>
      </c>
      <c r="GL21" s="42">
        <f t="shared" si="94"/>
        <v>0</v>
      </c>
      <c r="GM21" s="42">
        <f t="shared" si="95"/>
        <v>0</v>
      </c>
      <c r="GN21" s="42">
        <f t="shared" si="96"/>
        <v>0</v>
      </c>
      <c r="GO21" s="42">
        <f t="shared" si="97"/>
        <v>0</v>
      </c>
      <c r="GP21" s="42">
        <f t="shared" si="98"/>
        <v>0</v>
      </c>
      <c r="GQ21" s="42">
        <f t="shared" si="99"/>
        <v>0</v>
      </c>
      <c r="GR21" s="42">
        <f t="shared" si="100"/>
        <v>0</v>
      </c>
      <c r="GS21" s="42">
        <f t="shared" si="101"/>
        <v>0</v>
      </c>
      <c r="GT21" s="42">
        <f t="shared" si="102"/>
        <v>0</v>
      </c>
      <c r="GU21" s="42">
        <f t="shared" si="103"/>
        <v>0</v>
      </c>
      <c r="GV21" s="42">
        <f t="shared" si="104"/>
        <v>0</v>
      </c>
      <c r="GW21" s="42">
        <f t="shared" si="105"/>
        <v>0</v>
      </c>
      <c r="GX21" s="42">
        <f t="shared" si="106"/>
        <v>0</v>
      </c>
      <c r="GY21" s="42">
        <f t="shared" si="107"/>
        <v>0</v>
      </c>
      <c r="GZ21" s="42">
        <f t="shared" si="108"/>
        <v>0</v>
      </c>
      <c r="HA21" s="42">
        <f t="shared" si="109"/>
        <v>0</v>
      </c>
      <c r="HB21" s="42">
        <f t="shared" si="110"/>
        <v>0</v>
      </c>
      <c r="HC21" s="42">
        <f t="shared" si="111"/>
        <v>0</v>
      </c>
      <c r="HD21" s="42">
        <f t="shared" si="112"/>
        <v>0</v>
      </c>
      <c r="HE21" s="42">
        <f t="shared" si="113"/>
        <v>0</v>
      </c>
      <c r="HF21" s="42">
        <f t="shared" si="114"/>
        <v>0</v>
      </c>
      <c r="HG21" s="42">
        <f t="shared" si="115"/>
        <v>0</v>
      </c>
      <c r="HH21" s="42">
        <f t="shared" si="116"/>
        <v>0</v>
      </c>
      <c r="HI21" s="42">
        <f t="shared" si="117"/>
        <v>0</v>
      </c>
      <c r="HJ21" s="42">
        <f t="shared" si="118"/>
        <v>0</v>
      </c>
      <c r="HK21" s="42">
        <f t="shared" si="119"/>
        <v>0</v>
      </c>
      <c r="HL21" s="42">
        <f t="shared" si="120"/>
        <v>0</v>
      </c>
      <c r="HM21" s="42">
        <f t="shared" si="121"/>
        <v>0</v>
      </c>
      <c r="HN21" s="42">
        <f t="shared" si="122"/>
        <v>0</v>
      </c>
      <c r="HO21" s="42">
        <f t="shared" si="123"/>
        <v>0</v>
      </c>
      <c r="HP21" s="42">
        <f t="shared" si="124"/>
        <v>0</v>
      </c>
      <c r="HQ21" s="42">
        <f t="shared" si="125"/>
        <v>0</v>
      </c>
      <c r="HR21" s="42">
        <f t="shared" si="126"/>
        <v>0</v>
      </c>
      <c r="HS21" s="42">
        <f t="shared" si="127"/>
        <v>0</v>
      </c>
      <c r="HT21" s="42">
        <f t="shared" si="128"/>
        <v>0</v>
      </c>
      <c r="HU21" s="42">
        <f t="shared" si="129"/>
        <v>0</v>
      </c>
      <c r="HV21" s="42">
        <f t="shared" si="130"/>
        <v>0</v>
      </c>
      <c r="HW21" s="42">
        <f t="shared" si="131"/>
        <v>0</v>
      </c>
      <c r="HX21" s="42">
        <f t="shared" si="132"/>
        <v>0</v>
      </c>
      <c r="HY21" s="42">
        <f t="shared" si="133"/>
        <v>0</v>
      </c>
      <c r="HZ21" s="42">
        <f t="shared" si="134"/>
        <v>0</v>
      </c>
      <c r="IA21" s="42">
        <f t="shared" si="135"/>
        <v>0</v>
      </c>
      <c r="IB21" s="42">
        <f t="shared" si="136"/>
        <v>0</v>
      </c>
      <c r="IC21" s="42">
        <f t="shared" si="137"/>
        <v>0</v>
      </c>
      <c r="ID21" s="42">
        <f t="shared" si="138"/>
        <v>0</v>
      </c>
      <c r="IE21" s="42">
        <f t="shared" si="139"/>
        <v>0</v>
      </c>
      <c r="IF21" s="42">
        <f t="shared" si="140"/>
        <v>0</v>
      </c>
      <c r="IG21" s="42">
        <f t="shared" si="141"/>
        <v>0</v>
      </c>
      <c r="IH21" s="42">
        <f t="shared" si="142"/>
        <v>0</v>
      </c>
      <c r="II21" s="42">
        <f t="shared" si="143"/>
        <v>0</v>
      </c>
      <c r="IJ21" s="42">
        <f t="shared" si="144"/>
        <v>0</v>
      </c>
      <c r="IK21" s="42">
        <f t="shared" si="145"/>
        <v>0</v>
      </c>
      <c r="IL21" s="42">
        <f t="shared" si="146"/>
        <v>0</v>
      </c>
      <c r="IM21" s="42">
        <f t="shared" si="147"/>
        <v>0</v>
      </c>
      <c r="IN21" s="42">
        <f t="shared" si="148"/>
        <v>0</v>
      </c>
      <c r="IO21" s="42">
        <f t="shared" si="149"/>
        <v>0</v>
      </c>
      <c r="IP21" s="42">
        <f t="shared" si="150"/>
        <v>0</v>
      </c>
      <c r="IQ21" s="42">
        <f t="shared" si="151"/>
        <v>0</v>
      </c>
      <c r="IR21" s="42">
        <f t="shared" si="152"/>
        <v>0</v>
      </c>
      <c r="IS21" s="42">
        <f t="shared" si="153"/>
        <v>0</v>
      </c>
      <c r="IT21" s="42">
        <f t="shared" si="154"/>
        <v>0</v>
      </c>
      <c r="IU21" s="42">
        <f t="shared" si="155"/>
        <v>0</v>
      </c>
      <c r="IV21" s="42">
        <f t="shared" si="156"/>
        <v>0</v>
      </c>
      <c r="IW21" s="42">
        <f t="shared" si="157"/>
        <v>0</v>
      </c>
      <c r="IX21" s="42">
        <f t="shared" si="158"/>
        <v>0</v>
      </c>
      <c r="IY21" s="42">
        <f t="shared" si="159"/>
        <v>0</v>
      </c>
      <c r="IZ21" s="42">
        <f t="shared" si="160"/>
        <v>0</v>
      </c>
      <c r="JA21" s="42">
        <f t="shared" si="161"/>
        <v>0</v>
      </c>
      <c r="JB21" s="42">
        <f t="shared" si="162"/>
        <v>0</v>
      </c>
      <c r="JC21" s="42">
        <f t="shared" si="163"/>
        <v>0</v>
      </c>
      <c r="JD21" s="42">
        <f t="shared" si="164"/>
        <v>0</v>
      </c>
      <c r="JE21" s="42">
        <f t="shared" si="165"/>
        <v>0</v>
      </c>
      <c r="JF21" s="42">
        <f t="shared" si="166"/>
        <v>0</v>
      </c>
      <c r="JG21" s="42">
        <f t="shared" si="167"/>
        <v>0</v>
      </c>
      <c r="JH21" s="42">
        <f t="shared" si="168"/>
        <v>0</v>
      </c>
      <c r="JI21" s="42">
        <f t="shared" si="169"/>
        <v>0</v>
      </c>
      <c r="JJ21" s="42">
        <f t="shared" si="170"/>
        <v>0</v>
      </c>
      <c r="JK21" s="42">
        <f t="shared" si="171"/>
        <v>0</v>
      </c>
      <c r="JL21" s="42">
        <f t="shared" si="172"/>
        <v>0</v>
      </c>
      <c r="JM21" s="42">
        <f t="shared" si="173"/>
        <v>0</v>
      </c>
      <c r="JN21" s="42">
        <f t="shared" si="174"/>
        <v>0</v>
      </c>
      <c r="JO21" s="42">
        <f t="shared" si="175"/>
        <v>0</v>
      </c>
      <c r="JP21" s="42">
        <f t="shared" si="176"/>
        <v>0</v>
      </c>
      <c r="JQ21" s="42">
        <f t="shared" si="177"/>
        <v>0</v>
      </c>
      <c r="JR21" s="42">
        <f t="shared" si="178"/>
        <v>0</v>
      </c>
      <c r="JS21" s="42">
        <f t="shared" si="179"/>
        <v>0</v>
      </c>
      <c r="JT21" s="42">
        <f t="shared" si="180"/>
        <v>0</v>
      </c>
      <c r="JU21" s="42">
        <f t="shared" si="181"/>
        <v>0</v>
      </c>
      <c r="JV21" s="42">
        <f t="shared" si="182"/>
        <v>0</v>
      </c>
      <c r="JW21" s="42">
        <f t="shared" si="183"/>
        <v>0</v>
      </c>
      <c r="JX21" s="42">
        <f t="shared" si="184"/>
        <v>0</v>
      </c>
      <c r="JY21" s="42">
        <f t="shared" si="185"/>
        <v>0</v>
      </c>
      <c r="JZ21" s="42">
        <f t="shared" si="186"/>
        <v>0</v>
      </c>
      <c r="KA21" s="42">
        <f t="shared" si="187"/>
        <v>0</v>
      </c>
      <c r="KB21" s="42">
        <f t="shared" si="188"/>
        <v>0</v>
      </c>
      <c r="KC21" s="42">
        <f t="shared" si="189"/>
        <v>0</v>
      </c>
      <c r="KD21" s="42">
        <f t="shared" si="190"/>
        <v>0</v>
      </c>
      <c r="KE21" s="42">
        <f t="shared" si="191"/>
        <v>0</v>
      </c>
      <c r="KF21" s="42">
        <f t="shared" si="192"/>
        <v>0</v>
      </c>
      <c r="KG21" s="42">
        <f t="shared" si="193"/>
        <v>0</v>
      </c>
      <c r="KH21" s="42">
        <f t="shared" si="194"/>
        <v>0</v>
      </c>
      <c r="KI21" s="42">
        <f t="shared" si="195"/>
        <v>0</v>
      </c>
      <c r="KJ21" s="42">
        <f t="shared" si="196"/>
        <v>0</v>
      </c>
      <c r="KK21" s="42">
        <f t="shared" si="197"/>
        <v>0</v>
      </c>
      <c r="KL21" s="42">
        <f t="shared" si="198"/>
        <v>0</v>
      </c>
      <c r="KM21" s="42">
        <f t="shared" si="199"/>
        <v>0</v>
      </c>
      <c r="KN21" s="42">
        <f t="shared" si="200"/>
        <v>0</v>
      </c>
      <c r="KO21" s="42">
        <f t="shared" si="201"/>
        <v>0</v>
      </c>
      <c r="KP21" s="42">
        <f t="shared" si="202"/>
        <v>0</v>
      </c>
      <c r="KQ21" s="42">
        <f t="shared" si="203"/>
        <v>0</v>
      </c>
      <c r="KR21" s="42">
        <f t="shared" si="204"/>
        <v>0</v>
      </c>
      <c r="KS21" s="42">
        <f t="shared" si="205"/>
        <v>0</v>
      </c>
      <c r="KT21" s="42">
        <f t="shared" si="206"/>
        <v>0</v>
      </c>
      <c r="KU21" s="42">
        <f t="shared" si="207"/>
        <v>0</v>
      </c>
      <c r="KV21" s="42">
        <f t="shared" si="208"/>
        <v>0</v>
      </c>
      <c r="KW21" s="42">
        <f t="shared" si="209"/>
        <v>0</v>
      </c>
      <c r="KX21" s="42">
        <f t="shared" si="210"/>
        <v>0</v>
      </c>
      <c r="KY21" s="42">
        <f t="shared" si="211"/>
        <v>0</v>
      </c>
      <c r="KZ21" s="42">
        <f t="shared" si="212"/>
        <v>0</v>
      </c>
      <c r="LA21" s="42">
        <f t="shared" si="213"/>
        <v>0</v>
      </c>
      <c r="LB21" s="42">
        <f t="shared" si="214"/>
        <v>0</v>
      </c>
      <c r="LC21" s="42">
        <f t="shared" si="215"/>
        <v>0</v>
      </c>
      <c r="LD21" s="42">
        <f t="shared" si="216"/>
        <v>0</v>
      </c>
      <c r="LE21" s="42">
        <f t="shared" si="217"/>
        <v>0</v>
      </c>
      <c r="LF21" s="42">
        <f t="shared" si="218"/>
        <v>0</v>
      </c>
      <c r="LG21" s="42">
        <f t="shared" si="219"/>
        <v>0</v>
      </c>
      <c r="LH21" s="42">
        <f t="shared" si="220"/>
        <v>0</v>
      </c>
      <c r="LI21" s="42">
        <f t="shared" si="221"/>
        <v>0</v>
      </c>
      <c r="LJ21" s="42">
        <f t="shared" si="222"/>
        <v>0</v>
      </c>
      <c r="LK21" s="42">
        <f t="shared" si="223"/>
        <v>0</v>
      </c>
      <c r="LL21" s="42">
        <f t="shared" si="224"/>
        <v>0</v>
      </c>
      <c r="LM21" s="42">
        <f t="shared" si="225"/>
        <v>0</v>
      </c>
      <c r="LN21" s="42">
        <f t="shared" si="226"/>
        <v>0</v>
      </c>
      <c r="LO21" s="42">
        <f t="shared" si="227"/>
        <v>0</v>
      </c>
      <c r="LP21" s="42">
        <f t="shared" si="228"/>
        <v>0</v>
      </c>
      <c r="LQ21" s="42">
        <f t="shared" si="229"/>
        <v>0</v>
      </c>
      <c r="LR21" s="42">
        <f t="shared" si="230"/>
        <v>0</v>
      </c>
      <c r="LS21" s="42">
        <f t="shared" si="231"/>
        <v>0</v>
      </c>
      <c r="LT21" s="42">
        <f t="shared" si="232"/>
        <v>0</v>
      </c>
      <c r="LU21" s="42">
        <f t="shared" si="233"/>
        <v>0</v>
      </c>
      <c r="LV21" s="42">
        <f t="shared" si="234"/>
        <v>0</v>
      </c>
      <c r="LW21" s="42">
        <f t="shared" si="235"/>
        <v>0</v>
      </c>
      <c r="LX21" s="42">
        <f t="shared" si="236"/>
        <v>0</v>
      </c>
      <c r="LY21" s="42">
        <f t="shared" si="237"/>
        <v>0</v>
      </c>
      <c r="LZ21" s="42">
        <f t="shared" si="238"/>
        <v>0</v>
      </c>
      <c r="MA21" s="42">
        <f t="shared" si="239"/>
        <v>0</v>
      </c>
      <c r="MB21" s="42">
        <f t="shared" si="240"/>
        <v>0</v>
      </c>
      <c r="MC21" s="42">
        <f t="shared" si="241"/>
        <v>0</v>
      </c>
      <c r="MD21" s="42">
        <f t="shared" si="242"/>
        <v>0</v>
      </c>
      <c r="ME21" s="42">
        <f t="shared" si="243"/>
        <v>0</v>
      </c>
      <c r="MF21" s="42">
        <f t="shared" si="244"/>
        <v>0</v>
      </c>
      <c r="MG21" s="42">
        <f t="shared" si="245"/>
        <v>0</v>
      </c>
      <c r="MH21" s="42">
        <f t="shared" si="246"/>
        <v>0</v>
      </c>
      <c r="MI21" s="42">
        <f t="shared" si="247"/>
        <v>0</v>
      </c>
      <c r="MJ21" s="42">
        <f t="shared" si="248"/>
        <v>0</v>
      </c>
      <c r="MK21" s="42">
        <f t="shared" si="249"/>
        <v>0</v>
      </c>
      <c r="ML21" s="42">
        <f t="shared" si="250"/>
        <v>0</v>
      </c>
      <c r="MM21" s="42">
        <f t="shared" si="251"/>
        <v>0</v>
      </c>
      <c r="MN21" s="42">
        <f t="shared" si="252"/>
        <v>0</v>
      </c>
      <c r="MO21" s="42">
        <f t="shared" si="253"/>
        <v>0</v>
      </c>
      <c r="MP21" s="42">
        <f t="shared" si="254"/>
        <v>0</v>
      </c>
      <c r="MQ21" s="42">
        <f t="shared" si="255"/>
        <v>0</v>
      </c>
      <c r="MR21" s="42">
        <f t="shared" si="256"/>
        <v>0</v>
      </c>
      <c r="MS21" s="42">
        <f t="shared" si="257"/>
        <v>0</v>
      </c>
      <c r="MT21" s="42">
        <f t="shared" si="258"/>
        <v>0</v>
      </c>
      <c r="MU21" s="42">
        <f t="shared" si="259"/>
        <v>0</v>
      </c>
      <c r="MV21" s="42">
        <f t="shared" si="260"/>
        <v>0</v>
      </c>
      <c r="MW21" s="42">
        <f t="shared" si="261"/>
        <v>0</v>
      </c>
      <c r="MX21" s="42">
        <f t="shared" si="262"/>
        <v>0</v>
      </c>
      <c r="MY21" s="42">
        <f t="shared" si="263"/>
        <v>0</v>
      </c>
      <c r="MZ21" s="42">
        <f t="shared" si="264"/>
        <v>0</v>
      </c>
      <c r="NA21" s="42">
        <f t="shared" si="265"/>
        <v>0</v>
      </c>
      <c r="NB21" s="42">
        <f t="shared" si="266"/>
        <v>0</v>
      </c>
      <c r="NC21" s="42">
        <f t="shared" si="267"/>
        <v>0</v>
      </c>
      <c r="ND21" s="42">
        <f t="shared" si="268"/>
        <v>0</v>
      </c>
      <c r="NE21" s="42">
        <f t="shared" si="269"/>
        <v>0</v>
      </c>
      <c r="NF21" s="42">
        <f t="shared" si="270"/>
        <v>0</v>
      </c>
      <c r="NG21" s="42">
        <f t="shared" si="271"/>
        <v>0</v>
      </c>
      <c r="NH21" s="42">
        <f t="shared" si="272"/>
        <v>0</v>
      </c>
      <c r="NI21" s="42">
        <f t="shared" si="273"/>
        <v>0</v>
      </c>
      <c r="NJ21" s="42">
        <f t="shared" si="274"/>
        <v>0</v>
      </c>
      <c r="NK21" s="42">
        <f t="shared" si="275"/>
        <v>0</v>
      </c>
      <c r="NL21" s="42">
        <f t="shared" si="276"/>
        <v>0</v>
      </c>
      <c r="NM21" s="42">
        <f t="shared" si="277"/>
        <v>0</v>
      </c>
      <c r="NN21" s="42">
        <f t="shared" si="278"/>
        <v>0</v>
      </c>
      <c r="NO21" s="42">
        <f t="shared" si="279"/>
        <v>0</v>
      </c>
      <c r="NP21" s="42">
        <f t="shared" si="280"/>
        <v>0</v>
      </c>
      <c r="NQ21" s="42">
        <f t="shared" si="281"/>
        <v>0</v>
      </c>
      <c r="NR21" s="42">
        <f t="shared" si="282"/>
        <v>0</v>
      </c>
      <c r="NS21" s="42">
        <f t="shared" si="283"/>
        <v>0</v>
      </c>
      <c r="NT21" s="42">
        <f t="shared" si="284"/>
        <v>0</v>
      </c>
      <c r="NU21" s="42">
        <f t="shared" si="285"/>
        <v>0</v>
      </c>
      <c r="NV21" s="42">
        <f t="shared" si="286"/>
        <v>0</v>
      </c>
      <c r="NW21" s="42">
        <f t="shared" si="287"/>
        <v>0</v>
      </c>
      <c r="NX21" s="42">
        <f t="shared" si="288"/>
        <v>0</v>
      </c>
      <c r="NY21" s="42">
        <f t="shared" si="289"/>
        <v>0</v>
      </c>
      <c r="NZ21" s="42">
        <f t="shared" si="290"/>
        <v>0</v>
      </c>
      <c r="OA21" s="42">
        <f t="shared" si="291"/>
        <v>0</v>
      </c>
      <c r="OB21" s="42">
        <f t="shared" si="292"/>
        <v>0</v>
      </c>
      <c r="OC21" s="42">
        <f t="shared" si="293"/>
        <v>0</v>
      </c>
      <c r="OD21" s="42">
        <f t="shared" si="294"/>
        <v>0</v>
      </c>
      <c r="OE21" s="42">
        <f t="shared" si="295"/>
        <v>0</v>
      </c>
      <c r="OF21" s="42">
        <f t="shared" si="296"/>
        <v>0</v>
      </c>
      <c r="OG21" s="42">
        <f t="shared" si="297"/>
        <v>0</v>
      </c>
    </row>
    <row r="22" spans="1:397">
      <c r="A22" s="6" t="str">
        <f>(入力シート!A22&amp;入力シート!B22&amp;入力シート!C22)</f>
        <v>240101018</v>
      </c>
      <c r="B22" s="6">
        <f>入力シート!E22</f>
        <v>45180</v>
      </c>
      <c r="C22" s="6">
        <f>入力シート!D22</f>
        <v>4</v>
      </c>
      <c r="D22" s="124">
        <f>IF(入力シート!E22="","",入力シート!E22)</f>
        <v>45180</v>
      </c>
      <c r="E22" s="44">
        <f>入力シート!G22</f>
        <v>9.5</v>
      </c>
      <c r="F22" s="44">
        <f>入力シート!H22</f>
        <v>160</v>
      </c>
      <c r="G22" s="44">
        <f>入力シート!I22</f>
        <v>160</v>
      </c>
      <c r="H22" s="44">
        <f>IF(ISERROR(入力シート!K22*1)=TRUE,"",入力シート!K22*1)</f>
        <v>2.8040030547296126</v>
      </c>
      <c r="I22" s="44">
        <f>入力シート!L22</f>
        <v>9</v>
      </c>
      <c r="J22" s="44">
        <f>入力シート!M22</f>
        <v>9</v>
      </c>
      <c r="K22" s="44">
        <f>IF(ISERROR(入力シート!O22*1)=TRUE,"",入力シート!O22*1)</f>
        <v>1.5541255815130128</v>
      </c>
      <c r="L22" s="42"/>
      <c r="M22" s="139"/>
      <c r="N22" s="138"/>
      <c r="O22" s="138"/>
      <c r="S22" s="24"/>
      <c r="T22" s="25"/>
      <c r="U22" s="25"/>
      <c r="V22" s="36"/>
      <c r="W22" s="32"/>
      <c r="X22" s="32"/>
      <c r="Y22" s="32"/>
      <c r="Z22" s="32"/>
      <c r="AA22" s="33"/>
      <c r="AB22" s="25"/>
      <c r="AC22" s="25"/>
      <c r="AS22"/>
      <c r="AT22" s="42">
        <f t="shared" si="313"/>
        <v>0</v>
      </c>
      <c r="AU22" s="42">
        <f t="shared" si="314"/>
        <v>0</v>
      </c>
      <c r="AV22" s="42">
        <f t="shared" si="314"/>
        <v>0</v>
      </c>
      <c r="AW22" s="42">
        <f t="shared" si="314"/>
        <v>2.8040030547296126</v>
      </c>
      <c r="AX22" s="42">
        <f t="shared" si="314"/>
        <v>0</v>
      </c>
      <c r="AY22" s="42">
        <f t="shared" si="317"/>
        <v>0</v>
      </c>
      <c r="AZ22" s="42">
        <f t="shared" si="317"/>
        <v>0</v>
      </c>
      <c r="BA22" s="42">
        <f t="shared" si="317"/>
        <v>0</v>
      </c>
      <c r="BB22" s="42">
        <f t="shared" si="317"/>
        <v>0</v>
      </c>
      <c r="BC22" s="42">
        <f t="shared" si="317"/>
        <v>0</v>
      </c>
      <c r="BD22" s="42">
        <f t="shared" si="317"/>
        <v>0</v>
      </c>
      <c r="BE22" s="42">
        <f t="shared" si="317"/>
        <v>0</v>
      </c>
      <c r="BF22" s="42">
        <f t="shared" si="317"/>
        <v>0</v>
      </c>
      <c r="BG22" s="42">
        <f t="shared" si="317"/>
        <v>0</v>
      </c>
      <c r="BH22" s="42">
        <f t="shared" si="317"/>
        <v>0</v>
      </c>
      <c r="BI22" s="42">
        <f t="shared" si="317"/>
        <v>0</v>
      </c>
      <c r="BJ22" s="42">
        <f t="shared" si="317"/>
        <v>0</v>
      </c>
      <c r="BK22" s="42">
        <f t="shared" si="317"/>
        <v>0</v>
      </c>
      <c r="BL22" s="42">
        <f t="shared" si="317"/>
        <v>0</v>
      </c>
      <c r="BM22" s="42">
        <f t="shared" si="317"/>
        <v>0</v>
      </c>
      <c r="BN22" s="42">
        <f t="shared" si="317"/>
        <v>0</v>
      </c>
      <c r="BO22" s="42">
        <f t="shared" si="318"/>
        <v>0</v>
      </c>
      <c r="BP22" s="42">
        <f t="shared" si="318"/>
        <v>0</v>
      </c>
      <c r="BQ22" s="42">
        <f t="shared" si="318"/>
        <v>0</v>
      </c>
      <c r="BR22" s="42">
        <f t="shared" si="318"/>
        <v>0</v>
      </c>
      <c r="BS22" s="42">
        <f t="shared" si="318"/>
        <v>0</v>
      </c>
      <c r="BT22" s="42">
        <f t="shared" si="318"/>
        <v>0</v>
      </c>
      <c r="BU22" s="42">
        <f t="shared" si="318"/>
        <v>0</v>
      </c>
      <c r="BV22" s="42">
        <f t="shared" si="318"/>
        <v>0</v>
      </c>
      <c r="BW22" s="42">
        <f t="shared" si="318"/>
        <v>0</v>
      </c>
      <c r="BX22" s="42">
        <f t="shared" si="318"/>
        <v>0</v>
      </c>
      <c r="BY22" s="42">
        <f t="shared" si="318"/>
        <v>0</v>
      </c>
      <c r="BZ22" s="42">
        <f t="shared" si="318"/>
        <v>0</v>
      </c>
      <c r="CA22" s="42">
        <f t="shared" si="318"/>
        <v>0</v>
      </c>
      <c r="CB22" s="42">
        <f t="shared" si="318"/>
        <v>0</v>
      </c>
      <c r="CC22" s="42">
        <f t="shared" si="318"/>
        <v>0</v>
      </c>
      <c r="CD22" s="42">
        <f t="shared" si="318"/>
        <v>0</v>
      </c>
      <c r="CE22" s="42">
        <f t="shared" si="315"/>
        <v>0</v>
      </c>
      <c r="CF22" s="42">
        <f t="shared" si="315"/>
        <v>0</v>
      </c>
      <c r="CG22" s="42">
        <f t="shared" si="315"/>
        <v>0</v>
      </c>
      <c r="CH22" s="42">
        <f t="shared" si="315"/>
        <v>0</v>
      </c>
      <c r="CI22" s="42">
        <f t="shared" si="315"/>
        <v>0</v>
      </c>
      <c r="CJ22" s="42">
        <f t="shared" si="315"/>
        <v>0</v>
      </c>
      <c r="CK22" s="42">
        <f t="shared" si="316"/>
        <v>0</v>
      </c>
      <c r="CL22" s="42">
        <f t="shared" si="316"/>
        <v>0</v>
      </c>
      <c r="CM22" s="42">
        <f t="shared" si="316"/>
        <v>0</v>
      </c>
      <c r="CN22" s="42">
        <f t="shared" si="316"/>
        <v>0</v>
      </c>
      <c r="CO22" s="42">
        <f t="shared" si="316"/>
        <v>0</v>
      </c>
      <c r="CP22" s="42">
        <f t="shared" si="316"/>
        <v>0</v>
      </c>
      <c r="CQ22" s="42">
        <f t="shared" si="316"/>
        <v>0</v>
      </c>
      <c r="CR22" s="42">
        <f t="shared" si="316"/>
        <v>0</v>
      </c>
      <c r="CS22" s="42">
        <f t="shared" si="316"/>
        <v>0</v>
      </c>
      <c r="CT22">
        <v>21</v>
      </c>
      <c r="CU22" s="83">
        <f t="shared" si="1"/>
        <v>0</v>
      </c>
      <c r="CV22" s="42">
        <f t="shared" si="299"/>
        <v>0</v>
      </c>
      <c r="CW22" s="42" t="e">
        <f t="shared" si="300"/>
        <v>#NUM!</v>
      </c>
      <c r="CX22" s="42">
        <f t="shared" si="2"/>
        <v>0</v>
      </c>
      <c r="CY22" s="42">
        <f t="shared" si="3"/>
        <v>0</v>
      </c>
      <c r="CZ22" s="42">
        <f t="shared" si="4"/>
        <v>0</v>
      </c>
      <c r="DA22" s="42">
        <f t="shared" si="5"/>
        <v>0</v>
      </c>
      <c r="DB22" s="42">
        <f t="shared" si="6"/>
        <v>0</v>
      </c>
      <c r="DC22" s="42">
        <f t="shared" si="7"/>
        <v>0</v>
      </c>
      <c r="DD22" s="42">
        <f t="shared" si="8"/>
        <v>0</v>
      </c>
      <c r="DE22" s="42">
        <f t="shared" si="9"/>
        <v>0</v>
      </c>
      <c r="DF22" s="42">
        <f t="shared" si="10"/>
        <v>0</v>
      </c>
      <c r="DG22" s="42">
        <f t="shared" si="11"/>
        <v>0</v>
      </c>
      <c r="DH22" s="42">
        <f t="shared" si="12"/>
        <v>0</v>
      </c>
      <c r="DI22" s="42">
        <f t="shared" si="13"/>
        <v>0</v>
      </c>
      <c r="DJ22" s="42">
        <f t="shared" si="14"/>
        <v>0</v>
      </c>
      <c r="DK22" s="42">
        <f t="shared" si="15"/>
        <v>0</v>
      </c>
      <c r="DL22" s="42">
        <f t="shared" si="16"/>
        <v>0</v>
      </c>
      <c r="DM22" s="42">
        <f t="shared" si="17"/>
        <v>0</v>
      </c>
      <c r="DN22" s="42">
        <f t="shared" si="18"/>
        <v>0</v>
      </c>
      <c r="DO22" s="42">
        <f t="shared" si="19"/>
        <v>0</v>
      </c>
      <c r="DP22" s="42">
        <f t="shared" si="20"/>
        <v>0</v>
      </c>
      <c r="DQ22" s="42">
        <f t="shared" si="21"/>
        <v>0</v>
      </c>
      <c r="DR22" s="42">
        <f t="shared" si="22"/>
        <v>0</v>
      </c>
      <c r="DS22" s="42">
        <f t="shared" si="23"/>
        <v>0</v>
      </c>
      <c r="DT22" s="42">
        <f t="shared" si="24"/>
        <v>0</v>
      </c>
      <c r="DU22" s="42">
        <f t="shared" si="25"/>
        <v>0</v>
      </c>
      <c r="DV22" s="42">
        <f t="shared" si="26"/>
        <v>0</v>
      </c>
      <c r="DW22" s="42">
        <f t="shared" si="27"/>
        <v>0</v>
      </c>
      <c r="DX22" s="42">
        <f t="shared" si="28"/>
        <v>0</v>
      </c>
      <c r="DY22" s="42">
        <f t="shared" si="29"/>
        <v>0</v>
      </c>
      <c r="DZ22" s="42">
        <f t="shared" si="30"/>
        <v>0</v>
      </c>
      <c r="EA22" s="42">
        <f t="shared" si="31"/>
        <v>0</v>
      </c>
      <c r="EB22" s="42">
        <f t="shared" si="32"/>
        <v>0</v>
      </c>
      <c r="EC22" s="42">
        <f t="shared" si="33"/>
        <v>0</v>
      </c>
      <c r="ED22" s="42">
        <f t="shared" si="34"/>
        <v>0</v>
      </c>
      <c r="EE22" s="42">
        <f t="shared" si="35"/>
        <v>0</v>
      </c>
      <c r="EF22" s="42">
        <f t="shared" si="36"/>
        <v>0</v>
      </c>
      <c r="EG22" s="42">
        <f t="shared" si="37"/>
        <v>0</v>
      </c>
      <c r="EH22" s="42">
        <f t="shared" si="38"/>
        <v>0</v>
      </c>
      <c r="EI22" s="42">
        <f t="shared" si="39"/>
        <v>0</v>
      </c>
      <c r="EJ22" s="42">
        <f t="shared" si="40"/>
        <v>0</v>
      </c>
      <c r="EK22" s="42">
        <f t="shared" si="41"/>
        <v>0</v>
      </c>
      <c r="EL22" s="42">
        <f t="shared" si="42"/>
        <v>0</v>
      </c>
      <c r="EM22" s="42">
        <f t="shared" si="43"/>
        <v>0</v>
      </c>
      <c r="EN22" s="42">
        <f t="shared" si="44"/>
        <v>0</v>
      </c>
      <c r="EO22" s="42">
        <f t="shared" si="45"/>
        <v>0</v>
      </c>
      <c r="EP22" s="42">
        <f t="shared" si="46"/>
        <v>0</v>
      </c>
      <c r="EQ22" s="42">
        <f t="shared" si="47"/>
        <v>0</v>
      </c>
      <c r="ER22" s="42">
        <f t="shared" si="48"/>
        <v>0</v>
      </c>
      <c r="ES22" s="42">
        <f t="shared" si="49"/>
        <v>0</v>
      </c>
      <c r="ET22" s="42">
        <f t="shared" si="50"/>
        <v>0</v>
      </c>
      <c r="EU22" s="42">
        <f t="shared" si="51"/>
        <v>0</v>
      </c>
      <c r="EV22" s="42">
        <f t="shared" si="52"/>
        <v>0</v>
      </c>
      <c r="EW22" s="42">
        <f t="shared" si="53"/>
        <v>0</v>
      </c>
      <c r="EX22" s="42">
        <f t="shared" si="54"/>
        <v>0</v>
      </c>
      <c r="EY22" s="42">
        <f t="shared" si="55"/>
        <v>0</v>
      </c>
      <c r="EZ22" s="42">
        <f t="shared" si="56"/>
        <v>0</v>
      </c>
      <c r="FA22" s="42">
        <f t="shared" si="57"/>
        <v>0</v>
      </c>
      <c r="FB22" s="42">
        <f t="shared" si="58"/>
        <v>0</v>
      </c>
      <c r="FC22" s="42">
        <f t="shared" si="59"/>
        <v>0</v>
      </c>
      <c r="FD22" s="42">
        <f t="shared" si="60"/>
        <v>0</v>
      </c>
      <c r="FE22" s="42">
        <f t="shared" si="61"/>
        <v>0</v>
      </c>
      <c r="FF22" s="42">
        <f t="shared" si="62"/>
        <v>0</v>
      </c>
      <c r="FG22" s="42">
        <f t="shared" si="63"/>
        <v>0</v>
      </c>
      <c r="FH22" s="42">
        <f t="shared" si="64"/>
        <v>0</v>
      </c>
      <c r="FI22" s="42">
        <f t="shared" si="65"/>
        <v>0</v>
      </c>
      <c r="FJ22" s="42">
        <f t="shared" si="66"/>
        <v>0</v>
      </c>
      <c r="FK22" s="42">
        <f t="shared" si="67"/>
        <v>0</v>
      </c>
      <c r="FL22" s="42">
        <f t="shared" si="68"/>
        <v>0</v>
      </c>
      <c r="FM22" s="42">
        <f t="shared" si="69"/>
        <v>0</v>
      </c>
      <c r="FN22" s="42">
        <f t="shared" si="70"/>
        <v>0</v>
      </c>
      <c r="FO22" s="42">
        <f t="shared" si="71"/>
        <v>0</v>
      </c>
      <c r="FP22" s="42">
        <f t="shared" si="72"/>
        <v>0</v>
      </c>
      <c r="FQ22" s="42">
        <f t="shared" si="73"/>
        <v>0</v>
      </c>
      <c r="FR22" s="42">
        <f t="shared" si="74"/>
        <v>0</v>
      </c>
      <c r="FS22" s="42">
        <f t="shared" si="75"/>
        <v>0</v>
      </c>
      <c r="FT22" s="42">
        <f t="shared" si="76"/>
        <v>0</v>
      </c>
      <c r="FU22" s="42">
        <f t="shared" si="77"/>
        <v>0</v>
      </c>
      <c r="FV22" s="42">
        <f t="shared" si="78"/>
        <v>0</v>
      </c>
      <c r="FW22" s="42">
        <f t="shared" si="79"/>
        <v>0</v>
      </c>
      <c r="FX22" s="42">
        <f t="shared" si="80"/>
        <v>0</v>
      </c>
      <c r="FY22" s="42">
        <f t="shared" si="81"/>
        <v>0</v>
      </c>
      <c r="FZ22" s="42">
        <f t="shared" si="82"/>
        <v>0</v>
      </c>
      <c r="GA22" s="42">
        <f t="shared" si="83"/>
        <v>0</v>
      </c>
      <c r="GB22" s="42">
        <f t="shared" si="84"/>
        <v>0</v>
      </c>
      <c r="GC22" s="42">
        <f t="shared" si="85"/>
        <v>0</v>
      </c>
      <c r="GD22" s="42">
        <f t="shared" si="86"/>
        <v>0</v>
      </c>
      <c r="GE22" s="42">
        <f t="shared" si="87"/>
        <v>0</v>
      </c>
      <c r="GF22" s="42">
        <f t="shared" si="88"/>
        <v>0</v>
      </c>
      <c r="GG22" s="42">
        <f t="shared" si="89"/>
        <v>0</v>
      </c>
      <c r="GH22" s="42">
        <f t="shared" si="90"/>
        <v>0</v>
      </c>
      <c r="GI22" s="42">
        <f t="shared" si="91"/>
        <v>0</v>
      </c>
      <c r="GJ22" s="42">
        <f t="shared" si="92"/>
        <v>0</v>
      </c>
      <c r="GK22" s="42">
        <f t="shared" si="93"/>
        <v>0</v>
      </c>
      <c r="GL22" s="42">
        <f t="shared" si="94"/>
        <v>0</v>
      </c>
      <c r="GM22" s="42">
        <f t="shared" si="95"/>
        <v>0</v>
      </c>
      <c r="GN22" s="42">
        <f t="shared" si="96"/>
        <v>0</v>
      </c>
      <c r="GO22" s="42">
        <f t="shared" si="97"/>
        <v>0</v>
      </c>
      <c r="GP22" s="42">
        <f t="shared" si="98"/>
        <v>0</v>
      </c>
      <c r="GQ22" s="42">
        <f t="shared" si="99"/>
        <v>0</v>
      </c>
      <c r="GR22" s="42">
        <f t="shared" si="100"/>
        <v>0</v>
      </c>
      <c r="GS22" s="42">
        <f t="shared" si="101"/>
        <v>0</v>
      </c>
      <c r="GT22" s="42">
        <f t="shared" si="102"/>
        <v>0</v>
      </c>
      <c r="GU22" s="42">
        <f t="shared" si="103"/>
        <v>0</v>
      </c>
      <c r="GV22" s="42">
        <f t="shared" si="104"/>
        <v>0</v>
      </c>
      <c r="GW22" s="42">
        <f t="shared" si="105"/>
        <v>0</v>
      </c>
      <c r="GX22" s="42">
        <f t="shared" si="106"/>
        <v>0</v>
      </c>
      <c r="GY22" s="42">
        <f t="shared" si="107"/>
        <v>0</v>
      </c>
      <c r="GZ22" s="42">
        <f t="shared" si="108"/>
        <v>0</v>
      </c>
      <c r="HA22" s="42">
        <f t="shared" si="109"/>
        <v>0</v>
      </c>
      <c r="HB22" s="42">
        <f t="shared" si="110"/>
        <v>0</v>
      </c>
      <c r="HC22" s="42">
        <f t="shared" si="111"/>
        <v>0</v>
      </c>
      <c r="HD22" s="42">
        <f t="shared" si="112"/>
        <v>0</v>
      </c>
      <c r="HE22" s="42">
        <f t="shared" si="113"/>
        <v>0</v>
      </c>
      <c r="HF22" s="42">
        <f t="shared" si="114"/>
        <v>0</v>
      </c>
      <c r="HG22" s="42">
        <f t="shared" si="115"/>
        <v>0</v>
      </c>
      <c r="HH22" s="42">
        <f t="shared" si="116"/>
        <v>0</v>
      </c>
      <c r="HI22" s="42">
        <f t="shared" si="117"/>
        <v>0</v>
      </c>
      <c r="HJ22" s="42">
        <f t="shared" si="118"/>
        <v>0</v>
      </c>
      <c r="HK22" s="42">
        <f t="shared" si="119"/>
        <v>0</v>
      </c>
      <c r="HL22" s="42">
        <f t="shared" si="120"/>
        <v>0</v>
      </c>
      <c r="HM22" s="42">
        <f t="shared" si="121"/>
        <v>0</v>
      </c>
      <c r="HN22" s="42">
        <f t="shared" si="122"/>
        <v>0</v>
      </c>
      <c r="HO22" s="42">
        <f t="shared" si="123"/>
        <v>0</v>
      </c>
      <c r="HP22" s="42">
        <f t="shared" si="124"/>
        <v>0</v>
      </c>
      <c r="HQ22" s="42">
        <f t="shared" si="125"/>
        <v>0</v>
      </c>
      <c r="HR22" s="42">
        <f t="shared" si="126"/>
        <v>0</v>
      </c>
      <c r="HS22" s="42">
        <f t="shared" si="127"/>
        <v>0</v>
      </c>
      <c r="HT22" s="42">
        <f t="shared" si="128"/>
        <v>0</v>
      </c>
      <c r="HU22" s="42">
        <f t="shared" si="129"/>
        <v>0</v>
      </c>
      <c r="HV22" s="42">
        <f t="shared" si="130"/>
        <v>0</v>
      </c>
      <c r="HW22" s="42">
        <f t="shared" si="131"/>
        <v>0</v>
      </c>
      <c r="HX22" s="42">
        <f t="shared" si="132"/>
        <v>0</v>
      </c>
      <c r="HY22" s="42">
        <f t="shared" si="133"/>
        <v>0</v>
      </c>
      <c r="HZ22" s="42">
        <f t="shared" si="134"/>
        <v>0</v>
      </c>
      <c r="IA22" s="42">
        <f t="shared" si="135"/>
        <v>0</v>
      </c>
      <c r="IB22" s="42">
        <f t="shared" si="136"/>
        <v>0</v>
      </c>
      <c r="IC22" s="42">
        <f t="shared" si="137"/>
        <v>0</v>
      </c>
      <c r="ID22" s="42">
        <f t="shared" si="138"/>
        <v>0</v>
      </c>
      <c r="IE22" s="42">
        <f t="shared" si="139"/>
        <v>0</v>
      </c>
      <c r="IF22" s="42">
        <f t="shared" si="140"/>
        <v>0</v>
      </c>
      <c r="IG22" s="42">
        <f t="shared" si="141"/>
        <v>0</v>
      </c>
      <c r="IH22" s="42">
        <f t="shared" si="142"/>
        <v>0</v>
      </c>
      <c r="II22" s="42">
        <f t="shared" si="143"/>
        <v>0</v>
      </c>
      <c r="IJ22" s="42">
        <f t="shared" si="144"/>
        <v>0</v>
      </c>
      <c r="IK22" s="42">
        <f t="shared" si="145"/>
        <v>0</v>
      </c>
      <c r="IL22" s="42">
        <f t="shared" si="146"/>
        <v>0</v>
      </c>
      <c r="IM22" s="42">
        <f t="shared" si="147"/>
        <v>0</v>
      </c>
      <c r="IN22" s="42">
        <f t="shared" si="148"/>
        <v>0</v>
      </c>
      <c r="IO22" s="42">
        <f t="shared" si="149"/>
        <v>0</v>
      </c>
      <c r="IP22" s="42">
        <f t="shared" si="150"/>
        <v>0</v>
      </c>
      <c r="IQ22" s="42">
        <f t="shared" si="151"/>
        <v>0</v>
      </c>
      <c r="IR22" s="42">
        <f t="shared" si="152"/>
        <v>0</v>
      </c>
      <c r="IS22" s="42">
        <f t="shared" si="153"/>
        <v>0</v>
      </c>
      <c r="IT22" s="42">
        <f t="shared" si="154"/>
        <v>0</v>
      </c>
      <c r="IU22" s="42">
        <f t="shared" si="155"/>
        <v>0</v>
      </c>
      <c r="IV22" s="42">
        <f t="shared" si="156"/>
        <v>0</v>
      </c>
      <c r="IW22" s="42">
        <f t="shared" si="157"/>
        <v>0</v>
      </c>
      <c r="IX22" s="42">
        <f t="shared" si="158"/>
        <v>0</v>
      </c>
      <c r="IY22" s="42">
        <f t="shared" si="159"/>
        <v>0</v>
      </c>
      <c r="IZ22" s="42">
        <f t="shared" si="160"/>
        <v>0</v>
      </c>
      <c r="JA22" s="42">
        <f t="shared" si="161"/>
        <v>0</v>
      </c>
      <c r="JB22" s="42">
        <f t="shared" si="162"/>
        <v>0</v>
      </c>
      <c r="JC22" s="42">
        <f t="shared" si="163"/>
        <v>0</v>
      </c>
      <c r="JD22" s="42">
        <f t="shared" si="164"/>
        <v>0</v>
      </c>
      <c r="JE22" s="42">
        <f t="shared" si="165"/>
        <v>0</v>
      </c>
      <c r="JF22" s="42">
        <f t="shared" si="166"/>
        <v>0</v>
      </c>
      <c r="JG22" s="42">
        <f t="shared" si="167"/>
        <v>0</v>
      </c>
      <c r="JH22" s="42">
        <f t="shared" si="168"/>
        <v>0</v>
      </c>
      <c r="JI22" s="42">
        <f t="shared" si="169"/>
        <v>0</v>
      </c>
      <c r="JJ22" s="42">
        <f t="shared" si="170"/>
        <v>0</v>
      </c>
      <c r="JK22" s="42">
        <f t="shared" si="171"/>
        <v>0</v>
      </c>
      <c r="JL22" s="42">
        <f t="shared" si="172"/>
        <v>0</v>
      </c>
      <c r="JM22" s="42">
        <f t="shared" si="173"/>
        <v>0</v>
      </c>
      <c r="JN22" s="42">
        <f t="shared" si="174"/>
        <v>0</v>
      </c>
      <c r="JO22" s="42">
        <f t="shared" si="175"/>
        <v>0</v>
      </c>
      <c r="JP22" s="42">
        <f t="shared" si="176"/>
        <v>0</v>
      </c>
      <c r="JQ22" s="42">
        <f t="shared" si="177"/>
        <v>0</v>
      </c>
      <c r="JR22" s="42">
        <f t="shared" si="178"/>
        <v>0</v>
      </c>
      <c r="JS22" s="42">
        <f t="shared" si="179"/>
        <v>0</v>
      </c>
      <c r="JT22" s="42">
        <f t="shared" si="180"/>
        <v>0</v>
      </c>
      <c r="JU22" s="42">
        <f t="shared" si="181"/>
        <v>0</v>
      </c>
      <c r="JV22" s="42">
        <f t="shared" si="182"/>
        <v>0</v>
      </c>
      <c r="JW22" s="42">
        <f t="shared" si="183"/>
        <v>0</v>
      </c>
      <c r="JX22" s="42">
        <f t="shared" si="184"/>
        <v>0</v>
      </c>
      <c r="JY22" s="42">
        <f t="shared" si="185"/>
        <v>0</v>
      </c>
      <c r="JZ22" s="42">
        <f t="shared" si="186"/>
        <v>0</v>
      </c>
      <c r="KA22" s="42">
        <f t="shared" si="187"/>
        <v>0</v>
      </c>
      <c r="KB22" s="42">
        <f t="shared" si="188"/>
        <v>0</v>
      </c>
      <c r="KC22" s="42">
        <f t="shared" si="189"/>
        <v>0</v>
      </c>
      <c r="KD22" s="42">
        <f t="shared" si="190"/>
        <v>0</v>
      </c>
      <c r="KE22" s="42">
        <f t="shared" si="191"/>
        <v>0</v>
      </c>
      <c r="KF22" s="42">
        <f t="shared" si="192"/>
        <v>0</v>
      </c>
      <c r="KG22" s="42">
        <f t="shared" si="193"/>
        <v>0</v>
      </c>
      <c r="KH22" s="42">
        <f t="shared" si="194"/>
        <v>0</v>
      </c>
      <c r="KI22" s="42">
        <f t="shared" si="195"/>
        <v>0</v>
      </c>
      <c r="KJ22" s="42">
        <f t="shared" si="196"/>
        <v>0</v>
      </c>
      <c r="KK22" s="42">
        <f t="shared" si="197"/>
        <v>0</v>
      </c>
      <c r="KL22" s="42">
        <f t="shared" si="198"/>
        <v>0</v>
      </c>
      <c r="KM22" s="42">
        <f t="shared" si="199"/>
        <v>0</v>
      </c>
      <c r="KN22" s="42">
        <f t="shared" si="200"/>
        <v>0</v>
      </c>
      <c r="KO22" s="42">
        <f t="shared" si="201"/>
        <v>0</v>
      </c>
      <c r="KP22" s="42">
        <f t="shared" si="202"/>
        <v>0</v>
      </c>
      <c r="KQ22" s="42">
        <f t="shared" si="203"/>
        <v>0</v>
      </c>
      <c r="KR22" s="42">
        <f t="shared" si="204"/>
        <v>0</v>
      </c>
      <c r="KS22" s="42">
        <f t="shared" si="205"/>
        <v>0</v>
      </c>
      <c r="KT22" s="42">
        <f t="shared" si="206"/>
        <v>0</v>
      </c>
      <c r="KU22" s="42">
        <f t="shared" si="207"/>
        <v>0</v>
      </c>
      <c r="KV22" s="42">
        <f t="shared" si="208"/>
        <v>0</v>
      </c>
      <c r="KW22" s="42">
        <f t="shared" si="209"/>
        <v>0</v>
      </c>
      <c r="KX22" s="42">
        <f t="shared" si="210"/>
        <v>0</v>
      </c>
      <c r="KY22" s="42">
        <f t="shared" si="211"/>
        <v>0</v>
      </c>
      <c r="KZ22" s="42">
        <f t="shared" si="212"/>
        <v>0</v>
      </c>
      <c r="LA22" s="42">
        <f t="shared" si="213"/>
        <v>0</v>
      </c>
      <c r="LB22" s="42">
        <f t="shared" si="214"/>
        <v>0</v>
      </c>
      <c r="LC22" s="42">
        <f t="shared" si="215"/>
        <v>0</v>
      </c>
      <c r="LD22" s="42">
        <f t="shared" si="216"/>
        <v>0</v>
      </c>
      <c r="LE22" s="42">
        <f t="shared" si="217"/>
        <v>0</v>
      </c>
      <c r="LF22" s="42">
        <f t="shared" si="218"/>
        <v>0</v>
      </c>
      <c r="LG22" s="42">
        <f t="shared" si="219"/>
        <v>0</v>
      </c>
      <c r="LH22" s="42">
        <f t="shared" si="220"/>
        <v>0</v>
      </c>
      <c r="LI22" s="42">
        <f t="shared" si="221"/>
        <v>0</v>
      </c>
      <c r="LJ22" s="42">
        <f t="shared" si="222"/>
        <v>0</v>
      </c>
      <c r="LK22" s="42">
        <f t="shared" si="223"/>
        <v>0</v>
      </c>
      <c r="LL22" s="42">
        <f t="shared" si="224"/>
        <v>0</v>
      </c>
      <c r="LM22" s="42">
        <f t="shared" si="225"/>
        <v>0</v>
      </c>
      <c r="LN22" s="42">
        <f t="shared" si="226"/>
        <v>0</v>
      </c>
      <c r="LO22" s="42">
        <f t="shared" si="227"/>
        <v>0</v>
      </c>
      <c r="LP22" s="42">
        <f t="shared" si="228"/>
        <v>0</v>
      </c>
      <c r="LQ22" s="42">
        <f t="shared" si="229"/>
        <v>0</v>
      </c>
      <c r="LR22" s="42">
        <f t="shared" si="230"/>
        <v>0</v>
      </c>
      <c r="LS22" s="42">
        <f t="shared" si="231"/>
        <v>0</v>
      </c>
      <c r="LT22" s="42">
        <f t="shared" si="232"/>
        <v>0</v>
      </c>
      <c r="LU22" s="42">
        <f t="shared" si="233"/>
        <v>0</v>
      </c>
      <c r="LV22" s="42">
        <f t="shared" si="234"/>
        <v>0</v>
      </c>
      <c r="LW22" s="42">
        <f t="shared" si="235"/>
        <v>0</v>
      </c>
      <c r="LX22" s="42">
        <f t="shared" si="236"/>
        <v>0</v>
      </c>
      <c r="LY22" s="42">
        <f t="shared" si="237"/>
        <v>0</v>
      </c>
      <c r="LZ22" s="42">
        <f t="shared" si="238"/>
        <v>0</v>
      </c>
      <c r="MA22" s="42">
        <f t="shared" si="239"/>
        <v>0</v>
      </c>
      <c r="MB22" s="42">
        <f t="shared" si="240"/>
        <v>0</v>
      </c>
      <c r="MC22" s="42">
        <f t="shared" si="241"/>
        <v>0</v>
      </c>
      <c r="MD22" s="42">
        <f t="shared" si="242"/>
        <v>0</v>
      </c>
      <c r="ME22" s="42">
        <f t="shared" si="243"/>
        <v>0</v>
      </c>
      <c r="MF22" s="42">
        <f t="shared" si="244"/>
        <v>0</v>
      </c>
      <c r="MG22" s="42">
        <f t="shared" si="245"/>
        <v>0</v>
      </c>
      <c r="MH22" s="42">
        <f t="shared" si="246"/>
        <v>0</v>
      </c>
      <c r="MI22" s="42">
        <f t="shared" si="247"/>
        <v>0</v>
      </c>
      <c r="MJ22" s="42">
        <f t="shared" si="248"/>
        <v>0</v>
      </c>
      <c r="MK22" s="42">
        <f t="shared" si="249"/>
        <v>0</v>
      </c>
      <c r="ML22" s="42">
        <f t="shared" si="250"/>
        <v>0</v>
      </c>
      <c r="MM22" s="42">
        <f t="shared" si="251"/>
        <v>0</v>
      </c>
      <c r="MN22" s="42">
        <f t="shared" si="252"/>
        <v>0</v>
      </c>
      <c r="MO22" s="42">
        <f t="shared" si="253"/>
        <v>0</v>
      </c>
      <c r="MP22" s="42">
        <f t="shared" si="254"/>
        <v>0</v>
      </c>
      <c r="MQ22" s="42">
        <f t="shared" si="255"/>
        <v>0</v>
      </c>
      <c r="MR22" s="42">
        <f t="shared" si="256"/>
        <v>0</v>
      </c>
      <c r="MS22" s="42">
        <f t="shared" si="257"/>
        <v>0</v>
      </c>
      <c r="MT22" s="42">
        <f t="shared" si="258"/>
        <v>0</v>
      </c>
      <c r="MU22" s="42">
        <f t="shared" si="259"/>
        <v>0</v>
      </c>
      <c r="MV22" s="42">
        <f t="shared" si="260"/>
        <v>0</v>
      </c>
      <c r="MW22" s="42">
        <f t="shared" si="261"/>
        <v>0</v>
      </c>
      <c r="MX22" s="42">
        <f t="shared" si="262"/>
        <v>0</v>
      </c>
      <c r="MY22" s="42">
        <f t="shared" si="263"/>
        <v>0</v>
      </c>
      <c r="MZ22" s="42">
        <f t="shared" si="264"/>
        <v>0</v>
      </c>
      <c r="NA22" s="42">
        <f t="shared" si="265"/>
        <v>0</v>
      </c>
      <c r="NB22" s="42">
        <f t="shared" si="266"/>
        <v>0</v>
      </c>
      <c r="NC22" s="42">
        <f t="shared" si="267"/>
        <v>0</v>
      </c>
      <c r="ND22" s="42">
        <f t="shared" si="268"/>
        <v>0</v>
      </c>
      <c r="NE22" s="42">
        <f t="shared" si="269"/>
        <v>0</v>
      </c>
      <c r="NF22" s="42">
        <f t="shared" si="270"/>
        <v>0</v>
      </c>
      <c r="NG22" s="42">
        <f t="shared" si="271"/>
        <v>0</v>
      </c>
      <c r="NH22" s="42">
        <f t="shared" si="272"/>
        <v>0</v>
      </c>
      <c r="NI22" s="42">
        <f t="shared" si="273"/>
        <v>0</v>
      </c>
      <c r="NJ22" s="42">
        <f t="shared" si="274"/>
        <v>0</v>
      </c>
      <c r="NK22" s="42">
        <f t="shared" si="275"/>
        <v>0</v>
      </c>
      <c r="NL22" s="42">
        <f t="shared" si="276"/>
        <v>0</v>
      </c>
      <c r="NM22" s="42">
        <f t="shared" si="277"/>
        <v>0</v>
      </c>
      <c r="NN22" s="42">
        <f t="shared" si="278"/>
        <v>0</v>
      </c>
      <c r="NO22" s="42">
        <f t="shared" si="279"/>
        <v>0</v>
      </c>
      <c r="NP22" s="42">
        <f t="shared" si="280"/>
        <v>0</v>
      </c>
      <c r="NQ22" s="42">
        <f t="shared" si="281"/>
        <v>0</v>
      </c>
      <c r="NR22" s="42">
        <f t="shared" si="282"/>
        <v>0</v>
      </c>
      <c r="NS22" s="42">
        <f t="shared" si="283"/>
        <v>0</v>
      </c>
      <c r="NT22" s="42">
        <f t="shared" si="284"/>
        <v>0</v>
      </c>
      <c r="NU22" s="42">
        <f t="shared" si="285"/>
        <v>0</v>
      </c>
      <c r="NV22" s="42">
        <f t="shared" si="286"/>
        <v>0</v>
      </c>
      <c r="NW22" s="42">
        <f t="shared" si="287"/>
        <v>0</v>
      </c>
      <c r="NX22" s="42">
        <f t="shared" si="288"/>
        <v>0</v>
      </c>
      <c r="NY22" s="42">
        <f t="shared" si="289"/>
        <v>0</v>
      </c>
      <c r="NZ22" s="42">
        <f t="shared" si="290"/>
        <v>0</v>
      </c>
      <c r="OA22" s="42">
        <f t="shared" si="291"/>
        <v>0</v>
      </c>
      <c r="OB22" s="42">
        <f t="shared" si="292"/>
        <v>0</v>
      </c>
      <c r="OC22" s="42">
        <f t="shared" si="293"/>
        <v>0</v>
      </c>
      <c r="OD22" s="42">
        <f t="shared" si="294"/>
        <v>0</v>
      </c>
      <c r="OE22" s="42">
        <f t="shared" si="295"/>
        <v>0</v>
      </c>
      <c r="OF22" s="42">
        <f t="shared" si="296"/>
        <v>0</v>
      </c>
      <c r="OG22" s="42">
        <f t="shared" si="297"/>
        <v>0</v>
      </c>
    </row>
    <row r="23" spans="1:397">
      <c r="A23" s="6" t="str">
        <f>(入力シート!A23&amp;入力シート!B23&amp;入力シート!C23)</f>
        <v>240101019</v>
      </c>
      <c r="B23" s="6">
        <f>入力シート!E23</f>
        <v>45180</v>
      </c>
      <c r="C23" s="6">
        <f>入力シート!D23</f>
        <v>4</v>
      </c>
      <c r="D23" s="124">
        <f>IF(入力シート!E23="","",入力シート!E23)</f>
        <v>45180</v>
      </c>
      <c r="E23" s="44">
        <f>入力シート!G23</f>
        <v>8.32</v>
      </c>
      <c r="F23" s="44">
        <f>入力シート!H23</f>
        <v>1500</v>
      </c>
      <c r="G23" s="44">
        <f>入力シート!I23</f>
        <v>1500</v>
      </c>
      <c r="H23" s="44">
        <f>IF(ISERROR(入力シート!K23*1)=TRUE,"",入力シート!K23*1)</f>
        <v>3.7707931202620415</v>
      </c>
      <c r="I23" s="44">
        <f>入力シート!L23</f>
        <v>43</v>
      </c>
      <c r="J23" s="44">
        <f>入力シート!M23</f>
        <v>43</v>
      </c>
      <c r="K23" s="44">
        <f>IF(ISERROR(入力シート!O23*1)=TRUE,"",入力シート!O23*1)</f>
        <v>2.2281703167859463</v>
      </c>
      <c r="L23" s="42"/>
      <c r="M23" s="139"/>
      <c r="N23" s="138"/>
      <c r="O23" s="138"/>
      <c r="S23" s="24"/>
      <c r="T23" s="25"/>
      <c r="U23" s="25"/>
      <c r="V23" s="36"/>
      <c r="W23" s="32"/>
      <c r="X23" s="32"/>
      <c r="Y23" s="32"/>
      <c r="Z23" s="32"/>
      <c r="AA23" s="33"/>
      <c r="AB23" s="25"/>
      <c r="AC23" s="25"/>
      <c r="AS23"/>
      <c r="AT23" s="42">
        <f t="shared" si="313"/>
        <v>0</v>
      </c>
      <c r="AU23" s="42">
        <f t="shared" si="314"/>
        <v>0</v>
      </c>
      <c r="AV23" s="42">
        <f t="shared" si="314"/>
        <v>0</v>
      </c>
      <c r="AW23" s="42">
        <f t="shared" si="314"/>
        <v>3.7707931202620415</v>
      </c>
      <c r="AX23" s="42">
        <f t="shared" si="314"/>
        <v>0</v>
      </c>
      <c r="AY23" s="42">
        <f t="shared" si="317"/>
        <v>0</v>
      </c>
      <c r="AZ23" s="42">
        <f t="shared" si="317"/>
        <v>0</v>
      </c>
      <c r="BA23" s="42">
        <f t="shared" si="317"/>
        <v>0</v>
      </c>
      <c r="BB23" s="42">
        <f t="shared" si="317"/>
        <v>0</v>
      </c>
      <c r="BC23" s="42">
        <f t="shared" si="317"/>
        <v>0</v>
      </c>
      <c r="BD23" s="42">
        <f t="shared" si="317"/>
        <v>0</v>
      </c>
      <c r="BE23" s="42">
        <f t="shared" si="317"/>
        <v>0</v>
      </c>
      <c r="BF23" s="42">
        <f t="shared" si="317"/>
        <v>0</v>
      </c>
      <c r="BG23" s="42">
        <f t="shared" si="317"/>
        <v>0</v>
      </c>
      <c r="BH23" s="42">
        <f t="shared" si="317"/>
        <v>0</v>
      </c>
      <c r="BI23" s="42">
        <f t="shared" si="317"/>
        <v>0</v>
      </c>
      <c r="BJ23" s="42">
        <f t="shared" si="317"/>
        <v>0</v>
      </c>
      <c r="BK23" s="42">
        <f t="shared" si="317"/>
        <v>0</v>
      </c>
      <c r="BL23" s="42">
        <f t="shared" si="317"/>
        <v>0</v>
      </c>
      <c r="BM23" s="42">
        <f t="shared" si="317"/>
        <v>0</v>
      </c>
      <c r="BN23" s="42">
        <f t="shared" si="317"/>
        <v>0</v>
      </c>
      <c r="BO23" s="42">
        <f t="shared" si="318"/>
        <v>0</v>
      </c>
      <c r="BP23" s="42">
        <f t="shared" si="318"/>
        <v>0</v>
      </c>
      <c r="BQ23" s="42">
        <f t="shared" si="318"/>
        <v>0</v>
      </c>
      <c r="BR23" s="42">
        <f t="shared" si="318"/>
        <v>0</v>
      </c>
      <c r="BS23" s="42">
        <f t="shared" si="318"/>
        <v>0</v>
      </c>
      <c r="BT23" s="42">
        <f t="shared" si="318"/>
        <v>0</v>
      </c>
      <c r="BU23" s="42">
        <f t="shared" si="318"/>
        <v>0</v>
      </c>
      <c r="BV23" s="42">
        <f t="shared" si="318"/>
        <v>0</v>
      </c>
      <c r="BW23" s="42">
        <f t="shared" si="318"/>
        <v>0</v>
      </c>
      <c r="BX23" s="42">
        <f t="shared" si="318"/>
        <v>0</v>
      </c>
      <c r="BY23" s="42">
        <f t="shared" si="318"/>
        <v>0</v>
      </c>
      <c r="BZ23" s="42">
        <f t="shared" si="318"/>
        <v>0</v>
      </c>
      <c r="CA23" s="42">
        <f t="shared" si="318"/>
        <v>0</v>
      </c>
      <c r="CB23" s="42">
        <f t="shared" si="318"/>
        <v>0</v>
      </c>
      <c r="CC23" s="42">
        <f t="shared" si="318"/>
        <v>0</v>
      </c>
      <c r="CD23" s="42">
        <f t="shared" si="318"/>
        <v>0</v>
      </c>
      <c r="CE23" s="42">
        <f t="shared" si="315"/>
        <v>0</v>
      </c>
      <c r="CF23" s="42">
        <f t="shared" si="315"/>
        <v>0</v>
      </c>
      <c r="CG23" s="42">
        <f t="shared" si="315"/>
        <v>0</v>
      </c>
      <c r="CH23" s="42">
        <f t="shared" si="315"/>
        <v>0</v>
      </c>
      <c r="CI23" s="42">
        <f t="shared" si="315"/>
        <v>0</v>
      </c>
      <c r="CJ23" s="42">
        <f t="shared" si="315"/>
        <v>0</v>
      </c>
      <c r="CK23" s="42">
        <f t="shared" si="316"/>
        <v>0</v>
      </c>
      <c r="CL23" s="42">
        <f t="shared" si="316"/>
        <v>0</v>
      </c>
      <c r="CM23" s="42">
        <f t="shared" si="316"/>
        <v>0</v>
      </c>
      <c r="CN23" s="42">
        <f t="shared" si="316"/>
        <v>0</v>
      </c>
      <c r="CO23" s="42">
        <f t="shared" si="316"/>
        <v>0</v>
      </c>
      <c r="CP23" s="42">
        <f t="shared" si="316"/>
        <v>0</v>
      </c>
      <c r="CQ23" s="42">
        <f t="shared" si="316"/>
        <v>0</v>
      </c>
      <c r="CR23" s="42">
        <f t="shared" si="316"/>
        <v>0</v>
      </c>
      <c r="CS23" s="42">
        <f t="shared" si="316"/>
        <v>0</v>
      </c>
      <c r="CT23">
        <v>22</v>
      </c>
      <c r="CU23" s="83">
        <f t="shared" si="1"/>
        <v>0</v>
      </c>
      <c r="CV23" s="42">
        <f t="shared" si="299"/>
        <v>0</v>
      </c>
      <c r="CW23" s="42" t="e">
        <f t="shared" si="300"/>
        <v>#NUM!</v>
      </c>
      <c r="CX23" s="42">
        <f t="shared" si="2"/>
        <v>0</v>
      </c>
      <c r="CY23" s="42">
        <f t="shared" si="3"/>
        <v>0</v>
      </c>
      <c r="CZ23" s="42">
        <f t="shared" si="4"/>
        <v>0</v>
      </c>
      <c r="DA23" s="42">
        <f t="shared" si="5"/>
        <v>0</v>
      </c>
      <c r="DB23" s="42">
        <f t="shared" si="6"/>
        <v>0</v>
      </c>
      <c r="DC23" s="42">
        <f t="shared" si="7"/>
        <v>0</v>
      </c>
      <c r="DD23" s="42">
        <f t="shared" si="8"/>
        <v>0</v>
      </c>
      <c r="DE23" s="42">
        <f t="shared" si="9"/>
        <v>0</v>
      </c>
      <c r="DF23" s="42">
        <f t="shared" si="10"/>
        <v>0</v>
      </c>
      <c r="DG23" s="42">
        <f t="shared" si="11"/>
        <v>0</v>
      </c>
      <c r="DH23" s="42">
        <f t="shared" si="12"/>
        <v>0</v>
      </c>
      <c r="DI23" s="42">
        <f t="shared" si="13"/>
        <v>0</v>
      </c>
      <c r="DJ23" s="42">
        <f t="shared" si="14"/>
        <v>0</v>
      </c>
      <c r="DK23" s="42">
        <f t="shared" si="15"/>
        <v>0</v>
      </c>
      <c r="DL23" s="42">
        <f t="shared" si="16"/>
        <v>0</v>
      </c>
      <c r="DM23" s="42">
        <f t="shared" si="17"/>
        <v>0</v>
      </c>
      <c r="DN23" s="42">
        <f t="shared" si="18"/>
        <v>0</v>
      </c>
      <c r="DO23" s="42">
        <f t="shared" si="19"/>
        <v>0</v>
      </c>
      <c r="DP23" s="42">
        <f t="shared" si="20"/>
        <v>0</v>
      </c>
      <c r="DQ23" s="42">
        <f t="shared" si="21"/>
        <v>0</v>
      </c>
      <c r="DR23" s="42">
        <f t="shared" si="22"/>
        <v>0</v>
      </c>
      <c r="DS23" s="42">
        <f t="shared" si="23"/>
        <v>0</v>
      </c>
      <c r="DT23" s="42">
        <f t="shared" si="24"/>
        <v>0</v>
      </c>
      <c r="DU23" s="42">
        <f t="shared" si="25"/>
        <v>0</v>
      </c>
      <c r="DV23" s="42">
        <f t="shared" si="26"/>
        <v>0</v>
      </c>
      <c r="DW23" s="42">
        <f t="shared" si="27"/>
        <v>0</v>
      </c>
      <c r="DX23" s="42">
        <f t="shared" si="28"/>
        <v>0</v>
      </c>
      <c r="DY23" s="42">
        <f t="shared" si="29"/>
        <v>0</v>
      </c>
      <c r="DZ23" s="42">
        <f t="shared" si="30"/>
        <v>0</v>
      </c>
      <c r="EA23" s="42">
        <f t="shared" si="31"/>
        <v>0</v>
      </c>
      <c r="EB23" s="42">
        <f t="shared" si="32"/>
        <v>0</v>
      </c>
      <c r="EC23" s="42">
        <f t="shared" si="33"/>
        <v>0</v>
      </c>
      <c r="ED23" s="42">
        <f t="shared" si="34"/>
        <v>0</v>
      </c>
      <c r="EE23" s="42">
        <f t="shared" si="35"/>
        <v>0</v>
      </c>
      <c r="EF23" s="42">
        <f t="shared" si="36"/>
        <v>0</v>
      </c>
      <c r="EG23" s="42">
        <f t="shared" si="37"/>
        <v>0</v>
      </c>
      <c r="EH23" s="42">
        <f t="shared" si="38"/>
        <v>0</v>
      </c>
      <c r="EI23" s="42">
        <f t="shared" si="39"/>
        <v>0</v>
      </c>
      <c r="EJ23" s="42">
        <f t="shared" si="40"/>
        <v>0</v>
      </c>
      <c r="EK23" s="42">
        <f t="shared" si="41"/>
        <v>0</v>
      </c>
      <c r="EL23" s="42">
        <f t="shared" si="42"/>
        <v>0</v>
      </c>
      <c r="EM23" s="42">
        <f t="shared" si="43"/>
        <v>0</v>
      </c>
      <c r="EN23" s="42">
        <f t="shared" si="44"/>
        <v>0</v>
      </c>
      <c r="EO23" s="42">
        <f t="shared" si="45"/>
        <v>0</v>
      </c>
      <c r="EP23" s="42">
        <f t="shared" si="46"/>
        <v>0</v>
      </c>
      <c r="EQ23" s="42">
        <f t="shared" si="47"/>
        <v>0</v>
      </c>
      <c r="ER23" s="42">
        <f t="shared" si="48"/>
        <v>0</v>
      </c>
      <c r="ES23" s="42">
        <f t="shared" si="49"/>
        <v>0</v>
      </c>
      <c r="ET23" s="42">
        <f t="shared" si="50"/>
        <v>0</v>
      </c>
      <c r="EU23" s="42">
        <f t="shared" si="51"/>
        <v>0</v>
      </c>
      <c r="EV23" s="42">
        <f t="shared" si="52"/>
        <v>0</v>
      </c>
      <c r="EW23" s="42">
        <f t="shared" si="53"/>
        <v>0</v>
      </c>
      <c r="EX23" s="42">
        <f t="shared" si="54"/>
        <v>0</v>
      </c>
      <c r="EY23" s="42">
        <f t="shared" si="55"/>
        <v>0</v>
      </c>
      <c r="EZ23" s="42">
        <f t="shared" si="56"/>
        <v>0</v>
      </c>
      <c r="FA23" s="42">
        <f t="shared" si="57"/>
        <v>0</v>
      </c>
      <c r="FB23" s="42">
        <f t="shared" si="58"/>
        <v>0</v>
      </c>
      <c r="FC23" s="42">
        <f t="shared" si="59"/>
        <v>0</v>
      </c>
      <c r="FD23" s="42">
        <f t="shared" si="60"/>
        <v>0</v>
      </c>
      <c r="FE23" s="42">
        <f t="shared" si="61"/>
        <v>0</v>
      </c>
      <c r="FF23" s="42">
        <f t="shared" si="62"/>
        <v>0</v>
      </c>
      <c r="FG23" s="42">
        <f t="shared" si="63"/>
        <v>0</v>
      </c>
      <c r="FH23" s="42">
        <f t="shared" si="64"/>
        <v>0</v>
      </c>
      <c r="FI23" s="42">
        <f t="shared" si="65"/>
        <v>0</v>
      </c>
      <c r="FJ23" s="42">
        <f t="shared" si="66"/>
        <v>0</v>
      </c>
      <c r="FK23" s="42">
        <f t="shared" si="67"/>
        <v>0</v>
      </c>
      <c r="FL23" s="42">
        <f t="shared" si="68"/>
        <v>0</v>
      </c>
      <c r="FM23" s="42">
        <f t="shared" si="69"/>
        <v>0</v>
      </c>
      <c r="FN23" s="42">
        <f t="shared" si="70"/>
        <v>0</v>
      </c>
      <c r="FO23" s="42">
        <f t="shared" si="71"/>
        <v>0</v>
      </c>
      <c r="FP23" s="42">
        <f t="shared" si="72"/>
        <v>0</v>
      </c>
      <c r="FQ23" s="42">
        <f t="shared" si="73"/>
        <v>0</v>
      </c>
      <c r="FR23" s="42">
        <f t="shared" si="74"/>
        <v>0</v>
      </c>
      <c r="FS23" s="42">
        <f t="shared" si="75"/>
        <v>0</v>
      </c>
      <c r="FT23" s="42">
        <f t="shared" si="76"/>
        <v>0</v>
      </c>
      <c r="FU23" s="42">
        <f t="shared" si="77"/>
        <v>0</v>
      </c>
      <c r="FV23" s="42">
        <f t="shared" si="78"/>
        <v>0</v>
      </c>
      <c r="FW23" s="42">
        <f t="shared" si="79"/>
        <v>0</v>
      </c>
      <c r="FX23" s="42">
        <f t="shared" si="80"/>
        <v>0</v>
      </c>
      <c r="FY23" s="42">
        <f t="shared" si="81"/>
        <v>0</v>
      </c>
      <c r="FZ23" s="42">
        <f t="shared" si="82"/>
        <v>0</v>
      </c>
      <c r="GA23" s="42">
        <f t="shared" si="83"/>
        <v>0</v>
      </c>
      <c r="GB23" s="42">
        <f t="shared" si="84"/>
        <v>0</v>
      </c>
      <c r="GC23" s="42">
        <f t="shared" si="85"/>
        <v>0</v>
      </c>
      <c r="GD23" s="42">
        <f t="shared" si="86"/>
        <v>0</v>
      </c>
      <c r="GE23" s="42">
        <f t="shared" si="87"/>
        <v>0</v>
      </c>
      <c r="GF23" s="42">
        <f t="shared" si="88"/>
        <v>0</v>
      </c>
      <c r="GG23" s="42">
        <f t="shared" si="89"/>
        <v>0</v>
      </c>
      <c r="GH23" s="42">
        <f t="shared" si="90"/>
        <v>0</v>
      </c>
      <c r="GI23" s="42">
        <f t="shared" si="91"/>
        <v>0</v>
      </c>
      <c r="GJ23" s="42">
        <f t="shared" si="92"/>
        <v>0</v>
      </c>
      <c r="GK23" s="42">
        <f t="shared" si="93"/>
        <v>0</v>
      </c>
      <c r="GL23" s="42">
        <f t="shared" si="94"/>
        <v>0</v>
      </c>
      <c r="GM23" s="42">
        <f t="shared" si="95"/>
        <v>0</v>
      </c>
      <c r="GN23" s="42">
        <f t="shared" si="96"/>
        <v>0</v>
      </c>
      <c r="GO23" s="42">
        <f t="shared" si="97"/>
        <v>0</v>
      </c>
      <c r="GP23" s="42">
        <f t="shared" si="98"/>
        <v>0</v>
      </c>
      <c r="GQ23" s="42">
        <f t="shared" si="99"/>
        <v>0</v>
      </c>
      <c r="GR23" s="42">
        <f t="shared" si="100"/>
        <v>0</v>
      </c>
      <c r="GS23" s="42">
        <f t="shared" si="101"/>
        <v>0</v>
      </c>
      <c r="GT23" s="42">
        <f t="shared" si="102"/>
        <v>0</v>
      </c>
      <c r="GU23" s="42">
        <f t="shared" si="103"/>
        <v>0</v>
      </c>
      <c r="GV23" s="42">
        <f t="shared" si="104"/>
        <v>0</v>
      </c>
      <c r="GW23" s="42">
        <f t="shared" si="105"/>
        <v>0</v>
      </c>
      <c r="GX23" s="42">
        <f t="shared" si="106"/>
        <v>0</v>
      </c>
      <c r="GY23" s="42">
        <f>IF($CT23=$C$110,$K110,0)</f>
        <v>0</v>
      </c>
      <c r="GZ23" s="42">
        <f t="shared" si="108"/>
        <v>0</v>
      </c>
      <c r="HA23" s="42">
        <f t="shared" si="109"/>
        <v>0</v>
      </c>
      <c r="HB23" s="42">
        <f t="shared" si="110"/>
        <v>0</v>
      </c>
      <c r="HC23" s="42">
        <f t="shared" si="111"/>
        <v>0</v>
      </c>
      <c r="HD23" s="42">
        <f t="shared" si="112"/>
        <v>0</v>
      </c>
      <c r="HE23" s="42">
        <f t="shared" si="113"/>
        <v>0</v>
      </c>
      <c r="HF23" s="42">
        <f t="shared" si="114"/>
        <v>0</v>
      </c>
      <c r="HG23" s="42">
        <f t="shared" si="115"/>
        <v>0</v>
      </c>
      <c r="HH23" s="42">
        <f t="shared" si="116"/>
        <v>0</v>
      </c>
      <c r="HI23" s="42">
        <f t="shared" si="117"/>
        <v>0</v>
      </c>
      <c r="HJ23" s="42">
        <f t="shared" si="118"/>
        <v>0</v>
      </c>
      <c r="HK23" s="42">
        <f t="shared" si="119"/>
        <v>0</v>
      </c>
      <c r="HL23" s="42">
        <f t="shared" si="120"/>
        <v>0</v>
      </c>
      <c r="HM23" s="42">
        <f t="shared" si="121"/>
        <v>0</v>
      </c>
      <c r="HN23" s="42">
        <f t="shared" si="122"/>
        <v>0</v>
      </c>
      <c r="HO23" s="42">
        <f t="shared" si="123"/>
        <v>0</v>
      </c>
      <c r="HP23" s="42">
        <f t="shared" si="124"/>
        <v>0</v>
      </c>
      <c r="HQ23" s="42">
        <f t="shared" si="125"/>
        <v>0</v>
      </c>
      <c r="HR23" s="42">
        <f t="shared" si="126"/>
        <v>0</v>
      </c>
      <c r="HS23" s="42">
        <f t="shared" si="127"/>
        <v>0</v>
      </c>
      <c r="HT23" s="42">
        <f t="shared" si="128"/>
        <v>0</v>
      </c>
      <c r="HU23" s="42">
        <f t="shared" si="129"/>
        <v>0</v>
      </c>
      <c r="HV23" s="42">
        <f t="shared" si="130"/>
        <v>0</v>
      </c>
      <c r="HW23" s="42">
        <f t="shared" si="131"/>
        <v>0</v>
      </c>
      <c r="HX23" s="42">
        <f t="shared" si="132"/>
        <v>0</v>
      </c>
      <c r="HY23" s="42">
        <f t="shared" si="133"/>
        <v>0</v>
      </c>
      <c r="HZ23" s="42">
        <f t="shared" si="134"/>
        <v>0</v>
      </c>
      <c r="IA23" s="42">
        <f t="shared" si="135"/>
        <v>0</v>
      </c>
      <c r="IB23" s="42">
        <f t="shared" si="136"/>
        <v>0</v>
      </c>
      <c r="IC23" s="42">
        <f t="shared" si="137"/>
        <v>0</v>
      </c>
      <c r="ID23" s="42">
        <f t="shared" si="138"/>
        <v>0</v>
      </c>
      <c r="IE23" s="42">
        <f t="shared" si="139"/>
        <v>0</v>
      </c>
      <c r="IF23" s="42">
        <f t="shared" si="140"/>
        <v>0</v>
      </c>
      <c r="IG23" s="42">
        <f t="shared" si="141"/>
        <v>0</v>
      </c>
      <c r="IH23" s="42">
        <f t="shared" si="142"/>
        <v>0</v>
      </c>
      <c r="II23" s="42">
        <f t="shared" si="143"/>
        <v>0</v>
      </c>
      <c r="IJ23" s="42">
        <f t="shared" si="144"/>
        <v>0</v>
      </c>
      <c r="IK23" s="42">
        <f t="shared" si="145"/>
        <v>0</v>
      </c>
      <c r="IL23" s="42">
        <f t="shared" si="146"/>
        <v>0</v>
      </c>
      <c r="IM23" s="42">
        <f t="shared" si="147"/>
        <v>0</v>
      </c>
      <c r="IN23" s="42">
        <f t="shared" si="148"/>
        <v>0</v>
      </c>
      <c r="IO23" s="42">
        <f t="shared" si="149"/>
        <v>0</v>
      </c>
      <c r="IP23" s="42">
        <f t="shared" si="150"/>
        <v>0</v>
      </c>
      <c r="IQ23" s="42">
        <f t="shared" si="151"/>
        <v>0</v>
      </c>
      <c r="IR23" s="42">
        <f t="shared" si="152"/>
        <v>0</v>
      </c>
      <c r="IS23" s="42">
        <f t="shared" si="153"/>
        <v>0</v>
      </c>
      <c r="IT23" s="42">
        <f t="shared" si="154"/>
        <v>0</v>
      </c>
      <c r="IU23" s="42">
        <f t="shared" si="155"/>
        <v>0</v>
      </c>
      <c r="IV23" s="42">
        <f t="shared" si="156"/>
        <v>0</v>
      </c>
      <c r="IW23" s="42">
        <f t="shared" si="157"/>
        <v>0</v>
      </c>
      <c r="IX23" s="42">
        <f t="shared" si="158"/>
        <v>0</v>
      </c>
      <c r="IY23" s="42">
        <f t="shared" si="159"/>
        <v>0</v>
      </c>
      <c r="IZ23" s="42">
        <f t="shared" si="160"/>
        <v>0</v>
      </c>
      <c r="JA23" s="42">
        <f t="shared" si="161"/>
        <v>0</v>
      </c>
      <c r="JB23" s="42">
        <f t="shared" si="162"/>
        <v>0</v>
      </c>
      <c r="JC23" s="42">
        <f t="shared" si="163"/>
        <v>0</v>
      </c>
      <c r="JD23" s="42">
        <f t="shared" si="164"/>
        <v>0</v>
      </c>
      <c r="JE23" s="42">
        <f t="shared" si="165"/>
        <v>0</v>
      </c>
      <c r="JF23" s="42">
        <f t="shared" si="166"/>
        <v>0</v>
      </c>
      <c r="JG23" s="42">
        <f t="shared" si="167"/>
        <v>0</v>
      </c>
      <c r="JH23" s="42">
        <f t="shared" si="168"/>
        <v>0</v>
      </c>
      <c r="JI23" s="42">
        <f t="shared" si="169"/>
        <v>0</v>
      </c>
      <c r="JJ23" s="42">
        <f t="shared" si="170"/>
        <v>0</v>
      </c>
      <c r="JK23" s="42">
        <f t="shared" si="171"/>
        <v>0</v>
      </c>
      <c r="JL23" s="42">
        <f t="shared" si="172"/>
        <v>0</v>
      </c>
      <c r="JM23" s="42">
        <f t="shared" si="173"/>
        <v>0</v>
      </c>
      <c r="JN23" s="42">
        <f t="shared" si="174"/>
        <v>0</v>
      </c>
      <c r="JO23" s="42">
        <f t="shared" si="175"/>
        <v>0</v>
      </c>
      <c r="JP23" s="42">
        <f t="shared" si="176"/>
        <v>0</v>
      </c>
      <c r="JQ23" s="42">
        <f t="shared" si="177"/>
        <v>0</v>
      </c>
      <c r="JR23" s="42">
        <f t="shared" si="178"/>
        <v>0</v>
      </c>
      <c r="JS23" s="42">
        <f t="shared" si="179"/>
        <v>0</v>
      </c>
      <c r="JT23" s="42">
        <f t="shared" si="180"/>
        <v>0</v>
      </c>
      <c r="JU23" s="42">
        <f t="shared" si="181"/>
        <v>0</v>
      </c>
      <c r="JV23" s="42">
        <f t="shared" si="182"/>
        <v>0</v>
      </c>
      <c r="JW23" s="42">
        <f t="shared" si="183"/>
        <v>0</v>
      </c>
      <c r="JX23" s="42">
        <f t="shared" si="184"/>
        <v>0</v>
      </c>
      <c r="JY23" s="42">
        <f t="shared" si="185"/>
        <v>0</v>
      </c>
      <c r="JZ23" s="42">
        <f t="shared" si="186"/>
        <v>0</v>
      </c>
      <c r="KA23" s="42">
        <f t="shared" si="187"/>
        <v>0</v>
      </c>
      <c r="KB23" s="42">
        <f t="shared" si="188"/>
        <v>0</v>
      </c>
      <c r="KC23" s="42">
        <f t="shared" si="189"/>
        <v>0</v>
      </c>
      <c r="KD23" s="42">
        <f t="shared" si="190"/>
        <v>0</v>
      </c>
      <c r="KE23" s="42">
        <f t="shared" si="191"/>
        <v>0</v>
      </c>
      <c r="KF23" s="42">
        <f t="shared" si="192"/>
        <v>0</v>
      </c>
      <c r="KG23" s="42">
        <f t="shared" si="193"/>
        <v>0</v>
      </c>
      <c r="KH23" s="42">
        <f t="shared" si="194"/>
        <v>0</v>
      </c>
      <c r="KI23" s="42">
        <f t="shared" si="195"/>
        <v>0</v>
      </c>
      <c r="KJ23" s="42">
        <f t="shared" si="196"/>
        <v>0</v>
      </c>
      <c r="KK23" s="42">
        <f t="shared" si="197"/>
        <v>0</v>
      </c>
      <c r="KL23" s="42">
        <f t="shared" si="198"/>
        <v>0</v>
      </c>
      <c r="KM23" s="42">
        <f t="shared" si="199"/>
        <v>0</v>
      </c>
      <c r="KN23" s="42">
        <f t="shared" si="200"/>
        <v>0</v>
      </c>
      <c r="KO23" s="42">
        <f t="shared" si="201"/>
        <v>0</v>
      </c>
      <c r="KP23" s="42">
        <f t="shared" si="202"/>
        <v>0</v>
      </c>
      <c r="KQ23" s="42">
        <f t="shared" si="203"/>
        <v>0</v>
      </c>
      <c r="KR23" s="42">
        <f t="shared" si="204"/>
        <v>0</v>
      </c>
      <c r="KS23" s="42">
        <f t="shared" si="205"/>
        <v>0</v>
      </c>
      <c r="KT23" s="42">
        <f t="shared" si="206"/>
        <v>0</v>
      </c>
      <c r="KU23" s="42">
        <f t="shared" si="207"/>
        <v>0</v>
      </c>
      <c r="KV23" s="42">
        <f t="shared" si="208"/>
        <v>0</v>
      </c>
      <c r="KW23" s="42">
        <f t="shared" si="209"/>
        <v>0</v>
      </c>
      <c r="KX23" s="42">
        <f t="shared" si="210"/>
        <v>0</v>
      </c>
      <c r="KY23" s="42">
        <f t="shared" si="211"/>
        <v>0</v>
      </c>
      <c r="KZ23" s="42">
        <f t="shared" si="212"/>
        <v>0</v>
      </c>
      <c r="LA23" s="42">
        <f t="shared" si="213"/>
        <v>0</v>
      </c>
      <c r="LB23" s="42">
        <f t="shared" si="214"/>
        <v>0</v>
      </c>
      <c r="LC23" s="42">
        <f t="shared" si="215"/>
        <v>0</v>
      </c>
      <c r="LD23" s="42">
        <f t="shared" si="216"/>
        <v>0</v>
      </c>
      <c r="LE23" s="42">
        <f t="shared" si="217"/>
        <v>0</v>
      </c>
      <c r="LF23" s="42">
        <f t="shared" si="218"/>
        <v>0</v>
      </c>
      <c r="LG23" s="42">
        <f t="shared" si="219"/>
        <v>0</v>
      </c>
      <c r="LH23" s="42">
        <f t="shared" si="220"/>
        <v>0</v>
      </c>
      <c r="LI23" s="42">
        <f t="shared" si="221"/>
        <v>0</v>
      </c>
      <c r="LJ23" s="42">
        <f t="shared" si="222"/>
        <v>0</v>
      </c>
      <c r="LK23" s="42">
        <f t="shared" si="223"/>
        <v>0</v>
      </c>
      <c r="LL23" s="42">
        <f t="shared" si="224"/>
        <v>0</v>
      </c>
      <c r="LM23" s="42">
        <f t="shared" si="225"/>
        <v>0</v>
      </c>
      <c r="LN23" s="42">
        <f t="shared" si="226"/>
        <v>0</v>
      </c>
      <c r="LO23" s="42">
        <f t="shared" si="227"/>
        <v>0</v>
      </c>
      <c r="LP23" s="42">
        <f t="shared" si="228"/>
        <v>0</v>
      </c>
      <c r="LQ23" s="42">
        <f t="shared" si="229"/>
        <v>0</v>
      </c>
      <c r="LR23" s="42">
        <f t="shared" si="230"/>
        <v>0</v>
      </c>
      <c r="LS23" s="42">
        <f t="shared" si="231"/>
        <v>0</v>
      </c>
      <c r="LT23" s="42">
        <f t="shared" si="232"/>
        <v>0</v>
      </c>
      <c r="LU23" s="42">
        <f t="shared" si="233"/>
        <v>0</v>
      </c>
      <c r="LV23" s="42">
        <f t="shared" si="234"/>
        <v>0</v>
      </c>
      <c r="LW23" s="42">
        <f t="shared" si="235"/>
        <v>0</v>
      </c>
      <c r="LX23" s="42">
        <f t="shared" si="236"/>
        <v>0</v>
      </c>
      <c r="LY23" s="42">
        <f t="shared" si="237"/>
        <v>0</v>
      </c>
      <c r="LZ23" s="42">
        <f t="shared" si="238"/>
        <v>0</v>
      </c>
      <c r="MA23" s="42">
        <f t="shared" si="239"/>
        <v>0</v>
      </c>
      <c r="MB23" s="42">
        <f t="shared" si="240"/>
        <v>0</v>
      </c>
      <c r="MC23" s="42">
        <f t="shared" si="241"/>
        <v>0</v>
      </c>
      <c r="MD23" s="42">
        <f t="shared" si="242"/>
        <v>0</v>
      </c>
      <c r="ME23" s="42">
        <f t="shared" si="243"/>
        <v>0</v>
      </c>
      <c r="MF23" s="42">
        <f t="shared" si="244"/>
        <v>0</v>
      </c>
      <c r="MG23" s="42">
        <f t="shared" si="245"/>
        <v>0</v>
      </c>
      <c r="MH23" s="42">
        <f t="shared" si="246"/>
        <v>0</v>
      </c>
      <c r="MI23" s="42">
        <f t="shared" si="247"/>
        <v>0</v>
      </c>
      <c r="MJ23" s="42">
        <f t="shared" si="248"/>
        <v>0</v>
      </c>
      <c r="MK23" s="42">
        <f t="shared" si="249"/>
        <v>0</v>
      </c>
      <c r="ML23" s="42">
        <f t="shared" si="250"/>
        <v>0</v>
      </c>
      <c r="MM23" s="42">
        <f t="shared" si="251"/>
        <v>0</v>
      </c>
      <c r="MN23" s="42">
        <f t="shared" si="252"/>
        <v>0</v>
      </c>
      <c r="MO23" s="42">
        <f t="shared" si="253"/>
        <v>0</v>
      </c>
      <c r="MP23" s="42">
        <f t="shared" si="254"/>
        <v>0</v>
      </c>
      <c r="MQ23" s="42">
        <f t="shared" si="255"/>
        <v>0</v>
      </c>
      <c r="MR23" s="42">
        <f t="shared" si="256"/>
        <v>0</v>
      </c>
      <c r="MS23" s="42">
        <f t="shared" si="257"/>
        <v>0</v>
      </c>
      <c r="MT23" s="42">
        <f t="shared" si="258"/>
        <v>0</v>
      </c>
      <c r="MU23" s="42">
        <f t="shared" si="259"/>
        <v>0</v>
      </c>
      <c r="MV23" s="42">
        <f t="shared" si="260"/>
        <v>0</v>
      </c>
      <c r="MW23" s="42">
        <f t="shared" si="261"/>
        <v>0</v>
      </c>
      <c r="MX23" s="42">
        <f t="shared" si="262"/>
        <v>0</v>
      </c>
      <c r="MY23" s="42">
        <f t="shared" si="263"/>
        <v>0</v>
      </c>
      <c r="MZ23" s="42">
        <f t="shared" si="264"/>
        <v>0</v>
      </c>
      <c r="NA23" s="42">
        <f t="shared" si="265"/>
        <v>0</v>
      </c>
      <c r="NB23" s="42">
        <f t="shared" si="266"/>
        <v>0</v>
      </c>
      <c r="NC23" s="42">
        <f t="shared" si="267"/>
        <v>0</v>
      </c>
      <c r="ND23" s="42">
        <f t="shared" si="268"/>
        <v>0</v>
      </c>
      <c r="NE23" s="42">
        <f t="shared" si="269"/>
        <v>0</v>
      </c>
      <c r="NF23" s="42">
        <f t="shared" si="270"/>
        <v>0</v>
      </c>
      <c r="NG23" s="42">
        <f t="shared" si="271"/>
        <v>0</v>
      </c>
      <c r="NH23" s="42">
        <f t="shared" si="272"/>
        <v>0</v>
      </c>
      <c r="NI23" s="42">
        <f t="shared" si="273"/>
        <v>0</v>
      </c>
      <c r="NJ23" s="42">
        <f t="shared" si="274"/>
        <v>0</v>
      </c>
      <c r="NK23" s="42">
        <f t="shared" si="275"/>
        <v>0</v>
      </c>
      <c r="NL23" s="42">
        <f t="shared" si="276"/>
        <v>0</v>
      </c>
      <c r="NM23" s="42">
        <f t="shared" si="277"/>
        <v>0</v>
      </c>
      <c r="NN23" s="42">
        <f t="shared" si="278"/>
        <v>0</v>
      </c>
      <c r="NO23" s="42">
        <f t="shared" si="279"/>
        <v>0</v>
      </c>
      <c r="NP23" s="42">
        <f t="shared" si="280"/>
        <v>0</v>
      </c>
      <c r="NQ23" s="42">
        <f t="shared" si="281"/>
        <v>0</v>
      </c>
      <c r="NR23" s="42">
        <f t="shared" si="282"/>
        <v>0</v>
      </c>
      <c r="NS23" s="42">
        <f t="shared" si="283"/>
        <v>0</v>
      </c>
      <c r="NT23" s="42">
        <f t="shared" si="284"/>
        <v>0</v>
      </c>
      <c r="NU23" s="42">
        <f t="shared" si="285"/>
        <v>0</v>
      </c>
      <c r="NV23" s="42">
        <f t="shared" si="286"/>
        <v>0</v>
      </c>
      <c r="NW23" s="42">
        <f t="shared" si="287"/>
        <v>0</v>
      </c>
      <c r="NX23" s="42">
        <f t="shared" si="288"/>
        <v>0</v>
      </c>
      <c r="NY23" s="42">
        <f t="shared" si="289"/>
        <v>0</v>
      </c>
      <c r="NZ23" s="42">
        <f t="shared" si="290"/>
        <v>0</v>
      </c>
      <c r="OA23" s="42">
        <f t="shared" si="291"/>
        <v>0</v>
      </c>
      <c r="OB23" s="42">
        <f t="shared" si="292"/>
        <v>0</v>
      </c>
      <c r="OC23" s="42">
        <f t="shared" si="293"/>
        <v>0</v>
      </c>
      <c r="OD23" s="42">
        <f t="shared" si="294"/>
        <v>0</v>
      </c>
      <c r="OE23" s="42">
        <f t="shared" si="295"/>
        <v>0</v>
      </c>
      <c r="OF23" s="42">
        <f t="shared" si="296"/>
        <v>0</v>
      </c>
      <c r="OG23" s="42">
        <f t="shared" si="297"/>
        <v>0</v>
      </c>
    </row>
    <row r="24" spans="1:397">
      <c r="A24" s="6" t="str">
        <f>(入力シート!A24&amp;入力シート!B24&amp;入力シート!C24)</f>
        <v>240101020</v>
      </c>
      <c r="B24" s="6">
        <f>入力シート!E24</f>
        <v>45180</v>
      </c>
      <c r="C24" s="6">
        <f>入力シート!D24</f>
        <v>4</v>
      </c>
      <c r="D24" s="124">
        <f>IF(入力シート!E24="","",入力シート!E24)</f>
        <v>45180</v>
      </c>
      <c r="E24" s="44">
        <f>入力シート!G24</f>
        <v>10.95</v>
      </c>
      <c r="F24" s="44">
        <f>入力シート!H24</f>
        <v>2900</v>
      </c>
      <c r="G24" s="44">
        <f>入力シート!I24</f>
        <v>2900</v>
      </c>
      <c r="H24" s="44">
        <f>IF(ISERROR(入力シート!K24*1)=TRUE,"",入力シート!K24*1)</f>
        <v>4.0685643125065765</v>
      </c>
      <c r="I24" s="44">
        <f>入力シート!L24</f>
        <v>140</v>
      </c>
      <c r="J24" s="44">
        <f>入力シート!M24</f>
        <v>140</v>
      </c>
      <c r="K24" s="44">
        <f>IF(ISERROR(入力シート!O24*1)=TRUE,"",入力シート!O24*1)</f>
        <v>2.7522943502858586</v>
      </c>
      <c r="L24" s="42"/>
      <c r="M24" s="139"/>
      <c r="N24" s="138"/>
      <c r="O24" s="138"/>
      <c r="S24" s="24"/>
      <c r="T24" s="25"/>
      <c r="U24" s="25"/>
      <c r="V24" s="25"/>
      <c r="W24" s="25"/>
      <c r="X24" s="25"/>
      <c r="Y24" s="25"/>
      <c r="Z24" s="25"/>
      <c r="AA24" s="33"/>
      <c r="AB24" s="25"/>
      <c r="AC24" s="25"/>
      <c r="AS24"/>
      <c r="AT24" s="42">
        <f t="shared" si="313"/>
        <v>0</v>
      </c>
      <c r="AU24" s="42">
        <f t="shared" si="314"/>
        <v>0</v>
      </c>
      <c r="AV24" s="42">
        <f t="shared" si="314"/>
        <v>0</v>
      </c>
      <c r="AW24" s="42">
        <f t="shared" si="314"/>
        <v>4.0685643125065765</v>
      </c>
      <c r="AX24" s="42">
        <f t="shared" si="314"/>
        <v>0</v>
      </c>
      <c r="AY24" s="42">
        <f t="shared" si="317"/>
        <v>0</v>
      </c>
      <c r="AZ24" s="42">
        <f t="shared" si="317"/>
        <v>0</v>
      </c>
      <c r="BA24" s="42">
        <f t="shared" si="317"/>
        <v>0</v>
      </c>
      <c r="BB24" s="42">
        <f t="shared" si="317"/>
        <v>0</v>
      </c>
      <c r="BC24" s="42">
        <f t="shared" si="317"/>
        <v>0</v>
      </c>
      <c r="BD24" s="42">
        <f t="shared" si="317"/>
        <v>0</v>
      </c>
      <c r="BE24" s="42">
        <f t="shared" si="317"/>
        <v>0</v>
      </c>
      <c r="BF24" s="42">
        <f t="shared" si="317"/>
        <v>0</v>
      </c>
      <c r="BG24" s="42">
        <f t="shared" si="317"/>
        <v>0</v>
      </c>
      <c r="BH24" s="42">
        <f t="shared" si="317"/>
        <v>0</v>
      </c>
      <c r="BI24" s="42">
        <f t="shared" si="317"/>
        <v>0</v>
      </c>
      <c r="BJ24" s="42">
        <f t="shared" si="317"/>
        <v>0</v>
      </c>
      <c r="BK24" s="42">
        <f t="shared" si="317"/>
        <v>0</v>
      </c>
      <c r="BL24" s="42">
        <f t="shared" si="317"/>
        <v>0</v>
      </c>
      <c r="BM24" s="42">
        <f t="shared" si="317"/>
        <v>0</v>
      </c>
      <c r="BN24" s="42">
        <f t="shared" si="317"/>
        <v>0</v>
      </c>
      <c r="BO24" s="42">
        <f t="shared" si="318"/>
        <v>0</v>
      </c>
      <c r="BP24" s="42">
        <f t="shared" si="318"/>
        <v>0</v>
      </c>
      <c r="BQ24" s="42">
        <f t="shared" si="318"/>
        <v>0</v>
      </c>
      <c r="BR24" s="42">
        <f t="shared" si="318"/>
        <v>0</v>
      </c>
      <c r="BS24" s="42">
        <f t="shared" si="318"/>
        <v>0</v>
      </c>
      <c r="BT24" s="42">
        <f t="shared" si="318"/>
        <v>0</v>
      </c>
      <c r="BU24" s="42">
        <f t="shared" si="318"/>
        <v>0</v>
      </c>
      <c r="BV24" s="42">
        <f t="shared" si="318"/>
        <v>0</v>
      </c>
      <c r="BW24" s="42">
        <f t="shared" si="318"/>
        <v>0</v>
      </c>
      <c r="BX24" s="42">
        <f t="shared" si="318"/>
        <v>0</v>
      </c>
      <c r="BY24" s="42">
        <f t="shared" si="318"/>
        <v>0</v>
      </c>
      <c r="BZ24" s="42">
        <f t="shared" si="318"/>
        <v>0</v>
      </c>
      <c r="CA24" s="42">
        <f t="shared" si="318"/>
        <v>0</v>
      </c>
      <c r="CB24" s="42">
        <f t="shared" si="318"/>
        <v>0</v>
      </c>
      <c r="CC24" s="42">
        <f t="shared" si="318"/>
        <v>0</v>
      </c>
      <c r="CD24" s="42">
        <f t="shared" si="318"/>
        <v>0</v>
      </c>
      <c r="CE24" s="42">
        <f t="shared" si="315"/>
        <v>0</v>
      </c>
      <c r="CF24" s="42">
        <f t="shared" si="315"/>
        <v>0</v>
      </c>
      <c r="CG24" s="42">
        <f t="shared" si="315"/>
        <v>0</v>
      </c>
      <c r="CH24" s="42">
        <f t="shared" si="315"/>
        <v>0</v>
      </c>
      <c r="CI24" s="42">
        <f t="shared" si="315"/>
        <v>0</v>
      </c>
      <c r="CJ24" s="42">
        <f t="shared" si="315"/>
        <v>0</v>
      </c>
      <c r="CK24" s="42">
        <f t="shared" si="316"/>
        <v>0</v>
      </c>
      <c r="CL24" s="42">
        <f t="shared" si="316"/>
        <v>0</v>
      </c>
      <c r="CM24" s="42">
        <f t="shared" si="316"/>
        <v>0</v>
      </c>
      <c r="CN24" s="42">
        <f t="shared" si="316"/>
        <v>0</v>
      </c>
      <c r="CO24" s="42">
        <f t="shared" si="316"/>
        <v>0</v>
      </c>
      <c r="CP24" s="42">
        <f t="shared" si="316"/>
        <v>0</v>
      </c>
      <c r="CQ24" s="42">
        <f t="shared" si="316"/>
        <v>0</v>
      </c>
      <c r="CR24" s="42">
        <f t="shared" si="316"/>
        <v>0</v>
      </c>
      <c r="CS24" s="42">
        <f t="shared" si="316"/>
        <v>0</v>
      </c>
      <c r="CT24">
        <v>23</v>
      </c>
      <c r="CU24" s="83">
        <f t="shared" si="1"/>
        <v>0</v>
      </c>
      <c r="CV24" s="42">
        <f t="shared" si="299"/>
        <v>0</v>
      </c>
      <c r="CW24" s="42" t="e">
        <f t="shared" si="300"/>
        <v>#NUM!</v>
      </c>
      <c r="CX24" s="42">
        <f t="shared" si="2"/>
        <v>0</v>
      </c>
      <c r="CY24" s="42">
        <f t="shared" si="3"/>
        <v>0</v>
      </c>
      <c r="CZ24" s="42">
        <f t="shared" si="4"/>
        <v>0</v>
      </c>
      <c r="DA24" s="42">
        <f t="shared" si="5"/>
        <v>0</v>
      </c>
      <c r="DB24" s="42">
        <f t="shared" si="6"/>
        <v>0</v>
      </c>
      <c r="DC24" s="42">
        <f t="shared" si="7"/>
        <v>0</v>
      </c>
      <c r="DD24" s="42">
        <f t="shared" si="8"/>
        <v>0</v>
      </c>
      <c r="DE24" s="42">
        <f t="shared" si="9"/>
        <v>0</v>
      </c>
      <c r="DF24" s="42">
        <f t="shared" si="10"/>
        <v>0</v>
      </c>
      <c r="DG24" s="42">
        <f t="shared" si="11"/>
        <v>0</v>
      </c>
      <c r="DH24" s="42">
        <f t="shared" si="12"/>
        <v>0</v>
      </c>
      <c r="DI24" s="42">
        <f t="shared" si="13"/>
        <v>0</v>
      </c>
      <c r="DJ24" s="42">
        <f t="shared" si="14"/>
        <v>0</v>
      </c>
      <c r="DK24" s="42">
        <f t="shared" si="15"/>
        <v>0</v>
      </c>
      <c r="DL24" s="42">
        <f t="shared" si="16"/>
        <v>0</v>
      </c>
      <c r="DM24" s="42">
        <f t="shared" si="17"/>
        <v>0</v>
      </c>
      <c r="DN24" s="42">
        <f t="shared" si="18"/>
        <v>0</v>
      </c>
      <c r="DO24" s="42">
        <f t="shared" si="19"/>
        <v>0</v>
      </c>
      <c r="DP24" s="42">
        <f t="shared" si="20"/>
        <v>0</v>
      </c>
      <c r="DQ24" s="42">
        <f t="shared" si="21"/>
        <v>0</v>
      </c>
      <c r="DR24" s="42">
        <f t="shared" si="22"/>
        <v>0</v>
      </c>
      <c r="DS24" s="42">
        <f t="shared" si="23"/>
        <v>0</v>
      </c>
      <c r="DT24" s="42">
        <f t="shared" si="24"/>
        <v>0</v>
      </c>
      <c r="DU24" s="42">
        <f t="shared" si="25"/>
        <v>0</v>
      </c>
      <c r="DV24" s="42">
        <f t="shared" si="26"/>
        <v>0</v>
      </c>
      <c r="DW24" s="42">
        <f t="shared" si="27"/>
        <v>0</v>
      </c>
      <c r="DX24" s="42">
        <f t="shared" si="28"/>
        <v>0</v>
      </c>
      <c r="DY24" s="42">
        <f t="shared" si="29"/>
        <v>0</v>
      </c>
      <c r="DZ24" s="42">
        <f t="shared" si="30"/>
        <v>0</v>
      </c>
      <c r="EA24" s="42">
        <f t="shared" si="31"/>
        <v>0</v>
      </c>
      <c r="EB24" s="42">
        <f t="shared" si="32"/>
        <v>0</v>
      </c>
      <c r="EC24" s="42">
        <f t="shared" si="33"/>
        <v>0</v>
      </c>
      <c r="ED24" s="42">
        <f t="shared" si="34"/>
        <v>0</v>
      </c>
      <c r="EE24" s="42">
        <f t="shared" si="35"/>
        <v>0</v>
      </c>
      <c r="EF24" s="42">
        <f t="shared" si="36"/>
        <v>0</v>
      </c>
      <c r="EG24" s="42">
        <f t="shared" si="37"/>
        <v>0</v>
      </c>
      <c r="EH24" s="42">
        <f t="shared" si="38"/>
        <v>0</v>
      </c>
      <c r="EI24" s="42">
        <f t="shared" si="39"/>
        <v>0</v>
      </c>
      <c r="EJ24" s="42">
        <f t="shared" si="40"/>
        <v>0</v>
      </c>
      <c r="EK24" s="42">
        <f t="shared" si="41"/>
        <v>0</v>
      </c>
      <c r="EL24" s="42">
        <f t="shared" si="42"/>
        <v>0</v>
      </c>
      <c r="EM24" s="42">
        <f t="shared" si="43"/>
        <v>0</v>
      </c>
      <c r="EN24" s="42">
        <f t="shared" si="44"/>
        <v>0</v>
      </c>
      <c r="EO24" s="42">
        <f t="shared" si="45"/>
        <v>0</v>
      </c>
      <c r="EP24" s="42">
        <f t="shared" si="46"/>
        <v>0</v>
      </c>
      <c r="EQ24" s="42">
        <f t="shared" si="47"/>
        <v>0</v>
      </c>
      <c r="ER24" s="42">
        <f t="shared" si="48"/>
        <v>0</v>
      </c>
      <c r="ES24" s="42">
        <f t="shared" si="49"/>
        <v>0</v>
      </c>
      <c r="ET24" s="42">
        <f t="shared" si="50"/>
        <v>0</v>
      </c>
      <c r="EU24" s="42">
        <f t="shared" si="51"/>
        <v>0</v>
      </c>
      <c r="EV24" s="42">
        <f t="shared" si="52"/>
        <v>0</v>
      </c>
      <c r="EW24" s="42">
        <f t="shared" si="53"/>
        <v>0</v>
      </c>
      <c r="EX24" s="42">
        <f t="shared" si="54"/>
        <v>0</v>
      </c>
      <c r="EY24" s="42">
        <f t="shared" si="55"/>
        <v>0</v>
      </c>
      <c r="EZ24" s="42">
        <f t="shared" si="56"/>
        <v>0</v>
      </c>
      <c r="FA24" s="42">
        <f t="shared" si="57"/>
        <v>0</v>
      </c>
      <c r="FB24" s="42">
        <f t="shared" si="58"/>
        <v>0</v>
      </c>
      <c r="FC24" s="42">
        <f t="shared" si="59"/>
        <v>0</v>
      </c>
      <c r="FD24" s="42">
        <f t="shared" si="60"/>
        <v>0</v>
      </c>
      <c r="FE24" s="42">
        <f t="shared" si="61"/>
        <v>0</v>
      </c>
      <c r="FF24" s="42">
        <f t="shared" si="62"/>
        <v>0</v>
      </c>
      <c r="FG24" s="42">
        <f t="shared" si="63"/>
        <v>0</v>
      </c>
      <c r="FH24" s="42">
        <f t="shared" si="64"/>
        <v>0</v>
      </c>
      <c r="FI24" s="42">
        <f t="shared" si="65"/>
        <v>0</v>
      </c>
      <c r="FJ24" s="42">
        <f t="shared" si="66"/>
        <v>0</v>
      </c>
      <c r="FK24" s="42">
        <f t="shared" si="67"/>
        <v>0</v>
      </c>
      <c r="FL24" s="42">
        <f t="shared" si="68"/>
        <v>0</v>
      </c>
      <c r="FM24" s="42">
        <f t="shared" si="69"/>
        <v>0</v>
      </c>
      <c r="FN24" s="42">
        <f t="shared" si="70"/>
        <v>0</v>
      </c>
      <c r="FO24" s="42">
        <f t="shared" si="71"/>
        <v>0</v>
      </c>
      <c r="FP24" s="42">
        <f t="shared" si="72"/>
        <v>0</v>
      </c>
      <c r="FQ24" s="42">
        <f t="shared" si="73"/>
        <v>0</v>
      </c>
      <c r="FR24" s="42">
        <f t="shared" si="74"/>
        <v>0</v>
      </c>
      <c r="FS24" s="42">
        <f t="shared" si="75"/>
        <v>0</v>
      </c>
      <c r="FT24" s="42">
        <f t="shared" si="76"/>
        <v>0</v>
      </c>
      <c r="FU24" s="42">
        <f t="shared" si="77"/>
        <v>0</v>
      </c>
      <c r="FV24" s="42">
        <f t="shared" si="78"/>
        <v>0</v>
      </c>
      <c r="FW24" s="42">
        <f t="shared" si="79"/>
        <v>0</v>
      </c>
      <c r="FX24" s="42">
        <f t="shared" si="80"/>
        <v>0</v>
      </c>
      <c r="FY24" s="42">
        <f t="shared" si="81"/>
        <v>0</v>
      </c>
      <c r="FZ24" s="42">
        <f t="shared" si="82"/>
        <v>0</v>
      </c>
      <c r="GA24" s="42">
        <f t="shared" si="83"/>
        <v>0</v>
      </c>
      <c r="GB24" s="42">
        <f t="shared" si="84"/>
        <v>0</v>
      </c>
      <c r="GC24" s="42">
        <f t="shared" si="85"/>
        <v>0</v>
      </c>
      <c r="GD24" s="42">
        <f t="shared" si="86"/>
        <v>0</v>
      </c>
      <c r="GE24" s="42">
        <f t="shared" si="87"/>
        <v>0</v>
      </c>
      <c r="GF24" s="42">
        <f t="shared" si="88"/>
        <v>0</v>
      </c>
      <c r="GG24" s="42">
        <f t="shared" si="89"/>
        <v>0</v>
      </c>
      <c r="GH24" s="42">
        <f t="shared" si="90"/>
        <v>0</v>
      </c>
      <c r="GI24" s="42">
        <f t="shared" si="91"/>
        <v>0</v>
      </c>
      <c r="GJ24" s="42">
        <f t="shared" si="92"/>
        <v>0</v>
      </c>
      <c r="GK24" s="42">
        <f t="shared" si="93"/>
        <v>0</v>
      </c>
      <c r="GL24" s="42">
        <f t="shared" si="94"/>
        <v>0</v>
      </c>
      <c r="GM24" s="42">
        <f t="shared" si="95"/>
        <v>0</v>
      </c>
      <c r="GN24" s="42">
        <f t="shared" si="96"/>
        <v>0</v>
      </c>
      <c r="GO24" s="42">
        <f t="shared" si="97"/>
        <v>0</v>
      </c>
      <c r="GP24" s="42">
        <f t="shared" si="98"/>
        <v>0</v>
      </c>
      <c r="GQ24" s="42">
        <f t="shared" si="99"/>
        <v>0</v>
      </c>
      <c r="GR24" s="42">
        <f t="shared" si="100"/>
        <v>0</v>
      </c>
      <c r="GS24" s="42">
        <f t="shared" si="101"/>
        <v>0</v>
      </c>
      <c r="GT24" s="42">
        <f t="shared" si="102"/>
        <v>0</v>
      </c>
      <c r="GU24" s="42">
        <f t="shared" si="103"/>
        <v>0</v>
      </c>
      <c r="GV24" s="42">
        <f t="shared" si="104"/>
        <v>0</v>
      </c>
      <c r="GW24" s="42">
        <f t="shared" si="105"/>
        <v>0</v>
      </c>
      <c r="GX24" s="42">
        <f t="shared" si="106"/>
        <v>0</v>
      </c>
      <c r="GY24" s="42">
        <f t="shared" ref="GY24:GY53" si="319">IF($CT24=$C$110,$K32,0)</f>
        <v>0</v>
      </c>
      <c r="GZ24" s="42">
        <f t="shared" si="108"/>
        <v>0</v>
      </c>
      <c r="HA24" s="42">
        <f t="shared" si="109"/>
        <v>0</v>
      </c>
      <c r="HB24" s="42">
        <f t="shared" si="110"/>
        <v>0</v>
      </c>
      <c r="HC24" s="42">
        <f t="shared" si="111"/>
        <v>0</v>
      </c>
      <c r="HD24" s="42">
        <f t="shared" si="112"/>
        <v>0</v>
      </c>
      <c r="HE24" s="42">
        <f t="shared" si="113"/>
        <v>0</v>
      </c>
      <c r="HF24" s="42">
        <f t="shared" si="114"/>
        <v>0</v>
      </c>
      <c r="HG24" s="42">
        <f t="shared" si="115"/>
        <v>0</v>
      </c>
      <c r="HH24" s="42">
        <f t="shared" si="116"/>
        <v>0</v>
      </c>
      <c r="HI24" s="42">
        <f t="shared" si="117"/>
        <v>0</v>
      </c>
      <c r="HJ24" s="42">
        <f t="shared" si="118"/>
        <v>0</v>
      </c>
      <c r="HK24" s="42">
        <f t="shared" si="119"/>
        <v>0</v>
      </c>
      <c r="HL24" s="42">
        <f t="shared" si="120"/>
        <v>0</v>
      </c>
      <c r="HM24" s="42">
        <f t="shared" si="121"/>
        <v>0</v>
      </c>
      <c r="HN24" s="42">
        <f t="shared" si="122"/>
        <v>0</v>
      </c>
      <c r="HO24" s="42">
        <f t="shared" si="123"/>
        <v>0</v>
      </c>
      <c r="HP24" s="42">
        <f t="shared" si="124"/>
        <v>0</v>
      </c>
      <c r="HQ24" s="42">
        <f t="shared" si="125"/>
        <v>0</v>
      </c>
      <c r="HR24" s="42">
        <f t="shared" si="126"/>
        <v>0</v>
      </c>
      <c r="HS24" s="42">
        <f t="shared" si="127"/>
        <v>0</v>
      </c>
      <c r="HT24" s="42">
        <f t="shared" si="128"/>
        <v>0</v>
      </c>
      <c r="HU24" s="42">
        <f t="shared" si="129"/>
        <v>0</v>
      </c>
      <c r="HV24" s="42">
        <f t="shared" si="130"/>
        <v>0</v>
      </c>
      <c r="HW24" s="42">
        <f t="shared" si="131"/>
        <v>0</v>
      </c>
      <c r="HX24" s="42">
        <f t="shared" si="132"/>
        <v>0</v>
      </c>
      <c r="HY24" s="42">
        <f t="shared" si="133"/>
        <v>0</v>
      </c>
      <c r="HZ24" s="42">
        <f t="shared" si="134"/>
        <v>0</v>
      </c>
      <c r="IA24" s="42">
        <f t="shared" si="135"/>
        <v>0</v>
      </c>
      <c r="IB24" s="42">
        <f t="shared" si="136"/>
        <v>0</v>
      </c>
      <c r="IC24" s="42">
        <f t="shared" si="137"/>
        <v>0</v>
      </c>
      <c r="ID24" s="42">
        <f t="shared" si="138"/>
        <v>0</v>
      </c>
      <c r="IE24" s="42">
        <f t="shared" si="139"/>
        <v>0</v>
      </c>
      <c r="IF24" s="42">
        <f t="shared" si="140"/>
        <v>0</v>
      </c>
      <c r="IG24" s="42">
        <f t="shared" si="141"/>
        <v>0</v>
      </c>
      <c r="IH24" s="42">
        <f t="shared" si="142"/>
        <v>0</v>
      </c>
      <c r="II24" s="42">
        <f t="shared" si="143"/>
        <v>0</v>
      </c>
      <c r="IJ24" s="42">
        <f t="shared" si="144"/>
        <v>0</v>
      </c>
      <c r="IK24" s="42">
        <f t="shared" si="145"/>
        <v>0</v>
      </c>
      <c r="IL24" s="42">
        <f t="shared" si="146"/>
        <v>0</v>
      </c>
      <c r="IM24" s="42">
        <f t="shared" si="147"/>
        <v>0</v>
      </c>
      <c r="IN24" s="42">
        <f t="shared" si="148"/>
        <v>0</v>
      </c>
      <c r="IO24" s="42">
        <f t="shared" si="149"/>
        <v>0</v>
      </c>
      <c r="IP24" s="42">
        <f t="shared" si="150"/>
        <v>0</v>
      </c>
      <c r="IQ24" s="42">
        <f t="shared" si="151"/>
        <v>0</v>
      </c>
      <c r="IR24" s="42">
        <f t="shared" si="152"/>
        <v>0</v>
      </c>
      <c r="IS24" s="42">
        <f t="shared" si="153"/>
        <v>0</v>
      </c>
      <c r="IT24" s="42">
        <f t="shared" si="154"/>
        <v>0</v>
      </c>
      <c r="IU24" s="42">
        <f t="shared" si="155"/>
        <v>0</v>
      </c>
      <c r="IV24" s="42">
        <f t="shared" si="156"/>
        <v>0</v>
      </c>
      <c r="IW24" s="42">
        <f t="shared" si="157"/>
        <v>0</v>
      </c>
      <c r="IX24" s="42">
        <f t="shared" si="158"/>
        <v>0</v>
      </c>
      <c r="IY24" s="42">
        <f t="shared" si="159"/>
        <v>0</v>
      </c>
      <c r="IZ24" s="42">
        <f t="shared" si="160"/>
        <v>0</v>
      </c>
      <c r="JA24" s="42">
        <f t="shared" si="161"/>
        <v>0</v>
      </c>
      <c r="JB24" s="42">
        <f t="shared" si="162"/>
        <v>0</v>
      </c>
      <c r="JC24" s="42">
        <f t="shared" si="163"/>
        <v>0</v>
      </c>
      <c r="JD24" s="42">
        <f t="shared" si="164"/>
        <v>0</v>
      </c>
      <c r="JE24" s="42">
        <f t="shared" si="165"/>
        <v>0</v>
      </c>
      <c r="JF24" s="42">
        <f t="shared" si="166"/>
        <v>0</v>
      </c>
      <c r="JG24" s="42">
        <f t="shared" si="167"/>
        <v>0</v>
      </c>
      <c r="JH24" s="42">
        <f t="shared" si="168"/>
        <v>0</v>
      </c>
      <c r="JI24" s="42">
        <f t="shared" si="169"/>
        <v>0</v>
      </c>
      <c r="JJ24" s="42">
        <f t="shared" si="170"/>
        <v>0</v>
      </c>
      <c r="JK24" s="42">
        <f t="shared" si="171"/>
        <v>0</v>
      </c>
      <c r="JL24" s="42">
        <f t="shared" si="172"/>
        <v>0</v>
      </c>
      <c r="JM24" s="42">
        <f t="shared" si="173"/>
        <v>0</v>
      </c>
      <c r="JN24" s="42">
        <f t="shared" si="174"/>
        <v>0</v>
      </c>
      <c r="JO24" s="42">
        <f t="shared" si="175"/>
        <v>0</v>
      </c>
      <c r="JP24" s="42">
        <f t="shared" si="176"/>
        <v>0</v>
      </c>
      <c r="JQ24" s="42">
        <f t="shared" si="177"/>
        <v>0</v>
      </c>
      <c r="JR24" s="42">
        <f t="shared" si="178"/>
        <v>0</v>
      </c>
      <c r="JS24" s="42">
        <f t="shared" si="179"/>
        <v>0</v>
      </c>
      <c r="JT24" s="42">
        <f t="shared" si="180"/>
        <v>0</v>
      </c>
      <c r="JU24" s="42">
        <f t="shared" si="181"/>
        <v>0</v>
      </c>
      <c r="JV24" s="42">
        <f t="shared" si="182"/>
        <v>0</v>
      </c>
      <c r="JW24" s="42">
        <f t="shared" si="183"/>
        <v>0</v>
      </c>
      <c r="JX24" s="42">
        <f t="shared" si="184"/>
        <v>0</v>
      </c>
      <c r="JY24" s="42">
        <f t="shared" si="185"/>
        <v>0</v>
      </c>
      <c r="JZ24" s="42">
        <f t="shared" si="186"/>
        <v>0</v>
      </c>
      <c r="KA24" s="42">
        <f t="shared" si="187"/>
        <v>0</v>
      </c>
      <c r="KB24" s="42">
        <f t="shared" si="188"/>
        <v>0</v>
      </c>
      <c r="KC24" s="42">
        <f t="shared" si="189"/>
        <v>0</v>
      </c>
      <c r="KD24" s="42">
        <f t="shared" si="190"/>
        <v>0</v>
      </c>
      <c r="KE24" s="42">
        <f t="shared" si="191"/>
        <v>0</v>
      </c>
      <c r="KF24" s="42">
        <f t="shared" si="192"/>
        <v>0</v>
      </c>
      <c r="KG24" s="42">
        <f t="shared" si="193"/>
        <v>0</v>
      </c>
      <c r="KH24" s="42">
        <f t="shared" si="194"/>
        <v>0</v>
      </c>
      <c r="KI24" s="42">
        <f t="shared" si="195"/>
        <v>0</v>
      </c>
      <c r="KJ24" s="42">
        <f t="shared" si="196"/>
        <v>0</v>
      </c>
      <c r="KK24" s="42">
        <f t="shared" si="197"/>
        <v>0</v>
      </c>
      <c r="KL24" s="42">
        <f t="shared" si="198"/>
        <v>0</v>
      </c>
      <c r="KM24" s="42">
        <f t="shared" si="199"/>
        <v>0</v>
      </c>
      <c r="KN24" s="42">
        <f t="shared" si="200"/>
        <v>0</v>
      </c>
      <c r="KO24" s="42">
        <f t="shared" si="201"/>
        <v>0</v>
      </c>
      <c r="KP24" s="42">
        <f t="shared" si="202"/>
        <v>0</v>
      </c>
      <c r="KQ24" s="42">
        <f t="shared" si="203"/>
        <v>0</v>
      </c>
      <c r="KR24" s="42">
        <f t="shared" si="204"/>
        <v>0</v>
      </c>
      <c r="KS24" s="42">
        <f t="shared" si="205"/>
        <v>0</v>
      </c>
      <c r="KT24" s="42">
        <f t="shared" si="206"/>
        <v>0</v>
      </c>
      <c r="KU24" s="42">
        <f t="shared" si="207"/>
        <v>0</v>
      </c>
      <c r="KV24" s="42">
        <f t="shared" si="208"/>
        <v>0</v>
      </c>
      <c r="KW24" s="42">
        <f t="shared" si="209"/>
        <v>0</v>
      </c>
      <c r="KX24" s="42">
        <f t="shared" si="210"/>
        <v>0</v>
      </c>
      <c r="KY24" s="42">
        <f t="shared" si="211"/>
        <v>0</v>
      </c>
      <c r="KZ24" s="42">
        <f t="shared" si="212"/>
        <v>0</v>
      </c>
      <c r="LA24" s="42">
        <f t="shared" si="213"/>
        <v>0</v>
      </c>
      <c r="LB24" s="42">
        <f t="shared" si="214"/>
        <v>0</v>
      </c>
      <c r="LC24" s="42">
        <f t="shared" si="215"/>
        <v>0</v>
      </c>
      <c r="LD24" s="42">
        <f t="shared" si="216"/>
        <v>0</v>
      </c>
      <c r="LE24" s="42">
        <f t="shared" si="217"/>
        <v>0</v>
      </c>
      <c r="LF24" s="42">
        <f t="shared" si="218"/>
        <v>0</v>
      </c>
      <c r="LG24" s="42">
        <f t="shared" si="219"/>
        <v>0</v>
      </c>
      <c r="LH24" s="42">
        <f t="shared" si="220"/>
        <v>0</v>
      </c>
      <c r="LI24" s="42">
        <f t="shared" si="221"/>
        <v>0</v>
      </c>
      <c r="LJ24" s="42">
        <f t="shared" si="222"/>
        <v>0</v>
      </c>
      <c r="LK24" s="42">
        <f t="shared" si="223"/>
        <v>0</v>
      </c>
      <c r="LL24" s="42">
        <f t="shared" si="224"/>
        <v>0</v>
      </c>
      <c r="LM24" s="42">
        <f t="shared" si="225"/>
        <v>0</v>
      </c>
      <c r="LN24" s="42">
        <f t="shared" si="226"/>
        <v>0</v>
      </c>
      <c r="LO24" s="42">
        <f t="shared" si="227"/>
        <v>0</v>
      </c>
      <c r="LP24" s="42">
        <f t="shared" si="228"/>
        <v>0</v>
      </c>
      <c r="LQ24" s="42">
        <f t="shared" si="229"/>
        <v>0</v>
      </c>
      <c r="LR24" s="42">
        <f t="shared" si="230"/>
        <v>0</v>
      </c>
      <c r="LS24" s="42">
        <f t="shared" si="231"/>
        <v>0</v>
      </c>
      <c r="LT24" s="42">
        <f t="shared" si="232"/>
        <v>0</v>
      </c>
      <c r="LU24" s="42">
        <f t="shared" si="233"/>
        <v>0</v>
      </c>
      <c r="LV24" s="42">
        <f t="shared" si="234"/>
        <v>0</v>
      </c>
      <c r="LW24" s="42">
        <f t="shared" si="235"/>
        <v>0</v>
      </c>
      <c r="LX24" s="42">
        <f t="shared" si="236"/>
        <v>0</v>
      </c>
      <c r="LY24" s="42">
        <f t="shared" si="237"/>
        <v>0</v>
      </c>
      <c r="LZ24" s="42">
        <f t="shared" si="238"/>
        <v>0</v>
      </c>
      <c r="MA24" s="42">
        <f t="shared" si="239"/>
        <v>0</v>
      </c>
      <c r="MB24" s="42">
        <f t="shared" si="240"/>
        <v>0</v>
      </c>
      <c r="MC24" s="42">
        <f t="shared" si="241"/>
        <v>0</v>
      </c>
      <c r="MD24" s="42">
        <f t="shared" si="242"/>
        <v>0</v>
      </c>
      <c r="ME24" s="42">
        <f t="shared" si="243"/>
        <v>0</v>
      </c>
      <c r="MF24" s="42">
        <f t="shared" si="244"/>
        <v>0</v>
      </c>
      <c r="MG24" s="42">
        <f t="shared" si="245"/>
        <v>0</v>
      </c>
      <c r="MH24" s="42">
        <f t="shared" si="246"/>
        <v>0</v>
      </c>
      <c r="MI24" s="42">
        <f t="shared" si="247"/>
        <v>0</v>
      </c>
      <c r="MJ24" s="42">
        <f t="shared" si="248"/>
        <v>0</v>
      </c>
      <c r="MK24" s="42">
        <f t="shared" si="249"/>
        <v>0</v>
      </c>
      <c r="ML24" s="42">
        <f t="shared" si="250"/>
        <v>0</v>
      </c>
      <c r="MM24" s="42">
        <f t="shared" si="251"/>
        <v>0</v>
      </c>
      <c r="MN24" s="42">
        <f t="shared" si="252"/>
        <v>0</v>
      </c>
      <c r="MO24" s="42">
        <f t="shared" si="253"/>
        <v>0</v>
      </c>
      <c r="MP24" s="42">
        <f t="shared" si="254"/>
        <v>0</v>
      </c>
      <c r="MQ24" s="42">
        <f t="shared" si="255"/>
        <v>0</v>
      </c>
      <c r="MR24" s="42">
        <f t="shared" si="256"/>
        <v>0</v>
      </c>
      <c r="MS24" s="42">
        <f t="shared" si="257"/>
        <v>0</v>
      </c>
      <c r="MT24" s="42">
        <f t="shared" si="258"/>
        <v>0</v>
      </c>
      <c r="MU24" s="42">
        <f t="shared" si="259"/>
        <v>0</v>
      </c>
      <c r="MV24" s="42">
        <f t="shared" si="260"/>
        <v>0</v>
      </c>
      <c r="MW24" s="42">
        <f t="shared" si="261"/>
        <v>0</v>
      </c>
      <c r="MX24" s="42">
        <f t="shared" si="262"/>
        <v>0</v>
      </c>
      <c r="MY24" s="42">
        <f t="shared" si="263"/>
        <v>0</v>
      </c>
      <c r="MZ24" s="42">
        <f t="shared" si="264"/>
        <v>0</v>
      </c>
      <c r="NA24" s="42">
        <f t="shared" si="265"/>
        <v>0</v>
      </c>
      <c r="NB24" s="42">
        <f t="shared" si="266"/>
        <v>0</v>
      </c>
      <c r="NC24" s="42">
        <f t="shared" si="267"/>
        <v>0</v>
      </c>
      <c r="ND24" s="42">
        <f t="shared" si="268"/>
        <v>0</v>
      </c>
      <c r="NE24" s="42">
        <f t="shared" si="269"/>
        <v>0</v>
      </c>
      <c r="NF24" s="42">
        <f t="shared" si="270"/>
        <v>0</v>
      </c>
      <c r="NG24" s="42">
        <f t="shared" si="271"/>
        <v>0</v>
      </c>
      <c r="NH24" s="42">
        <f t="shared" si="272"/>
        <v>0</v>
      </c>
      <c r="NI24" s="42">
        <f t="shared" si="273"/>
        <v>0</v>
      </c>
      <c r="NJ24" s="42">
        <f t="shared" si="274"/>
        <v>0</v>
      </c>
      <c r="NK24" s="42">
        <f t="shared" si="275"/>
        <v>0</v>
      </c>
      <c r="NL24" s="42">
        <f t="shared" si="276"/>
        <v>0</v>
      </c>
      <c r="NM24" s="42">
        <f t="shared" si="277"/>
        <v>0</v>
      </c>
      <c r="NN24" s="42">
        <f t="shared" si="278"/>
        <v>0</v>
      </c>
      <c r="NO24" s="42">
        <f t="shared" si="279"/>
        <v>0</v>
      </c>
      <c r="NP24" s="42">
        <f t="shared" si="280"/>
        <v>0</v>
      </c>
      <c r="NQ24" s="42">
        <f t="shared" si="281"/>
        <v>0</v>
      </c>
      <c r="NR24" s="42">
        <f t="shared" si="282"/>
        <v>0</v>
      </c>
      <c r="NS24" s="42">
        <f t="shared" si="283"/>
        <v>0</v>
      </c>
      <c r="NT24" s="42">
        <f t="shared" si="284"/>
        <v>0</v>
      </c>
      <c r="NU24" s="42">
        <f t="shared" si="285"/>
        <v>0</v>
      </c>
      <c r="NV24" s="42">
        <f t="shared" si="286"/>
        <v>0</v>
      </c>
      <c r="NW24" s="42">
        <f t="shared" si="287"/>
        <v>0</v>
      </c>
      <c r="NX24" s="42">
        <f t="shared" si="288"/>
        <v>0</v>
      </c>
      <c r="NY24" s="42">
        <f t="shared" si="289"/>
        <v>0</v>
      </c>
      <c r="NZ24" s="42">
        <f t="shared" si="290"/>
        <v>0</v>
      </c>
      <c r="OA24" s="42">
        <f t="shared" si="291"/>
        <v>0</v>
      </c>
      <c r="OB24" s="42">
        <f t="shared" si="292"/>
        <v>0</v>
      </c>
      <c r="OC24" s="42">
        <f t="shared" si="293"/>
        <v>0</v>
      </c>
      <c r="OD24" s="42">
        <f t="shared" si="294"/>
        <v>0</v>
      </c>
      <c r="OE24" s="42">
        <f t="shared" si="295"/>
        <v>0</v>
      </c>
      <c r="OF24" s="42">
        <f t="shared" si="296"/>
        <v>0</v>
      </c>
      <c r="OG24" s="42">
        <f t="shared" si="297"/>
        <v>0</v>
      </c>
    </row>
    <row r="25" spans="1:397">
      <c r="A25" s="6" t="str">
        <f>(入力シート!A25&amp;入力シート!B25&amp;入力シート!C25)</f>
        <v>240101021</v>
      </c>
      <c r="B25" s="6">
        <f>入力シート!E25</f>
        <v>45216</v>
      </c>
      <c r="C25" s="6">
        <f>入力シート!D25</f>
        <v>5</v>
      </c>
      <c r="D25" s="124">
        <f>IF(入力シート!E25="","",入力シート!E25)</f>
        <v>45216</v>
      </c>
      <c r="E25" s="44">
        <f>入力シート!G25</f>
        <v>22.36</v>
      </c>
      <c r="F25" s="44">
        <f>入力シート!H25</f>
        <v>1200</v>
      </c>
      <c r="G25" s="44">
        <f>入力シート!I25</f>
        <v>1200</v>
      </c>
      <c r="H25" s="44">
        <f>IF(ISERROR(入力シート!K25*1)=TRUE,"",入力シート!K25*1)</f>
        <v>3.7318529679051275</v>
      </c>
      <c r="I25" s="44">
        <f>入力シート!L25</f>
        <v>130</v>
      </c>
      <c r="J25" s="44">
        <f>入力シート!M25</f>
        <v>130</v>
      </c>
      <c r="K25" s="44">
        <f>IF(ISERROR(入力シート!O25*1)=TRUE,"",入力シート!O25*1)</f>
        <v>2.7666150741643394</v>
      </c>
      <c r="L25" s="42"/>
      <c r="M25" s="42"/>
      <c r="N25" s="42"/>
      <c r="O25" s="42"/>
      <c r="S25" s="24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S25"/>
      <c r="AT25" s="42">
        <f t="shared" si="313"/>
        <v>0</v>
      </c>
      <c r="AU25" s="42">
        <f t="shared" si="314"/>
        <v>0</v>
      </c>
      <c r="AV25" s="42">
        <f t="shared" si="314"/>
        <v>0</v>
      </c>
      <c r="AW25" s="42">
        <f t="shared" si="314"/>
        <v>0</v>
      </c>
      <c r="AX25" s="42">
        <f t="shared" si="314"/>
        <v>3.7318529679051275</v>
      </c>
      <c r="AY25" s="42">
        <f t="shared" si="317"/>
        <v>0</v>
      </c>
      <c r="AZ25" s="42">
        <f t="shared" si="317"/>
        <v>0</v>
      </c>
      <c r="BA25" s="42">
        <f t="shared" si="317"/>
        <v>0</v>
      </c>
      <c r="BB25" s="42">
        <f t="shared" si="317"/>
        <v>0</v>
      </c>
      <c r="BC25" s="42">
        <f t="shared" si="317"/>
        <v>0</v>
      </c>
      <c r="BD25" s="42">
        <f t="shared" si="317"/>
        <v>0</v>
      </c>
      <c r="BE25" s="42">
        <f t="shared" si="317"/>
        <v>0</v>
      </c>
      <c r="BF25" s="42">
        <f t="shared" si="317"/>
        <v>0</v>
      </c>
      <c r="BG25" s="42">
        <f t="shared" si="317"/>
        <v>0</v>
      </c>
      <c r="BH25" s="42">
        <f t="shared" si="317"/>
        <v>0</v>
      </c>
      <c r="BI25" s="42">
        <f t="shared" si="317"/>
        <v>0</v>
      </c>
      <c r="BJ25" s="42">
        <f t="shared" si="317"/>
        <v>0</v>
      </c>
      <c r="BK25" s="42">
        <f t="shared" si="317"/>
        <v>0</v>
      </c>
      <c r="BL25" s="42">
        <f t="shared" si="317"/>
        <v>0</v>
      </c>
      <c r="BM25" s="42">
        <f t="shared" si="317"/>
        <v>0</v>
      </c>
      <c r="BN25" s="42">
        <f t="shared" ref="BN25:CC40" si="320">IF($C25=BN$1,$H25,0)</f>
        <v>0</v>
      </c>
      <c r="BO25" s="42">
        <f t="shared" si="320"/>
        <v>0</v>
      </c>
      <c r="BP25" s="42">
        <f t="shared" si="320"/>
        <v>0</v>
      </c>
      <c r="BQ25" s="42">
        <f t="shared" si="320"/>
        <v>0</v>
      </c>
      <c r="BR25" s="42">
        <f t="shared" si="320"/>
        <v>0</v>
      </c>
      <c r="BS25" s="42">
        <f t="shared" si="320"/>
        <v>0</v>
      </c>
      <c r="BT25" s="42">
        <f t="shared" si="320"/>
        <v>0</v>
      </c>
      <c r="BU25" s="42">
        <f t="shared" si="320"/>
        <v>0</v>
      </c>
      <c r="BV25" s="42">
        <f t="shared" si="320"/>
        <v>0</v>
      </c>
      <c r="BW25" s="42">
        <f t="shared" si="320"/>
        <v>0</v>
      </c>
      <c r="BX25" s="42">
        <f t="shared" si="320"/>
        <v>0</v>
      </c>
      <c r="BY25" s="42">
        <f t="shared" si="320"/>
        <v>0</v>
      </c>
      <c r="BZ25" s="42">
        <f t="shared" si="320"/>
        <v>0</v>
      </c>
      <c r="CA25" s="42">
        <f t="shared" si="320"/>
        <v>0</v>
      </c>
      <c r="CB25" s="42">
        <f t="shared" si="320"/>
        <v>0</v>
      </c>
      <c r="CC25" s="42">
        <f t="shared" si="320"/>
        <v>0</v>
      </c>
      <c r="CD25" s="42">
        <f t="shared" si="318"/>
        <v>0</v>
      </c>
      <c r="CE25" s="42">
        <f t="shared" si="315"/>
        <v>0</v>
      </c>
      <c r="CF25" s="42">
        <f t="shared" si="315"/>
        <v>0</v>
      </c>
      <c r="CG25" s="42">
        <f t="shared" si="315"/>
        <v>0</v>
      </c>
      <c r="CH25" s="42">
        <f t="shared" si="315"/>
        <v>0</v>
      </c>
      <c r="CI25" s="42">
        <f t="shared" si="315"/>
        <v>0</v>
      </c>
      <c r="CJ25" s="42">
        <f t="shared" si="315"/>
        <v>0</v>
      </c>
      <c r="CK25" s="42">
        <f t="shared" si="316"/>
        <v>0</v>
      </c>
      <c r="CL25" s="42">
        <f t="shared" si="316"/>
        <v>0</v>
      </c>
      <c r="CM25" s="42">
        <f t="shared" si="316"/>
        <v>0</v>
      </c>
      <c r="CN25" s="42">
        <f t="shared" si="316"/>
        <v>0</v>
      </c>
      <c r="CO25" s="42">
        <f t="shared" si="316"/>
        <v>0</v>
      </c>
      <c r="CP25" s="42">
        <f t="shared" si="316"/>
        <v>0</v>
      </c>
      <c r="CQ25" s="42">
        <f t="shared" si="316"/>
        <v>0</v>
      </c>
      <c r="CR25" s="42">
        <f t="shared" si="316"/>
        <v>0</v>
      </c>
      <c r="CS25" s="42">
        <f t="shared" si="316"/>
        <v>0</v>
      </c>
      <c r="CT25">
        <v>24</v>
      </c>
      <c r="CU25" s="83">
        <f t="shared" si="1"/>
        <v>0</v>
      </c>
      <c r="CV25" s="42">
        <f t="shared" si="299"/>
        <v>0</v>
      </c>
      <c r="CW25" s="42" t="e">
        <f t="shared" si="300"/>
        <v>#NUM!</v>
      </c>
      <c r="CX25" s="42">
        <f t="shared" si="2"/>
        <v>0</v>
      </c>
      <c r="CY25" s="42">
        <f t="shared" si="3"/>
        <v>0</v>
      </c>
      <c r="CZ25" s="42">
        <f t="shared" si="4"/>
        <v>0</v>
      </c>
      <c r="DA25" s="42">
        <f t="shared" si="5"/>
        <v>0</v>
      </c>
      <c r="DB25" s="42">
        <f t="shared" si="6"/>
        <v>0</v>
      </c>
      <c r="DC25" s="42">
        <f t="shared" si="7"/>
        <v>0</v>
      </c>
      <c r="DD25" s="42">
        <f t="shared" si="8"/>
        <v>0</v>
      </c>
      <c r="DE25" s="42">
        <f t="shared" si="9"/>
        <v>0</v>
      </c>
      <c r="DF25" s="42">
        <f t="shared" si="10"/>
        <v>0</v>
      </c>
      <c r="DG25" s="42">
        <f t="shared" si="11"/>
        <v>0</v>
      </c>
      <c r="DH25" s="42">
        <f t="shared" si="12"/>
        <v>0</v>
      </c>
      <c r="DI25" s="42">
        <f t="shared" si="13"/>
        <v>0</v>
      </c>
      <c r="DJ25" s="42">
        <f t="shared" si="14"/>
        <v>0</v>
      </c>
      <c r="DK25" s="42">
        <f t="shared" si="15"/>
        <v>0</v>
      </c>
      <c r="DL25" s="42">
        <f t="shared" si="16"/>
        <v>0</v>
      </c>
      <c r="DM25" s="42">
        <f t="shared" si="17"/>
        <v>0</v>
      </c>
      <c r="DN25" s="42">
        <f t="shared" si="18"/>
        <v>0</v>
      </c>
      <c r="DO25" s="42">
        <f t="shared" si="19"/>
        <v>0</v>
      </c>
      <c r="DP25" s="42">
        <f t="shared" si="20"/>
        <v>0</v>
      </c>
      <c r="DQ25" s="42">
        <f t="shared" si="21"/>
        <v>0</v>
      </c>
      <c r="DR25" s="42">
        <f t="shared" si="22"/>
        <v>0</v>
      </c>
      <c r="DS25" s="42">
        <f t="shared" si="23"/>
        <v>0</v>
      </c>
      <c r="DT25" s="42">
        <f t="shared" si="24"/>
        <v>0</v>
      </c>
      <c r="DU25" s="42">
        <f t="shared" si="25"/>
        <v>0</v>
      </c>
      <c r="DV25" s="42">
        <f t="shared" si="26"/>
        <v>0</v>
      </c>
      <c r="DW25" s="42">
        <f t="shared" si="27"/>
        <v>0</v>
      </c>
      <c r="DX25" s="42">
        <f t="shared" si="28"/>
        <v>0</v>
      </c>
      <c r="DY25" s="42">
        <f t="shared" si="29"/>
        <v>0</v>
      </c>
      <c r="DZ25" s="42">
        <f t="shared" si="30"/>
        <v>0</v>
      </c>
      <c r="EA25" s="42">
        <f t="shared" si="31"/>
        <v>0</v>
      </c>
      <c r="EB25" s="42">
        <f t="shared" si="32"/>
        <v>0</v>
      </c>
      <c r="EC25" s="42">
        <f t="shared" si="33"/>
        <v>0</v>
      </c>
      <c r="ED25" s="42">
        <f t="shared" si="34"/>
        <v>0</v>
      </c>
      <c r="EE25" s="42">
        <f t="shared" si="35"/>
        <v>0</v>
      </c>
      <c r="EF25" s="42">
        <f t="shared" si="36"/>
        <v>0</v>
      </c>
      <c r="EG25" s="42">
        <f t="shared" si="37"/>
        <v>0</v>
      </c>
      <c r="EH25" s="42">
        <f t="shared" si="38"/>
        <v>0</v>
      </c>
      <c r="EI25" s="42">
        <f t="shared" si="39"/>
        <v>0</v>
      </c>
      <c r="EJ25" s="42">
        <f t="shared" si="40"/>
        <v>0</v>
      </c>
      <c r="EK25" s="42">
        <f t="shared" si="41"/>
        <v>0</v>
      </c>
      <c r="EL25" s="42">
        <f t="shared" si="42"/>
        <v>0</v>
      </c>
      <c r="EM25" s="42">
        <f t="shared" si="43"/>
        <v>0</v>
      </c>
      <c r="EN25" s="42">
        <f t="shared" si="44"/>
        <v>0</v>
      </c>
      <c r="EO25" s="42">
        <f t="shared" si="45"/>
        <v>0</v>
      </c>
      <c r="EP25" s="42">
        <f t="shared" si="46"/>
        <v>0</v>
      </c>
      <c r="EQ25" s="42">
        <f t="shared" si="47"/>
        <v>0</v>
      </c>
      <c r="ER25" s="42">
        <f t="shared" si="48"/>
        <v>0</v>
      </c>
      <c r="ES25" s="42">
        <f t="shared" si="49"/>
        <v>0</v>
      </c>
      <c r="ET25" s="42">
        <f t="shared" si="50"/>
        <v>0</v>
      </c>
      <c r="EU25" s="42">
        <f t="shared" si="51"/>
        <v>0</v>
      </c>
      <c r="EV25" s="42">
        <f t="shared" si="52"/>
        <v>0</v>
      </c>
      <c r="EW25" s="42">
        <f t="shared" si="53"/>
        <v>0</v>
      </c>
      <c r="EX25" s="42">
        <f t="shared" si="54"/>
        <v>0</v>
      </c>
      <c r="EY25" s="42">
        <f t="shared" si="55"/>
        <v>0</v>
      </c>
      <c r="EZ25" s="42">
        <f t="shared" si="56"/>
        <v>0</v>
      </c>
      <c r="FA25" s="42">
        <f t="shared" si="57"/>
        <v>0</v>
      </c>
      <c r="FB25" s="42">
        <f t="shared" si="58"/>
        <v>0</v>
      </c>
      <c r="FC25" s="42">
        <f t="shared" si="59"/>
        <v>0</v>
      </c>
      <c r="FD25" s="42">
        <f t="shared" si="60"/>
        <v>0</v>
      </c>
      <c r="FE25" s="42">
        <f t="shared" si="61"/>
        <v>0</v>
      </c>
      <c r="FF25" s="42">
        <f t="shared" si="62"/>
        <v>0</v>
      </c>
      <c r="FG25" s="42">
        <f t="shared" si="63"/>
        <v>0</v>
      </c>
      <c r="FH25" s="42">
        <f t="shared" si="64"/>
        <v>0</v>
      </c>
      <c r="FI25" s="42">
        <f t="shared" si="65"/>
        <v>0</v>
      </c>
      <c r="FJ25" s="42">
        <f t="shared" si="66"/>
        <v>0</v>
      </c>
      <c r="FK25" s="42">
        <f t="shared" si="67"/>
        <v>0</v>
      </c>
      <c r="FL25" s="42">
        <f t="shared" si="68"/>
        <v>0</v>
      </c>
      <c r="FM25" s="42">
        <f t="shared" si="69"/>
        <v>0</v>
      </c>
      <c r="FN25" s="42">
        <f t="shared" si="70"/>
        <v>0</v>
      </c>
      <c r="FO25" s="42">
        <f t="shared" si="71"/>
        <v>0</v>
      </c>
      <c r="FP25" s="42">
        <f t="shared" si="72"/>
        <v>0</v>
      </c>
      <c r="FQ25" s="42">
        <f t="shared" si="73"/>
        <v>0</v>
      </c>
      <c r="FR25" s="42">
        <f t="shared" si="74"/>
        <v>0</v>
      </c>
      <c r="FS25" s="42">
        <f t="shared" si="75"/>
        <v>0</v>
      </c>
      <c r="FT25" s="42">
        <f t="shared" si="76"/>
        <v>0</v>
      </c>
      <c r="FU25" s="42">
        <f t="shared" si="77"/>
        <v>0</v>
      </c>
      <c r="FV25" s="42">
        <f t="shared" si="78"/>
        <v>0</v>
      </c>
      <c r="FW25" s="42">
        <f t="shared" si="79"/>
        <v>0</v>
      </c>
      <c r="FX25" s="42">
        <f t="shared" si="80"/>
        <v>0</v>
      </c>
      <c r="FY25" s="42">
        <f t="shared" si="81"/>
        <v>0</v>
      </c>
      <c r="FZ25" s="42">
        <f t="shared" si="82"/>
        <v>0</v>
      </c>
      <c r="GA25" s="42">
        <f t="shared" si="83"/>
        <v>0</v>
      </c>
      <c r="GB25" s="42">
        <f t="shared" si="84"/>
        <v>0</v>
      </c>
      <c r="GC25" s="42">
        <f t="shared" si="85"/>
        <v>0</v>
      </c>
      <c r="GD25" s="42">
        <f t="shared" si="86"/>
        <v>0</v>
      </c>
      <c r="GE25" s="42">
        <f t="shared" si="87"/>
        <v>0</v>
      </c>
      <c r="GF25" s="42">
        <f t="shared" si="88"/>
        <v>0</v>
      </c>
      <c r="GG25" s="42">
        <f t="shared" si="89"/>
        <v>0</v>
      </c>
      <c r="GH25" s="42">
        <f t="shared" si="90"/>
        <v>0</v>
      </c>
      <c r="GI25" s="42">
        <f t="shared" si="91"/>
        <v>0</v>
      </c>
      <c r="GJ25" s="42">
        <f t="shared" si="92"/>
        <v>0</v>
      </c>
      <c r="GK25" s="42">
        <f t="shared" si="93"/>
        <v>0</v>
      </c>
      <c r="GL25" s="42">
        <f t="shared" si="94"/>
        <v>0</v>
      </c>
      <c r="GM25" s="42">
        <f t="shared" si="95"/>
        <v>0</v>
      </c>
      <c r="GN25" s="42">
        <f t="shared" si="96"/>
        <v>0</v>
      </c>
      <c r="GO25" s="42">
        <f t="shared" si="97"/>
        <v>0</v>
      </c>
      <c r="GP25" s="42">
        <f t="shared" si="98"/>
        <v>0</v>
      </c>
      <c r="GQ25" s="42">
        <f t="shared" si="99"/>
        <v>0</v>
      </c>
      <c r="GR25" s="42">
        <f t="shared" si="100"/>
        <v>0</v>
      </c>
      <c r="GS25" s="42">
        <f t="shared" si="101"/>
        <v>0</v>
      </c>
      <c r="GT25" s="42">
        <f t="shared" si="102"/>
        <v>0</v>
      </c>
      <c r="GU25" s="42">
        <f t="shared" si="103"/>
        <v>0</v>
      </c>
      <c r="GV25" s="42">
        <f t="shared" si="104"/>
        <v>0</v>
      </c>
      <c r="GW25" s="42">
        <f t="shared" si="105"/>
        <v>0</v>
      </c>
      <c r="GX25" s="42">
        <f t="shared" si="106"/>
        <v>0</v>
      </c>
      <c r="GY25" s="42">
        <f t="shared" si="319"/>
        <v>0</v>
      </c>
      <c r="GZ25" s="42">
        <f t="shared" si="108"/>
        <v>0</v>
      </c>
      <c r="HA25" s="42">
        <f t="shared" si="109"/>
        <v>0</v>
      </c>
      <c r="HB25" s="42">
        <f t="shared" si="110"/>
        <v>0</v>
      </c>
      <c r="HC25" s="42">
        <f t="shared" si="111"/>
        <v>0</v>
      </c>
      <c r="HD25" s="42">
        <f t="shared" si="112"/>
        <v>0</v>
      </c>
      <c r="HE25" s="42">
        <f t="shared" si="113"/>
        <v>0</v>
      </c>
      <c r="HF25" s="42">
        <f t="shared" si="114"/>
        <v>0</v>
      </c>
      <c r="HG25" s="42">
        <f t="shared" si="115"/>
        <v>0</v>
      </c>
      <c r="HH25" s="42">
        <f t="shared" si="116"/>
        <v>0</v>
      </c>
      <c r="HI25" s="42">
        <f t="shared" si="117"/>
        <v>0</v>
      </c>
      <c r="HJ25" s="42">
        <f t="shared" si="118"/>
        <v>0</v>
      </c>
      <c r="HK25" s="42">
        <f t="shared" si="119"/>
        <v>0</v>
      </c>
      <c r="HL25" s="42">
        <f t="shared" si="120"/>
        <v>0</v>
      </c>
      <c r="HM25" s="42">
        <f t="shared" si="121"/>
        <v>0</v>
      </c>
      <c r="HN25" s="42">
        <f t="shared" si="122"/>
        <v>0</v>
      </c>
      <c r="HO25" s="42">
        <f t="shared" si="123"/>
        <v>0</v>
      </c>
      <c r="HP25" s="42">
        <f t="shared" si="124"/>
        <v>0</v>
      </c>
      <c r="HQ25" s="42">
        <f t="shared" si="125"/>
        <v>0</v>
      </c>
      <c r="HR25" s="42">
        <f t="shared" si="126"/>
        <v>0</v>
      </c>
      <c r="HS25" s="42">
        <f t="shared" si="127"/>
        <v>0</v>
      </c>
      <c r="HT25" s="42">
        <f t="shared" si="128"/>
        <v>0</v>
      </c>
      <c r="HU25" s="42">
        <f t="shared" si="129"/>
        <v>0</v>
      </c>
      <c r="HV25" s="42">
        <f t="shared" si="130"/>
        <v>0</v>
      </c>
      <c r="HW25" s="42">
        <f t="shared" si="131"/>
        <v>0</v>
      </c>
      <c r="HX25" s="42">
        <f t="shared" si="132"/>
        <v>0</v>
      </c>
      <c r="HY25" s="42">
        <f t="shared" si="133"/>
        <v>0</v>
      </c>
      <c r="HZ25" s="42">
        <f t="shared" si="134"/>
        <v>0</v>
      </c>
      <c r="IA25" s="42">
        <f t="shared" si="135"/>
        <v>0</v>
      </c>
      <c r="IB25" s="42">
        <f t="shared" si="136"/>
        <v>0</v>
      </c>
      <c r="IC25" s="42">
        <f t="shared" si="137"/>
        <v>0</v>
      </c>
      <c r="ID25" s="42">
        <f t="shared" si="138"/>
        <v>0</v>
      </c>
      <c r="IE25" s="42">
        <f t="shared" si="139"/>
        <v>0</v>
      </c>
      <c r="IF25" s="42">
        <f t="shared" si="140"/>
        <v>0</v>
      </c>
      <c r="IG25" s="42">
        <f t="shared" si="141"/>
        <v>0</v>
      </c>
      <c r="IH25" s="42">
        <f t="shared" si="142"/>
        <v>0</v>
      </c>
      <c r="II25" s="42">
        <f t="shared" si="143"/>
        <v>0</v>
      </c>
      <c r="IJ25" s="42">
        <f t="shared" si="144"/>
        <v>0</v>
      </c>
      <c r="IK25" s="42">
        <f t="shared" si="145"/>
        <v>0</v>
      </c>
      <c r="IL25" s="42">
        <f t="shared" si="146"/>
        <v>0</v>
      </c>
      <c r="IM25" s="42">
        <f t="shared" si="147"/>
        <v>0</v>
      </c>
      <c r="IN25" s="42">
        <f t="shared" si="148"/>
        <v>0</v>
      </c>
      <c r="IO25" s="42">
        <f t="shared" si="149"/>
        <v>0</v>
      </c>
      <c r="IP25" s="42">
        <f t="shared" si="150"/>
        <v>0</v>
      </c>
      <c r="IQ25" s="42">
        <f t="shared" si="151"/>
        <v>0</v>
      </c>
      <c r="IR25" s="42">
        <f t="shared" si="152"/>
        <v>0</v>
      </c>
      <c r="IS25" s="42">
        <f t="shared" si="153"/>
        <v>0</v>
      </c>
      <c r="IT25" s="42">
        <f t="shared" si="154"/>
        <v>0</v>
      </c>
      <c r="IU25" s="42">
        <f t="shared" si="155"/>
        <v>0</v>
      </c>
      <c r="IV25" s="42">
        <f t="shared" si="156"/>
        <v>0</v>
      </c>
      <c r="IW25" s="42">
        <f t="shared" si="157"/>
        <v>0</v>
      </c>
      <c r="IX25" s="42">
        <f t="shared" si="158"/>
        <v>0</v>
      </c>
      <c r="IY25" s="42">
        <f t="shared" si="159"/>
        <v>0</v>
      </c>
      <c r="IZ25" s="42">
        <f t="shared" si="160"/>
        <v>0</v>
      </c>
      <c r="JA25" s="42">
        <f t="shared" si="161"/>
        <v>0</v>
      </c>
      <c r="JB25" s="42">
        <f t="shared" si="162"/>
        <v>0</v>
      </c>
      <c r="JC25" s="42">
        <f t="shared" si="163"/>
        <v>0</v>
      </c>
      <c r="JD25" s="42">
        <f t="shared" si="164"/>
        <v>0</v>
      </c>
      <c r="JE25" s="42">
        <f t="shared" si="165"/>
        <v>0</v>
      </c>
      <c r="JF25" s="42">
        <f t="shared" si="166"/>
        <v>0</v>
      </c>
      <c r="JG25" s="42">
        <f t="shared" si="167"/>
        <v>0</v>
      </c>
      <c r="JH25" s="42">
        <f t="shared" si="168"/>
        <v>0</v>
      </c>
      <c r="JI25" s="42">
        <f t="shared" si="169"/>
        <v>0</v>
      </c>
      <c r="JJ25" s="42">
        <f t="shared" si="170"/>
        <v>0</v>
      </c>
      <c r="JK25" s="42">
        <f t="shared" si="171"/>
        <v>0</v>
      </c>
      <c r="JL25" s="42">
        <f t="shared" si="172"/>
        <v>0</v>
      </c>
      <c r="JM25" s="42">
        <f t="shared" si="173"/>
        <v>0</v>
      </c>
      <c r="JN25" s="42">
        <f t="shared" si="174"/>
        <v>0</v>
      </c>
      <c r="JO25" s="42">
        <f t="shared" si="175"/>
        <v>0</v>
      </c>
      <c r="JP25" s="42">
        <f t="shared" si="176"/>
        <v>0</v>
      </c>
      <c r="JQ25" s="42">
        <f t="shared" si="177"/>
        <v>0</v>
      </c>
      <c r="JR25" s="42">
        <f t="shared" si="178"/>
        <v>0</v>
      </c>
      <c r="JS25" s="42">
        <f t="shared" si="179"/>
        <v>0</v>
      </c>
      <c r="JT25" s="42">
        <f t="shared" si="180"/>
        <v>0</v>
      </c>
      <c r="JU25" s="42">
        <f t="shared" si="181"/>
        <v>0</v>
      </c>
      <c r="JV25" s="42">
        <f t="shared" si="182"/>
        <v>0</v>
      </c>
      <c r="JW25" s="42">
        <f t="shared" si="183"/>
        <v>0</v>
      </c>
      <c r="JX25" s="42">
        <f t="shared" si="184"/>
        <v>0</v>
      </c>
      <c r="JY25" s="42">
        <f t="shared" si="185"/>
        <v>0</v>
      </c>
      <c r="JZ25" s="42">
        <f t="shared" si="186"/>
        <v>0</v>
      </c>
      <c r="KA25" s="42">
        <f t="shared" si="187"/>
        <v>0</v>
      </c>
      <c r="KB25" s="42">
        <f t="shared" si="188"/>
        <v>0</v>
      </c>
      <c r="KC25" s="42">
        <f t="shared" si="189"/>
        <v>0</v>
      </c>
      <c r="KD25" s="42">
        <f t="shared" si="190"/>
        <v>0</v>
      </c>
      <c r="KE25" s="42">
        <f t="shared" si="191"/>
        <v>0</v>
      </c>
      <c r="KF25" s="42">
        <f t="shared" si="192"/>
        <v>0</v>
      </c>
      <c r="KG25" s="42">
        <f t="shared" si="193"/>
        <v>0</v>
      </c>
      <c r="KH25" s="42">
        <f t="shared" si="194"/>
        <v>0</v>
      </c>
      <c r="KI25" s="42">
        <f t="shared" si="195"/>
        <v>0</v>
      </c>
      <c r="KJ25" s="42">
        <f t="shared" si="196"/>
        <v>0</v>
      </c>
      <c r="KK25" s="42">
        <f t="shared" si="197"/>
        <v>0</v>
      </c>
      <c r="KL25" s="42">
        <f t="shared" si="198"/>
        <v>0</v>
      </c>
      <c r="KM25" s="42">
        <f t="shared" si="199"/>
        <v>0</v>
      </c>
      <c r="KN25" s="42">
        <f t="shared" si="200"/>
        <v>0</v>
      </c>
      <c r="KO25" s="42">
        <f t="shared" si="201"/>
        <v>0</v>
      </c>
      <c r="KP25" s="42">
        <f t="shared" si="202"/>
        <v>0</v>
      </c>
      <c r="KQ25" s="42">
        <f t="shared" si="203"/>
        <v>0</v>
      </c>
      <c r="KR25" s="42">
        <f t="shared" si="204"/>
        <v>0</v>
      </c>
      <c r="KS25" s="42">
        <f t="shared" si="205"/>
        <v>0</v>
      </c>
      <c r="KT25" s="42">
        <f t="shared" si="206"/>
        <v>0</v>
      </c>
      <c r="KU25" s="42">
        <f t="shared" si="207"/>
        <v>0</v>
      </c>
      <c r="KV25" s="42">
        <f t="shared" si="208"/>
        <v>0</v>
      </c>
      <c r="KW25" s="42">
        <f t="shared" si="209"/>
        <v>0</v>
      </c>
      <c r="KX25" s="42">
        <f t="shared" si="210"/>
        <v>0</v>
      </c>
      <c r="KY25" s="42">
        <f t="shared" si="211"/>
        <v>0</v>
      </c>
      <c r="KZ25" s="42">
        <f t="shared" si="212"/>
        <v>0</v>
      </c>
      <c r="LA25" s="42">
        <f t="shared" si="213"/>
        <v>0</v>
      </c>
      <c r="LB25" s="42">
        <f t="shared" si="214"/>
        <v>0</v>
      </c>
      <c r="LC25" s="42">
        <f t="shared" si="215"/>
        <v>0</v>
      </c>
      <c r="LD25" s="42">
        <f t="shared" si="216"/>
        <v>0</v>
      </c>
      <c r="LE25" s="42">
        <f t="shared" si="217"/>
        <v>0</v>
      </c>
      <c r="LF25" s="42">
        <f t="shared" si="218"/>
        <v>0</v>
      </c>
      <c r="LG25" s="42">
        <f t="shared" si="219"/>
        <v>0</v>
      </c>
      <c r="LH25" s="42">
        <f t="shared" si="220"/>
        <v>0</v>
      </c>
      <c r="LI25" s="42">
        <f t="shared" si="221"/>
        <v>0</v>
      </c>
      <c r="LJ25" s="42">
        <f t="shared" si="222"/>
        <v>0</v>
      </c>
      <c r="LK25" s="42">
        <f t="shared" si="223"/>
        <v>0</v>
      </c>
      <c r="LL25" s="42">
        <f t="shared" si="224"/>
        <v>0</v>
      </c>
      <c r="LM25" s="42">
        <f t="shared" si="225"/>
        <v>0</v>
      </c>
      <c r="LN25" s="42">
        <f t="shared" si="226"/>
        <v>0</v>
      </c>
      <c r="LO25" s="42">
        <f t="shared" si="227"/>
        <v>0</v>
      </c>
      <c r="LP25" s="42">
        <f t="shared" si="228"/>
        <v>0</v>
      </c>
      <c r="LQ25" s="42">
        <f t="shared" si="229"/>
        <v>0</v>
      </c>
      <c r="LR25" s="42">
        <f t="shared" si="230"/>
        <v>0</v>
      </c>
      <c r="LS25" s="42">
        <f t="shared" si="231"/>
        <v>0</v>
      </c>
      <c r="LT25" s="42">
        <f t="shared" si="232"/>
        <v>0</v>
      </c>
      <c r="LU25" s="42">
        <f t="shared" si="233"/>
        <v>0</v>
      </c>
      <c r="LV25" s="42">
        <f t="shared" si="234"/>
        <v>0</v>
      </c>
      <c r="LW25" s="42">
        <f t="shared" si="235"/>
        <v>0</v>
      </c>
      <c r="LX25" s="42">
        <f t="shared" si="236"/>
        <v>0</v>
      </c>
      <c r="LY25" s="42">
        <f t="shared" si="237"/>
        <v>0</v>
      </c>
      <c r="LZ25" s="42">
        <f t="shared" si="238"/>
        <v>0</v>
      </c>
      <c r="MA25" s="42">
        <f t="shared" si="239"/>
        <v>0</v>
      </c>
      <c r="MB25" s="42">
        <f t="shared" si="240"/>
        <v>0</v>
      </c>
      <c r="MC25" s="42">
        <f t="shared" si="241"/>
        <v>0</v>
      </c>
      <c r="MD25" s="42">
        <f t="shared" si="242"/>
        <v>0</v>
      </c>
      <c r="ME25" s="42">
        <f t="shared" si="243"/>
        <v>0</v>
      </c>
      <c r="MF25" s="42">
        <f t="shared" si="244"/>
        <v>0</v>
      </c>
      <c r="MG25" s="42">
        <f t="shared" si="245"/>
        <v>0</v>
      </c>
      <c r="MH25" s="42">
        <f t="shared" si="246"/>
        <v>0</v>
      </c>
      <c r="MI25" s="42">
        <f t="shared" si="247"/>
        <v>0</v>
      </c>
      <c r="MJ25" s="42">
        <f t="shared" si="248"/>
        <v>0</v>
      </c>
      <c r="MK25" s="42">
        <f t="shared" si="249"/>
        <v>0</v>
      </c>
      <c r="ML25" s="42">
        <f t="shared" si="250"/>
        <v>0</v>
      </c>
      <c r="MM25" s="42">
        <f t="shared" si="251"/>
        <v>0</v>
      </c>
      <c r="MN25" s="42">
        <f t="shared" si="252"/>
        <v>0</v>
      </c>
      <c r="MO25" s="42">
        <f t="shared" si="253"/>
        <v>0</v>
      </c>
      <c r="MP25" s="42">
        <f t="shared" si="254"/>
        <v>0</v>
      </c>
      <c r="MQ25" s="42">
        <f t="shared" si="255"/>
        <v>0</v>
      </c>
      <c r="MR25" s="42">
        <f t="shared" si="256"/>
        <v>0</v>
      </c>
      <c r="MS25" s="42">
        <f t="shared" si="257"/>
        <v>0</v>
      </c>
      <c r="MT25" s="42">
        <f t="shared" si="258"/>
        <v>0</v>
      </c>
      <c r="MU25" s="42">
        <f t="shared" si="259"/>
        <v>0</v>
      </c>
      <c r="MV25" s="42">
        <f t="shared" si="260"/>
        <v>0</v>
      </c>
      <c r="MW25" s="42">
        <f t="shared" si="261"/>
        <v>0</v>
      </c>
      <c r="MX25" s="42">
        <f t="shared" si="262"/>
        <v>0</v>
      </c>
      <c r="MY25" s="42">
        <f t="shared" si="263"/>
        <v>0</v>
      </c>
      <c r="MZ25" s="42">
        <f t="shared" si="264"/>
        <v>0</v>
      </c>
      <c r="NA25" s="42">
        <f t="shared" si="265"/>
        <v>0</v>
      </c>
      <c r="NB25" s="42">
        <f t="shared" si="266"/>
        <v>0</v>
      </c>
      <c r="NC25" s="42">
        <f t="shared" si="267"/>
        <v>0</v>
      </c>
      <c r="ND25" s="42">
        <f t="shared" si="268"/>
        <v>0</v>
      </c>
      <c r="NE25" s="42">
        <f t="shared" si="269"/>
        <v>0</v>
      </c>
      <c r="NF25" s="42">
        <f t="shared" si="270"/>
        <v>0</v>
      </c>
      <c r="NG25" s="42">
        <f t="shared" si="271"/>
        <v>0</v>
      </c>
      <c r="NH25" s="42">
        <f t="shared" si="272"/>
        <v>0</v>
      </c>
      <c r="NI25" s="42">
        <f t="shared" si="273"/>
        <v>0</v>
      </c>
      <c r="NJ25" s="42">
        <f t="shared" si="274"/>
        <v>0</v>
      </c>
      <c r="NK25" s="42">
        <f t="shared" si="275"/>
        <v>0</v>
      </c>
      <c r="NL25" s="42">
        <f t="shared" si="276"/>
        <v>0</v>
      </c>
      <c r="NM25" s="42">
        <f t="shared" si="277"/>
        <v>0</v>
      </c>
      <c r="NN25" s="42">
        <f t="shared" si="278"/>
        <v>0</v>
      </c>
      <c r="NO25" s="42">
        <f t="shared" si="279"/>
        <v>0</v>
      </c>
      <c r="NP25" s="42">
        <f t="shared" si="280"/>
        <v>0</v>
      </c>
      <c r="NQ25" s="42">
        <f t="shared" si="281"/>
        <v>0</v>
      </c>
      <c r="NR25" s="42">
        <f t="shared" si="282"/>
        <v>0</v>
      </c>
      <c r="NS25" s="42">
        <f t="shared" si="283"/>
        <v>0</v>
      </c>
      <c r="NT25" s="42">
        <f t="shared" si="284"/>
        <v>0</v>
      </c>
      <c r="NU25" s="42">
        <f t="shared" si="285"/>
        <v>0</v>
      </c>
      <c r="NV25" s="42">
        <f t="shared" si="286"/>
        <v>0</v>
      </c>
      <c r="NW25" s="42">
        <f t="shared" si="287"/>
        <v>0</v>
      </c>
      <c r="NX25" s="42">
        <f t="shared" si="288"/>
        <v>0</v>
      </c>
      <c r="NY25" s="42">
        <f t="shared" si="289"/>
        <v>0</v>
      </c>
      <c r="NZ25" s="42">
        <f t="shared" si="290"/>
        <v>0</v>
      </c>
      <c r="OA25" s="42">
        <f t="shared" si="291"/>
        <v>0</v>
      </c>
      <c r="OB25" s="42">
        <f t="shared" si="292"/>
        <v>0</v>
      </c>
      <c r="OC25" s="42">
        <f t="shared" si="293"/>
        <v>0</v>
      </c>
      <c r="OD25" s="42">
        <f t="shared" si="294"/>
        <v>0</v>
      </c>
      <c r="OE25" s="42">
        <f t="shared" si="295"/>
        <v>0</v>
      </c>
      <c r="OF25" s="42">
        <f t="shared" si="296"/>
        <v>0</v>
      </c>
      <c r="OG25" s="42">
        <f t="shared" si="297"/>
        <v>0</v>
      </c>
    </row>
    <row r="26" spans="1:397">
      <c r="A26" s="6" t="str">
        <f>(入力シート!A26&amp;入力シート!B26&amp;入力シート!C26)</f>
        <v>240101022</v>
      </c>
      <c r="B26" s="6">
        <f>入力シート!E26</f>
        <v>45216</v>
      </c>
      <c r="C26" s="6">
        <f>入力シート!D26</f>
        <v>5</v>
      </c>
      <c r="D26" s="124">
        <f>IF(入力シート!E26="","",入力シート!E26)</f>
        <v>45216</v>
      </c>
      <c r="E26" s="44">
        <f>入力シート!G26</f>
        <v>8.51</v>
      </c>
      <c r="F26" s="44">
        <f>入力シート!H26</f>
        <v>24</v>
      </c>
      <c r="G26" s="44">
        <f>入力シート!I26</f>
        <v>24</v>
      </c>
      <c r="H26" s="44">
        <f>IF(ISERROR(入力シート!K26*1)=TRUE,"",入力シート!K26*1)</f>
        <v>1.975751552109565</v>
      </c>
      <c r="I26" s="44">
        <f>入力シート!L26</f>
        <v>0.5</v>
      </c>
      <c r="J26" s="44">
        <f>入力シート!M26</f>
        <v>1</v>
      </c>
      <c r="K26" s="44">
        <f>IF(ISERROR(入力シート!O26*1)=TRUE,"",入力シート!O26*1)</f>
        <v>0.59554031039795896</v>
      </c>
      <c r="L26" s="42"/>
      <c r="M26" s="42"/>
      <c r="N26" s="134" t="s">
        <v>206</v>
      </c>
      <c r="O26" s="135">
        <f ca="1">ROUND(10^N5*100,-3)</f>
        <v>42000</v>
      </c>
      <c r="S26" s="2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S26"/>
      <c r="AT26" s="42">
        <f t="shared" si="313"/>
        <v>0</v>
      </c>
      <c r="AU26" s="42">
        <f t="shared" si="314"/>
        <v>0</v>
      </c>
      <c r="AV26" s="42">
        <f t="shared" si="314"/>
        <v>0</v>
      </c>
      <c r="AW26" s="42">
        <f t="shared" si="314"/>
        <v>0</v>
      </c>
      <c r="AX26" s="42">
        <f t="shared" si="314"/>
        <v>1.975751552109565</v>
      </c>
      <c r="AY26" s="42">
        <f t="shared" ref="AY26:BN41" si="321">IF($C26=AY$1,$H26,0)</f>
        <v>0</v>
      </c>
      <c r="AZ26" s="42">
        <f t="shared" si="321"/>
        <v>0</v>
      </c>
      <c r="BA26" s="42">
        <f t="shared" si="321"/>
        <v>0</v>
      </c>
      <c r="BB26" s="42">
        <f t="shared" si="321"/>
        <v>0</v>
      </c>
      <c r="BC26" s="42">
        <f t="shared" si="321"/>
        <v>0</v>
      </c>
      <c r="BD26" s="42">
        <f t="shared" si="321"/>
        <v>0</v>
      </c>
      <c r="BE26" s="42">
        <f t="shared" si="321"/>
        <v>0</v>
      </c>
      <c r="BF26" s="42">
        <f t="shared" si="321"/>
        <v>0</v>
      </c>
      <c r="BG26" s="42">
        <f t="shared" si="321"/>
        <v>0</v>
      </c>
      <c r="BH26" s="42">
        <f t="shared" si="321"/>
        <v>0</v>
      </c>
      <c r="BI26" s="42">
        <f t="shared" si="321"/>
        <v>0</v>
      </c>
      <c r="BJ26" s="42">
        <f t="shared" si="321"/>
        <v>0</v>
      </c>
      <c r="BK26" s="42">
        <f t="shared" si="321"/>
        <v>0</v>
      </c>
      <c r="BL26" s="42">
        <f t="shared" si="321"/>
        <v>0</v>
      </c>
      <c r="BM26" s="42">
        <f t="shared" si="321"/>
        <v>0</v>
      </c>
      <c r="BN26" s="42">
        <f t="shared" si="321"/>
        <v>0</v>
      </c>
      <c r="BO26" s="42">
        <f t="shared" si="320"/>
        <v>0</v>
      </c>
      <c r="BP26" s="42">
        <f t="shared" si="320"/>
        <v>0</v>
      </c>
      <c r="BQ26" s="42">
        <f t="shared" si="320"/>
        <v>0</v>
      </c>
      <c r="BR26" s="42">
        <f t="shared" si="320"/>
        <v>0</v>
      </c>
      <c r="BS26" s="42">
        <f t="shared" si="320"/>
        <v>0</v>
      </c>
      <c r="BT26" s="42">
        <f t="shared" si="320"/>
        <v>0</v>
      </c>
      <c r="BU26" s="42">
        <f t="shared" si="320"/>
        <v>0</v>
      </c>
      <c r="BV26" s="42">
        <f t="shared" si="320"/>
        <v>0</v>
      </c>
      <c r="BW26" s="42">
        <f t="shared" si="320"/>
        <v>0</v>
      </c>
      <c r="BX26" s="42">
        <f t="shared" si="320"/>
        <v>0</v>
      </c>
      <c r="BY26" s="42">
        <f t="shared" si="320"/>
        <v>0</v>
      </c>
      <c r="BZ26" s="42">
        <f t="shared" si="320"/>
        <v>0</v>
      </c>
      <c r="CA26" s="42">
        <f t="shared" si="320"/>
        <v>0</v>
      </c>
      <c r="CB26" s="42">
        <f t="shared" si="320"/>
        <v>0</v>
      </c>
      <c r="CC26" s="42">
        <f t="shared" si="320"/>
        <v>0</v>
      </c>
      <c r="CD26" s="42">
        <f t="shared" si="318"/>
        <v>0</v>
      </c>
      <c r="CE26" s="42">
        <f t="shared" si="315"/>
        <v>0</v>
      </c>
      <c r="CF26" s="42">
        <f t="shared" si="315"/>
        <v>0</v>
      </c>
      <c r="CG26" s="42">
        <f t="shared" si="315"/>
        <v>0</v>
      </c>
      <c r="CH26" s="42">
        <f t="shared" si="315"/>
        <v>0</v>
      </c>
      <c r="CI26" s="42">
        <f t="shared" si="315"/>
        <v>0</v>
      </c>
      <c r="CJ26" s="42">
        <f t="shared" si="315"/>
        <v>0</v>
      </c>
      <c r="CK26" s="42">
        <f t="shared" si="316"/>
        <v>0</v>
      </c>
      <c r="CL26" s="42">
        <f t="shared" si="316"/>
        <v>0</v>
      </c>
      <c r="CM26" s="42">
        <f t="shared" si="316"/>
        <v>0</v>
      </c>
      <c r="CN26" s="42">
        <f t="shared" si="316"/>
        <v>0</v>
      </c>
      <c r="CO26" s="42">
        <f t="shared" si="316"/>
        <v>0</v>
      </c>
      <c r="CP26" s="42">
        <f t="shared" si="316"/>
        <v>0</v>
      </c>
      <c r="CQ26" s="42">
        <f t="shared" si="316"/>
        <v>0</v>
      </c>
      <c r="CR26" s="42">
        <f t="shared" si="316"/>
        <v>0</v>
      </c>
      <c r="CS26" s="42">
        <f t="shared" si="316"/>
        <v>0</v>
      </c>
      <c r="CT26">
        <v>25</v>
      </c>
      <c r="CU26" s="83">
        <f t="shared" si="1"/>
        <v>0</v>
      </c>
      <c r="CV26" s="42">
        <f t="shared" si="299"/>
        <v>0</v>
      </c>
      <c r="CW26" s="42" t="e">
        <f t="shared" si="300"/>
        <v>#NUM!</v>
      </c>
      <c r="CX26" s="42">
        <f t="shared" si="2"/>
        <v>0</v>
      </c>
      <c r="CY26" s="42">
        <f t="shared" si="3"/>
        <v>0</v>
      </c>
      <c r="CZ26" s="42">
        <f t="shared" si="4"/>
        <v>0</v>
      </c>
      <c r="DA26" s="42">
        <f t="shared" si="5"/>
        <v>0</v>
      </c>
      <c r="DB26" s="42">
        <f t="shared" si="6"/>
        <v>0</v>
      </c>
      <c r="DC26" s="42">
        <f t="shared" si="7"/>
        <v>0</v>
      </c>
      <c r="DD26" s="42">
        <f t="shared" si="8"/>
        <v>0</v>
      </c>
      <c r="DE26" s="42">
        <f t="shared" si="9"/>
        <v>0</v>
      </c>
      <c r="DF26" s="42">
        <f t="shared" si="10"/>
        <v>0</v>
      </c>
      <c r="DG26" s="42">
        <f t="shared" si="11"/>
        <v>0</v>
      </c>
      <c r="DH26" s="42">
        <f t="shared" si="12"/>
        <v>0</v>
      </c>
      <c r="DI26" s="42">
        <f t="shared" si="13"/>
        <v>0</v>
      </c>
      <c r="DJ26" s="42">
        <f t="shared" si="14"/>
        <v>0</v>
      </c>
      <c r="DK26" s="42">
        <f t="shared" si="15"/>
        <v>0</v>
      </c>
      <c r="DL26" s="42">
        <f t="shared" si="16"/>
        <v>0</v>
      </c>
      <c r="DM26" s="42">
        <f t="shared" si="17"/>
        <v>0</v>
      </c>
      <c r="DN26" s="42">
        <f t="shared" si="18"/>
        <v>0</v>
      </c>
      <c r="DO26" s="42">
        <f t="shared" si="19"/>
        <v>0</v>
      </c>
      <c r="DP26" s="42">
        <f t="shared" si="20"/>
        <v>0</v>
      </c>
      <c r="DQ26" s="42">
        <f t="shared" si="21"/>
        <v>0</v>
      </c>
      <c r="DR26" s="42">
        <f t="shared" si="22"/>
        <v>0</v>
      </c>
      <c r="DS26" s="42">
        <f t="shared" si="23"/>
        <v>0</v>
      </c>
      <c r="DT26" s="42">
        <f t="shared" si="24"/>
        <v>0</v>
      </c>
      <c r="DU26" s="42">
        <f t="shared" si="25"/>
        <v>0</v>
      </c>
      <c r="DV26" s="42">
        <f t="shared" si="26"/>
        <v>0</v>
      </c>
      <c r="DW26" s="42">
        <f t="shared" si="27"/>
        <v>0</v>
      </c>
      <c r="DX26" s="42">
        <f t="shared" si="28"/>
        <v>0</v>
      </c>
      <c r="DY26" s="42">
        <f t="shared" si="29"/>
        <v>0</v>
      </c>
      <c r="DZ26" s="42">
        <f t="shared" si="30"/>
        <v>0</v>
      </c>
      <c r="EA26" s="42">
        <f t="shared" si="31"/>
        <v>0</v>
      </c>
      <c r="EB26" s="42">
        <f t="shared" si="32"/>
        <v>0</v>
      </c>
      <c r="EC26" s="42">
        <f t="shared" si="33"/>
        <v>0</v>
      </c>
      <c r="ED26" s="42">
        <f t="shared" si="34"/>
        <v>0</v>
      </c>
      <c r="EE26" s="42">
        <f t="shared" si="35"/>
        <v>0</v>
      </c>
      <c r="EF26" s="42">
        <f t="shared" si="36"/>
        <v>0</v>
      </c>
      <c r="EG26" s="42">
        <f t="shared" si="37"/>
        <v>0</v>
      </c>
      <c r="EH26" s="42">
        <f t="shared" si="38"/>
        <v>0</v>
      </c>
      <c r="EI26" s="42">
        <f t="shared" si="39"/>
        <v>0</v>
      </c>
      <c r="EJ26" s="42">
        <f t="shared" si="40"/>
        <v>0</v>
      </c>
      <c r="EK26" s="42">
        <f t="shared" si="41"/>
        <v>0</v>
      </c>
      <c r="EL26" s="42">
        <f t="shared" si="42"/>
        <v>0</v>
      </c>
      <c r="EM26" s="42">
        <f t="shared" si="43"/>
        <v>0</v>
      </c>
      <c r="EN26" s="42">
        <f t="shared" si="44"/>
        <v>0</v>
      </c>
      <c r="EO26" s="42">
        <f t="shared" si="45"/>
        <v>0</v>
      </c>
      <c r="EP26" s="42">
        <f t="shared" si="46"/>
        <v>0</v>
      </c>
      <c r="EQ26" s="42">
        <f t="shared" si="47"/>
        <v>0</v>
      </c>
      <c r="ER26" s="42">
        <f t="shared" si="48"/>
        <v>0</v>
      </c>
      <c r="ES26" s="42">
        <f t="shared" si="49"/>
        <v>0</v>
      </c>
      <c r="ET26" s="42">
        <f t="shared" si="50"/>
        <v>0</v>
      </c>
      <c r="EU26" s="42">
        <f t="shared" si="51"/>
        <v>0</v>
      </c>
      <c r="EV26" s="42">
        <f t="shared" si="52"/>
        <v>0</v>
      </c>
      <c r="EW26" s="42">
        <f t="shared" si="53"/>
        <v>0</v>
      </c>
      <c r="EX26" s="42">
        <f t="shared" si="54"/>
        <v>0</v>
      </c>
      <c r="EY26" s="42">
        <f t="shared" si="55"/>
        <v>0</v>
      </c>
      <c r="EZ26" s="42">
        <f t="shared" si="56"/>
        <v>0</v>
      </c>
      <c r="FA26" s="42">
        <f t="shared" si="57"/>
        <v>0</v>
      </c>
      <c r="FB26" s="42">
        <f t="shared" si="58"/>
        <v>0</v>
      </c>
      <c r="FC26" s="42">
        <f t="shared" si="59"/>
        <v>0</v>
      </c>
      <c r="FD26" s="42">
        <f t="shared" si="60"/>
        <v>0</v>
      </c>
      <c r="FE26" s="42">
        <f t="shared" si="61"/>
        <v>0</v>
      </c>
      <c r="FF26" s="42">
        <f t="shared" si="62"/>
        <v>0</v>
      </c>
      <c r="FG26" s="42">
        <f t="shared" si="63"/>
        <v>0</v>
      </c>
      <c r="FH26" s="42">
        <f t="shared" si="64"/>
        <v>0</v>
      </c>
      <c r="FI26" s="42">
        <f t="shared" si="65"/>
        <v>0</v>
      </c>
      <c r="FJ26" s="42">
        <f t="shared" si="66"/>
        <v>0</v>
      </c>
      <c r="FK26" s="42">
        <f t="shared" si="67"/>
        <v>0</v>
      </c>
      <c r="FL26" s="42">
        <f t="shared" si="68"/>
        <v>0</v>
      </c>
      <c r="FM26" s="42">
        <f t="shared" si="69"/>
        <v>0</v>
      </c>
      <c r="FN26" s="42">
        <f t="shared" si="70"/>
        <v>0</v>
      </c>
      <c r="FO26" s="42">
        <f t="shared" si="71"/>
        <v>0</v>
      </c>
      <c r="FP26" s="42">
        <f t="shared" si="72"/>
        <v>0</v>
      </c>
      <c r="FQ26" s="42">
        <f t="shared" si="73"/>
        <v>0</v>
      </c>
      <c r="FR26" s="42">
        <f t="shared" si="74"/>
        <v>0</v>
      </c>
      <c r="FS26" s="42">
        <f t="shared" si="75"/>
        <v>0</v>
      </c>
      <c r="FT26" s="42">
        <f t="shared" si="76"/>
        <v>0</v>
      </c>
      <c r="FU26" s="42">
        <f t="shared" si="77"/>
        <v>0</v>
      </c>
      <c r="FV26" s="42">
        <f t="shared" si="78"/>
        <v>0</v>
      </c>
      <c r="FW26" s="42">
        <f t="shared" si="79"/>
        <v>0</v>
      </c>
      <c r="FX26" s="42">
        <f t="shared" si="80"/>
        <v>0</v>
      </c>
      <c r="FY26" s="42">
        <f t="shared" si="81"/>
        <v>0</v>
      </c>
      <c r="FZ26" s="42">
        <f t="shared" si="82"/>
        <v>0</v>
      </c>
      <c r="GA26" s="42">
        <f t="shared" si="83"/>
        <v>0</v>
      </c>
      <c r="GB26" s="42">
        <f t="shared" si="84"/>
        <v>0</v>
      </c>
      <c r="GC26" s="42">
        <f t="shared" si="85"/>
        <v>0</v>
      </c>
      <c r="GD26" s="42">
        <f t="shared" si="86"/>
        <v>0</v>
      </c>
      <c r="GE26" s="42">
        <f t="shared" si="87"/>
        <v>0</v>
      </c>
      <c r="GF26" s="42">
        <f t="shared" si="88"/>
        <v>0</v>
      </c>
      <c r="GG26" s="42">
        <f t="shared" si="89"/>
        <v>0</v>
      </c>
      <c r="GH26" s="42">
        <f t="shared" si="90"/>
        <v>0</v>
      </c>
      <c r="GI26" s="42">
        <f t="shared" si="91"/>
        <v>0</v>
      </c>
      <c r="GJ26" s="42">
        <f t="shared" si="92"/>
        <v>0</v>
      </c>
      <c r="GK26" s="42">
        <f t="shared" si="93"/>
        <v>0</v>
      </c>
      <c r="GL26" s="42">
        <f t="shared" si="94"/>
        <v>0</v>
      </c>
      <c r="GM26" s="42">
        <f t="shared" si="95"/>
        <v>0</v>
      </c>
      <c r="GN26" s="42">
        <f t="shared" si="96"/>
        <v>0</v>
      </c>
      <c r="GO26" s="42">
        <f t="shared" si="97"/>
        <v>0</v>
      </c>
      <c r="GP26" s="42">
        <f t="shared" si="98"/>
        <v>0</v>
      </c>
      <c r="GQ26" s="42">
        <f t="shared" si="99"/>
        <v>0</v>
      </c>
      <c r="GR26" s="42">
        <f t="shared" si="100"/>
        <v>0</v>
      </c>
      <c r="GS26" s="42">
        <f t="shared" si="101"/>
        <v>0</v>
      </c>
      <c r="GT26" s="42">
        <f t="shared" si="102"/>
        <v>0</v>
      </c>
      <c r="GU26" s="42">
        <f t="shared" si="103"/>
        <v>0</v>
      </c>
      <c r="GV26" s="42">
        <f t="shared" si="104"/>
        <v>0</v>
      </c>
      <c r="GW26" s="42">
        <f t="shared" si="105"/>
        <v>0</v>
      </c>
      <c r="GX26" s="42">
        <f t="shared" si="106"/>
        <v>0</v>
      </c>
      <c r="GY26" s="42">
        <f t="shared" si="319"/>
        <v>0</v>
      </c>
      <c r="GZ26" s="42">
        <f t="shared" si="108"/>
        <v>0</v>
      </c>
      <c r="HA26" s="42">
        <f t="shared" si="109"/>
        <v>0</v>
      </c>
      <c r="HB26" s="42">
        <f t="shared" si="110"/>
        <v>0</v>
      </c>
      <c r="HC26" s="42">
        <f t="shared" si="111"/>
        <v>0</v>
      </c>
      <c r="HD26" s="42">
        <f t="shared" si="112"/>
        <v>0</v>
      </c>
      <c r="HE26" s="42">
        <f t="shared" si="113"/>
        <v>0</v>
      </c>
      <c r="HF26" s="42">
        <f t="shared" si="114"/>
        <v>0</v>
      </c>
      <c r="HG26" s="42">
        <f t="shared" si="115"/>
        <v>0</v>
      </c>
      <c r="HH26" s="42">
        <f t="shared" si="116"/>
        <v>0</v>
      </c>
      <c r="HI26" s="42">
        <f t="shared" si="117"/>
        <v>0</v>
      </c>
      <c r="HJ26" s="42">
        <f t="shared" si="118"/>
        <v>0</v>
      </c>
      <c r="HK26" s="42">
        <f t="shared" si="119"/>
        <v>0</v>
      </c>
      <c r="HL26" s="42">
        <f t="shared" si="120"/>
        <v>0</v>
      </c>
      <c r="HM26" s="42">
        <f t="shared" si="121"/>
        <v>0</v>
      </c>
      <c r="HN26" s="42">
        <f t="shared" si="122"/>
        <v>0</v>
      </c>
      <c r="HO26" s="42">
        <f t="shared" si="123"/>
        <v>0</v>
      </c>
      <c r="HP26" s="42">
        <f t="shared" si="124"/>
        <v>0</v>
      </c>
      <c r="HQ26" s="42">
        <f t="shared" si="125"/>
        <v>0</v>
      </c>
      <c r="HR26" s="42">
        <f t="shared" si="126"/>
        <v>0</v>
      </c>
      <c r="HS26" s="42">
        <f t="shared" si="127"/>
        <v>0</v>
      </c>
      <c r="HT26" s="42">
        <f t="shared" si="128"/>
        <v>0</v>
      </c>
      <c r="HU26" s="42">
        <f t="shared" si="129"/>
        <v>0</v>
      </c>
      <c r="HV26" s="42">
        <f t="shared" si="130"/>
        <v>0</v>
      </c>
      <c r="HW26" s="42">
        <f t="shared" si="131"/>
        <v>0</v>
      </c>
      <c r="HX26" s="42">
        <f t="shared" si="132"/>
        <v>0</v>
      </c>
      <c r="HY26" s="42">
        <f t="shared" si="133"/>
        <v>0</v>
      </c>
      <c r="HZ26" s="42">
        <f t="shared" si="134"/>
        <v>0</v>
      </c>
      <c r="IA26" s="42">
        <f t="shared" si="135"/>
        <v>0</v>
      </c>
      <c r="IB26" s="42">
        <f t="shared" si="136"/>
        <v>0</v>
      </c>
      <c r="IC26" s="42">
        <f t="shared" si="137"/>
        <v>0</v>
      </c>
      <c r="ID26" s="42">
        <f t="shared" si="138"/>
        <v>0</v>
      </c>
      <c r="IE26" s="42">
        <f t="shared" si="139"/>
        <v>0</v>
      </c>
      <c r="IF26" s="42">
        <f t="shared" si="140"/>
        <v>0</v>
      </c>
      <c r="IG26" s="42">
        <f t="shared" si="141"/>
        <v>0</v>
      </c>
      <c r="IH26" s="42">
        <f t="shared" si="142"/>
        <v>0</v>
      </c>
      <c r="II26" s="42">
        <f t="shared" si="143"/>
        <v>0</v>
      </c>
      <c r="IJ26" s="42">
        <f t="shared" si="144"/>
        <v>0</v>
      </c>
      <c r="IK26" s="42">
        <f t="shared" si="145"/>
        <v>0</v>
      </c>
      <c r="IL26" s="42">
        <f t="shared" si="146"/>
        <v>0</v>
      </c>
      <c r="IM26" s="42">
        <f t="shared" si="147"/>
        <v>0</v>
      </c>
      <c r="IN26" s="42">
        <f t="shared" si="148"/>
        <v>0</v>
      </c>
      <c r="IO26" s="42">
        <f t="shared" si="149"/>
        <v>0</v>
      </c>
      <c r="IP26" s="42">
        <f t="shared" si="150"/>
        <v>0</v>
      </c>
      <c r="IQ26" s="42">
        <f t="shared" si="151"/>
        <v>0</v>
      </c>
      <c r="IR26" s="42">
        <f t="shared" si="152"/>
        <v>0</v>
      </c>
      <c r="IS26" s="42">
        <f t="shared" si="153"/>
        <v>0</v>
      </c>
      <c r="IT26" s="42">
        <f t="shared" si="154"/>
        <v>0</v>
      </c>
      <c r="IU26" s="42">
        <f t="shared" si="155"/>
        <v>0</v>
      </c>
      <c r="IV26" s="42">
        <f t="shared" si="156"/>
        <v>0</v>
      </c>
      <c r="IW26" s="42">
        <f t="shared" si="157"/>
        <v>0</v>
      </c>
      <c r="IX26" s="42">
        <f t="shared" si="158"/>
        <v>0</v>
      </c>
      <c r="IY26" s="42">
        <f t="shared" si="159"/>
        <v>0</v>
      </c>
      <c r="IZ26" s="42">
        <f t="shared" si="160"/>
        <v>0</v>
      </c>
      <c r="JA26" s="42">
        <f t="shared" si="161"/>
        <v>0</v>
      </c>
      <c r="JB26" s="42">
        <f t="shared" si="162"/>
        <v>0</v>
      </c>
      <c r="JC26" s="42">
        <f t="shared" si="163"/>
        <v>0</v>
      </c>
      <c r="JD26" s="42">
        <f t="shared" si="164"/>
        <v>0</v>
      </c>
      <c r="JE26" s="42">
        <f t="shared" si="165"/>
        <v>0</v>
      </c>
      <c r="JF26" s="42">
        <f t="shared" si="166"/>
        <v>0</v>
      </c>
      <c r="JG26" s="42">
        <f t="shared" si="167"/>
        <v>0</v>
      </c>
      <c r="JH26" s="42">
        <f t="shared" si="168"/>
        <v>0</v>
      </c>
      <c r="JI26" s="42">
        <f t="shared" si="169"/>
        <v>0</v>
      </c>
      <c r="JJ26" s="42">
        <f t="shared" si="170"/>
        <v>0</v>
      </c>
      <c r="JK26" s="42">
        <f t="shared" si="171"/>
        <v>0</v>
      </c>
      <c r="JL26" s="42">
        <f t="shared" si="172"/>
        <v>0</v>
      </c>
      <c r="JM26" s="42">
        <f t="shared" si="173"/>
        <v>0</v>
      </c>
      <c r="JN26" s="42">
        <f t="shared" si="174"/>
        <v>0</v>
      </c>
      <c r="JO26" s="42">
        <f t="shared" si="175"/>
        <v>0</v>
      </c>
      <c r="JP26" s="42">
        <f t="shared" si="176"/>
        <v>0</v>
      </c>
      <c r="JQ26" s="42">
        <f t="shared" si="177"/>
        <v>0</v>
      </c>
      <c r="JR26" s="42">
        <f t="shared" si="178"/>
        <v>0</v>
      </c>
      <c r="JS26" s="42">
        <f t="shared" si="179"/>
        <v>0</v>
      </c>
      <c r="JT26" s="42">
        <f t="shared" si="180"/>
        <v>0</v>
      </c>
      <c r="JU26" s="42">
        <f t="shared" si="181"/>
        <v>0</v>
      </c>
      <c r="JV26" s="42">
        <f t="shared" si="182"/>
        <v>0</v>
      </c>
      <c r="JW26" s="42">
        <f t="shared" si="183"/>
        <v>0</v>
      </c>
      <c r="JX26" s="42">
        <f t="shared" si="184"/>
        <v>0</v>
      </c>
      <c r="JY26" s="42">
        <f t="shared" si="185"/>
        <v>0</v>
      </c>
      <c r="JZ26" s="42">
        <f t="shared" si="186"/>
        <v>0</v>
      </c>
      <c r="KA26" s="42">
        <f t="shared" si="187"/>
        <v>0</v>
      </c>
      <c r="KB26" s="42">
        <f t="shared" si="188"/>
        <v>0</v>
      </c>
      <c r="KC26" s="42">
        <f t="shared" si="189"/>
        <v>0</v>
      </c>
      <c r="KD26" s="42">
        <f t="shared" si="190"/>
        <v>0</v>
      </c>
      <c r="KE26" s="42">
        <f t="shared" si="191"/>
        <v>0</v>
      </c>
      <c r="KF26" s="42">
        <f t="shared" si="192"/>
        <v>0</v>
      </c>
      <c r="KG26" s="42">
        <f t="shared" si="193"/>
        <v>0</v>
      </c>
      <c r="KH26" s="42">
        <f t="shared" si="194"/>
        <v>0</v>
      </c>
      <c r="KI26" s="42">
        <f t="shared" si="195"/>
        <v>0</v>
      </c>
      <c r="KJ26" s="42">
        <f t="shared" si="196"/>
        <v>0</v>
      </c>
      <c r="KK26" s="42">
        <f t="shared" si="197"/>
        <v>0</v>
      </c>
      <c r="KL26" s="42">
        <f t="shared" si="198"/>
        <v>0</v>
      </c>
      <c r="KM26" s="42">
        <f t="shared" si="199"/>
        <v>0</v>
      </c>
      <c r="KN26" s="42">
        <f t="shared" si="200"/>
        <v>0</v>
      </c>
      <c r="KO26" s="42">
        <f t="shared" si="201"/>
        <v>0</v>
      </c>
      <c r="KP26" s="42">
        <f t="shared" si="202"/>
        <v>0</v>
      </c>
      <c r="KQ26" s="42">
        <f t="shared" si="203"/>
        <v>0</v>
      </c>
      <c r="KR26" s="42">
        <f t="shared" si="204"/>
        <v>0</v>
      </c>
      <c r="KS26" s="42">
        <f t="shared" si="205"/>
        <v>0</v>
      </c>
      <c r="KT26" s="42">
        <f t="shared" si="206"/>
        <v>0</v>
      </c>
      <c r="KU26" s="42">
        <f t="shared" si="207"/>
        <v>0</v>
      </c>
      <c r="KV26" s="42">
        <f t="shared" si="208"/>
        <v>0</v>
      </c>
      <c r="KW26" s="42">
        <f t="shared" si="209"/>
        <v>0</v>
      </c>
      <c r="KX26" s="42">
        <f t="shared" si="210"/>
        <v>0</v>
      </c>
      <c r="KY26" s="42">
        <f t="shared" si="211"/>
        <v>0</v>
      </c>
      <c r="KZ26" s="42">
        <f t="shared" si="212"/>
        <v>0</v>
      </c>
      <c r="LA26" s="42">
        <f t="shared" si="213"/>
        <v>0</v>
      </c>
      <c r="LB26" s="42">
        <f t="shared" si="214"/>
        <v>0</v>
      </c>
      <c r="LC26" s="42">
        <f t="shared" si="215"/>
        <v>0</v>
      </c>
      <c r="LD26" s="42">
        <f t="shared" si="216"/>
        <v>0</v>
      </c>
      <c r="LE26" s="42">
        <f t="shared" si="217"/>
        <v>0</v>
      </c>
      <c r="LF26" s="42">
        <f t="shared" si="218"/>
        <v>0</v>
      </c>
      <c r="LG26" s="42">
        <f t="shared" si="219"/>
        <v>0</v>
      </c>
      <c r="LH26" s="42">
        <f t="shared" si="220"/>
        <v>0</v>
      </c>
      <c r="LI26" s="42">
        <f t="shared" si="221"/>
        <v>0</v>
      </c>
      <c r="LJ26" s="42">
        <f t="shared" si="222"/>
        <v>0</v>
      </c>
      <c r="LK26" s="42">
        <f t="shared" si="223"/>
        <v>0</v>
      </c>
      <c r="LL26" s="42">
        <f t="shared" si="224"/>
        <v>0</v>
      </c>
      <c r="LM26" s="42">
        <f t="shared" si="225"/>
        <v>0</v>
      </c>
      <c r="LN26" s="42">
        <f t="shared" si="226"/>
        <v>0</v>
      </c>
      <c r="LO26" s="42">
        <f t="shared" si="227"/>
        <v>0</v>
      </c>
      <c r="LP26" s="42">
        <f t="shared" si="228"/>
        <v>0</v>
      </c>
      <c r="LQ26" s="42">
        <f t="shared" si="229"/>
        <v>0</v>
      </c>
      <c r="LR26" s="42">
        <f t="shared" si="230"/>
        <v>0</v>
      </c>
      <c r="LS26" s="42">
        <f t="shared" si="231"/>
        <v>0</v>
      </c>
      <c r="LT26" s="42">
        <f t="shared" si="232"/>
        <v>0</v>
      </c>
      <c r="LU26" s="42">
        <f t="shared" si="233"/>
        <v>0</v>
      </c>
      <c r="LV26" s="42">
        <f t="shared" si="234"/>
        <v>0</v>
      </c>
      <c r="LW26" s="42">
        <f t="shared" si="235"/>
        <v>0</v>
      </c>
      <c r="LX26" s="42">
        <f t="shared" si="236"/>
        <v>0</v>
      </c>
      <c r="LY26" s="42">
        <f t="shared" si="237"/>
        <v>0</v>
      </c>
      <c r="LZ26" s="42">
        <f t="shared" si="238"/>
        <v>0</v>
      </c>
      <c r="MA26" s="42">
        <f t="shared" si="239"/>
        <v>0</v>
      </c>
      <c r="MB26" s="42">
        <f t="shared" si="240"/>
        <v>0</v>
      </c>
      <c r="MC26" s="42">
        <f t="shared" si="241"/>
        <v>0</v>
      </c>
      <c r="MD26" s="42">
        <f t="shared" si="242"/>
        <v>0</v>
      </c>
      <c r="ME26" s="42">
        <f t="shared" si="243"/>
        <v>0</v>
      </c>
      <c r="MF26" s="42">
        <f t="shared" si="244"/>
        <v>0</v>
      </c>
      <c r="MG26" s="42">
        <f t="shared" si="245"/>
        <v>0</v>
      </c>
      <c r="MH26" s="42">
        <f t="shared" si="246"/>
        <v>0</v>
      </c>
      <c r="MI26" s="42">
        <f t="shared" si="247"/>
        <v>0</v>
      </c>
      <c r="MJ26" s="42">
        <f t="shared" si="248"/>
        <v>0</v>
      </c>
      <c r="MK26" s="42">
        <f t="shared" si="249"/>
        <v>0</v>
      </c>
      <c r="ML26" s="42">
        <f t="shared" si="250"/>
        <v>0</v>
      </c>
      <c r="MM26" s="42">
        <f t="shared" si="251"/>
        <v>0</v>
      </c>
      <c r="MN26" s="42">
        <f t="shared" si="252"/>
        <v>0</v>
      </c>
      <c r="MO26" s="42">
        <f t="shared" si="253"/>
        <v>0</v>
      </c>
      <c r="MP26" s="42">
        <f t="shared" si="254"/>
        <v>0</v>
      </c>
      <c r="MQ26" s="42">
        <f t="shared" si="255"/>
        <v>0</v>
      </c>
      <c r="MR26" s="42">
        <f t="shared" si="256"/>
        <v>0</v>
      </c>
      <c r="MS26" s="42">
        <f t="shared" si="257"/>
        <v>0</v>
      </c>
      <c r="MT26" s="42">
        <f t="shared" si="258"/>
        <v>0</v>
      </c>
      <c r="MU26" s="42">
        <f t="shared" si="259"/>
        <v>0</v>
      </c>
      <c r="MV26" s="42">
        <f t="shared" si="260"/>
        <v>0</v>
      </c>
      <c r="MW26" s="42">
        <f t="shared" si="261"/>
        <v>0</v>
      </c>
      <c r="MX26" s="42">
        <f t="shared" si="262"/>
        <v>0</v>
      </c>
      <c r="MY26" s="42">
        <f t="shared" si="263"/>
        <v>0</v>
      </c>
      <c r="MZ26" s="42">
        <f t="shared" si="264"/>
        <v>0</v>
      </c>
      <c r="NA26" s="42">
        <f t="shared" si="265"/>
        <v>0</v>
      </c>
      <c r="NB26" s="42">
        <f t="shared" si="266"/>
        <v>0</v>
      </c>
      <c r="NC26" s="42">
        <f t="shared" si="267"/>
        <v>0</v>
      </c>
      <c r="ND26" s="42">
        <f t="shared" si="268"/>
        <v>0</v>
      </c>
      <c r="NE26" s="42">
        <f t="shared" si="269"/>
        <v>0</v>
      </c>
      <c r="NF26" s="42">
        <f t="shared" si="270"/>
        <v>0</v>
      </c>
      <c r="NG26" s="42">
        <f t="shared" si="271"/>
        <v>0</v>
      </c>
      <c r="NH26" s="42">
        <f t="shared" si="272"/>
        <v>0</v>
      </c>
      <c r="NI26" s="42">
        <f t="shared" si="273"/>
        <v>0</v>
      </c>
      <c r="NJ26" s="42">
        <f t="shared" si="274"/>
        <v>0</v>
      </c>
      <c r="NK26" s="42">
        <f t="shared" si="275"/>
        <v>0</v>
      </c>
      <c r="NL26" s="42">
        <f t="shared" si="276"/>
        <v>0</v>
      </c>
      <c r="NM26" s="42">
        <f t="shared" si="277"/>
        <v>0</v>
      </c>
      <c r="NN26" s="42">
        <f t="shared" si="278"/>
        <v>0</v>
      </c>
      <c r="NO26" s="42">
        <f t="shared" si="279"/>
        <v>0</v>
      </c>
      <c r="NP26" s="42">
        <f t="shared" si="280"/>
        <v>0</v>
      </c>
      <c r="NQ26" s="42">
        <f t="shared" si="281"/>
        <v>0</v>
      </c>
      <c r="NR26" s="42">
        <f t="shared" si="282"/>
        <v>0</v>
      </c>
      <c r="NS26" s="42">
        <f t="shared" si="283"/>
        <v>0</v>
      </c>
      <c r="NT26" s="42">
        <f t="shared" si="284"/>
        <v>0</v>
      </c>
      <c r="NU26" s="42">
        <f t="shared" si="285"/>
        <v>0</v>
      </c>
      <c r="NV26" s="42">
        <f t="shared" si="286"/>
        <v>0</v>
      </c>
      <c r="NW26" s="42">
        <f t="shared" si="287"/>
        <v>0</v>
      </c>
      <c r="NX26" s="42">
        <f t="shared" si="288"/>
        <v>0</v>
      </c>
      <c r="NY26" s="42">
        <f t="shared" si="289"/>
        <v>0</v>
      </c>
      <c r="NZ26" s="42">
        <f t="shared" si="290"/>
        <v>0</v>
      </c>
      <c r="OA26" s="42">
        <f t="shared" si="291"/>
        <v>0</v>
      </c>
      <c r="OB26" s="42">
        <f t="shared" si="292"/>
        <v>0</v>
      </c>
      <c r="OC26" s="42">
        <f t="shared" si="293"/>
        <v>0</v>
      </c>
      <c r="OD26" s="42">
        <f t="shared" si="294"/>
        <v>0</v>
      </c>
      <c r="OE26" s="42">
        <f t="shared" si="295"/>
        <v>0</v>
      </c>
      <c r="OF26" s="42">
        <f t="shared" si="296"/>
        <v>0</v>
      </c>
      <c r="OG26" s="42">
        <f t="shared" si="297"/>
        <v>0</v>
      </c>
    </row>
    <row r="27" spans="1:397">
      <c r="A27" s="6" t="str">
        <f>(入力シート!A27&amp;入力シート!B27&amp;入力シート!C27)</f>
        <v>240101023</v>
      </c>
      <c r="B27" s="6">
        <f>入力シート!E27</f>
        <v>45216</v>
      </c>
      <c r="C27" s="6">
        <f>入力シート!D27</f>
        <v>5</v>
      </c>
      <c r="D27" s="124">
        <f>IF(入力シート!E27="","",入力シート!E27)</f>
        <v>45216</v>
      </c>
      <c r="E27" s="44">
        <f>入力シート!G27</f>
        <v>26.94</v>
      </c>
      <c r="F27" s="44">
        <f>入力シート!H27</f>
        <v>110</v>
      </c>
      <c r="G27" s="44">
        <f>入力シート!I27</f>
        <v>110</v>
      </c>
      <c r="H27" s="44">
        <f>IF(ISERROR(入力シート!K27*1)=TRUE,"",入力シート!K27*1)</f>
        <v>2.7114157659874523</v>
      </c>
      <c r="I27" s="44">
        <f>入力シート!L27</f>
        <v>2.5</v>
      </c>
      <c r="J27" s="44">
        <f>入力シート!M27</f>
        <v>2.5</v>
      </c>
      <c r="K27" s="44">
        <f>IF(ISERROR(入力シート!O27*1)=TRUE,"",入力シート!O27*1)</f>
        <v>1.0679630895012651</v>
      </c>
      <c r="L27" s="42"/>
      <c r="M27" s="42"/>
      <c r="N27" s="134" t="s">
        <v>207</v>
      </c>
      <c r="O27" s="135">
        <f ca="1">ROUND(10^N17*100,-5)</f>
        <v>800000</v>
      </c>
      <c r="S27" s="24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S27"/>
      <c r="AT27" s="42">
        <f t="shared" si="313"/>
        <v>0</v>
      </c>
      <c r="AU27" s="42">
        <f t="shared" si="314"/>
        <v>0</v>
      </c>
      <c r="AV27" s="42">
        <f t="shared" si="314"/>
        <v>0</v>
      </c>
      <c r="AW27" s="42">
        <f t="shared" si="314"/>
        <v>0</v>
      </c>
      <c r="AX27" s="42">
        <f t="shared" si="314"/>
        <v>2.7114157659874523</v>
      </c>
      <c r="AY27" s="42">
        <f t="shared" si="321"/>
        <v>0</v>
      </c>
      <c r="AZ27" s="42">
        <f t="shared" si="321"/>
        <v>0</v>
      </c>
      <c r="BA27" s="42">
        <f t="shared" si="321"/>
        <v>0</v>
      </c>
      <c r="BB27" s="42">
        <f t="shared" si="321"/>
        <v>0</v>
      </c>
      <c r="BC27" s="42">
        <f t="shared" si="321"/>
        <v>0</v>
      </c>
      <c r="BD27" s="42">
        <f t="shared" si="321"/>
        <v>0</v>
      </c>
      <c r="BE27" s="42">
        <f t="shared" si="321"/>
        <v>0</v>
      </c>
      <c r="BF27" s="42">
        <f t="shared" si="321"/>
        <v>0</v>
      </c>
      <c r="BG27" s="42">
        <f t="shared" si="321"/>
        <v>0</v>
      </c>
      <c r="BH27" s="42">
        <f t="shared" si="321"/>
        <v>0</v>
      </c>
      <c r="BI27" s="42">
        <f t="shared" si="321"/>
        <v>0</v>
      </c>
      <c r="BJ27" s="42">
        <f t="shared" si="321"/>
        <v>0</v>
      </c>
      <c r="BK27" s="42">
        <f t="shared" si="321"/>
        <v>0</v>
      </c>
      <c r="BL27" s="42">
        <f t="shared" si="321"/>
        <v>0</v>
      </c>
      <c r="BM27" s="42">
        <f t="shared" si="321"/>
        <v>0</v>
      </c>
      <c r="BN27" s="42">
        <f t="shared" si="321"/>
        <v>0</v>
      </c>
      <c r="BO27" s="42">
        <f t="shared" si="320"/>
        <v>0</v>
      </c>
      <c r="BP27" s="42">
        <f t="shared" si="320"/>
        <v>0</v>
      </c>
      <c r="BQ27" s="42">
        <f t="shared" si="320"/>
        <v>0</v>
      </c>
      <c r="BR27" s="42">
        <f t="shared" si="320"/>
        <v>0</v>
      </c>
      <c r="BS27" s="42">
        <f t="shared" si="320"/>
        <v>0</v>
      </c>
      <c r="BT27" s="42">
        <f t="shared" si="320"/>
        <v>0</v>
      </c>
      <c r="BU27" s="42">
        <f t="shared" si="320"/>
        <v>0</v>
      </c>
      <c r="BV27" s="42">
        <f t="shared" si="320"/>
        <v>0</v>
      </c>
      <c r="BW27" s="42">
        <f t="shared" si="320"/>
        <v>0</v>
      </c>
      <c r="BX27" s="42">
        <f t="shared" si="320"/>
        <v>0</v>
      </c>
      <c r="BY27" s="42">
        <f t="shared" si="320"/>
        <v>0</v>
      </c>
      <c r="BZ27" s="42">
        <f t="shared" si="320"/>
        <v>0</v>
      </c>
      <c r="CA27" s="42">
        <f t="shared" si="320"/>
        <v>0</v>
      </c>
      <c r="CB27" s="42">
        <f t="shared" si="320"/>
        <v>0</v>
      </c>
      <c r="CC27" s="42">
        <f t="shared" si="320"/>
        <v>0</v>
      </c>
      <c r="CD27" s="42">
        <f t="shared" si="318"/>
        <v>0</v>
      </c>
      <c r="CE27" s="42">
        <f t="shared" si="315"/>
        <v>0</v>
      </c>
      <c r="CF27" s="42">
        <f t="shared" si="315"/>
        <v>0</v>
      </c>
      <c r="CG27" s="42">
        <f t="shared" si="315"/>
        <v>0</v>
      </c>
      <c r="CH27" s="42">
        <f t="shared" si="315"/>
        <v>0</v>
      </c>
      <c r="CI27" s="42">
        <f t="shared" si="315"/>
        <v>0</v>
      </c>
      <c r="CJ27" s="42">
        <f t="shared" si="315"/>
        <v>0</v>
      </c>
      <c r="CK27" s="42">
        <f t="shared" si="316"/>
        <v>0</v>
      </c>
      <c r="CL27" s="42">
        <f t="shared" si="316"/>
        <v>0</v>
      </c>
      <c r="CM27" s="42">
        <f t="shared" si="316"/>
        <v>0</v>
      </c>
      <c r="CN27" s="42">
        <f t="shared" si="316"/>
        <v>0</v>
      </c>
      <c r="CO27" s="42">
        <f t="shared" si="316"/>
        <v>0</v>
      </c>
      <c r="CP27" s="42">
        <f t="shared" si="316"/>
        <v>0</v>
      </c>
      <c r="CQ27" s="42">
        <f t="shared" si="316"/>
        <v>0</v>
      </c>
      <c r="CR27" s="42">
        <f t="shared" si="316"/>
        <v>0</v>
      </c>
      <c r="CS27" s="42">
        <f t="shared" si="316"/>
        <v>0</v>
      </c>
      <c r="CT27">
        <v>26</v>
      </c>
      <c r="CU27" s="83">
        <f t="shared" si="1"/>
        <v>0</v>
      </c>
      <c r="CV27" s="42">
        <f t="shared" si="299"/>
        <v>0</v>
      </c>
      <c r="CW27" s="42" t="e">
        <f t="shared" si="300"/>
        <v>#NUM!</v>
      </c>
      <c r="CX27" s="42">
        <f t="shared" si="2"/>
        <v>0</v>
      </c>
      <c r="CY27" s="42">
        <f t="shared" si="3"/>
        <v>0</v>
      </c>
      <c r="CZ27" s="42">
        <f t="shared" si="4"/>
        <v>0</v>
      </c>
      <c r="DA27" s="42">
        <f t="shared" si="5"/>
        <v>0</v>
      </c>
      <c r="DB27" s="42">
        <f t="shared" si="6"/>
        <v>0</v>
      </c>
      <c r="DC27" s="42">
        <f t="shared" si="7"/>
        <v>0</v>
      </c>
      <c r="DD27" s="42">
        <f t="shared" si="8"/>
        <v>0</v>
      </c>
      <c r="DE27" s="42">
        <f t="shared" si="9"/>
        <v>0</v>
      </c>
      <c r="DF27" s="42">
        <f t="shared" si="10"/>
        <v>0</v>
      </c>
      <c r="DG27" s="42">
        <f t="shared" si="11"/>
        <v>0</v>
      </c>
      <c r="DH27" s="42">
        <f t="shared" si="12"/>
        <v>0</v>
      </c>
      <c r="DI27" s="42">
        <f t="shared" si="13"/>
        <v>0</v>
      </c>
      <c r="DJ27" s="42">
        <f t="shared" si="14"/>
        <v>0</v>
      </c>
      <c r="DK27" s="42">
        <f t="shared" si="15"/>
        <v>0</v>
      </c>
      <c r="DL27" s="42">
        <f t="shared" si="16"/>
        <v>0</v>
      </c>
      <c r="DM27" s="42">
        <f t="shared" si="17"/>
        <v>0</v>
      </c>
      <c r="DN27" s="42">
        <f t="shared" si="18"/>
        <v>0</v>
      </c>
      <c r="DO27" s="42">
        <f t="shared" si="19"/>
        <v>0</v>
      </c>
      <c r="DP27" s="42">
        <f t="shared" si="20"/>
        <v>0</v>
      </c>
      <c r="DQ27" s="42">
        <f t="shared" si="21"/>
        <v>0</v>
      </c>
      <c r="DR27" s="42">
        <f t="shared" si="22"/>
        <v>0</v>
      </c>
      <c r="DS27" s="42">
        <f t="shared" si="23"/>
        <v>0</v>
      </c>
      <c r="DT27" s="42">
        <f t="shared" si="24"/>
        <v>0</v>
      </c>
      <c r="DU27" s="42">
        <f t="shared" si="25"/>
        <v>0</v>
      </c>
      <c r="DV27" s="42">
        <f t="shared" si="26"/>
        <v>0</v>
      </c>
      <c r="DW27" s="42">
        <f t="shared" si="27"/>
        <v>0</v>
      </c>
      <c r="DX27" s="42">
        <f t="shared" si="28"/>
        <v>0</v>
      </c>
      <c r="DY27" s="42">
        <f t="shared" si="29"/>
        <v>0</v>
      </c>
      <c r="DZ27" s="42">
        <f t="shared" si="30"/>
        <v>0</v>
      </c>
      <c r="EA27" s="42">
        <f t="shared" si="31"/>
        <v>0</v>
      </c>
      <c r="EB27" s="42">
        <f t="shared" si="32"/>
        <v>0</v>
      </c>
      <c r="EC27" s="42">
        <f t="shared" si="33"/>
        <v>0</v>
      </c>
      <c r="ED27" s="42">
        <f t="shared" si="34"/>
        <v>0</v>
      </c>
      <c r="EE27" s="42">
        <f t="shared" si="35"/>
        <v>0</v>
      </c>
      <c r="EF27" s="42">
        <f t="shared" si="36"/>
        <v>0</v>
      </c>
      <c r="EG27" s="42">
        <f t="shared" si="37"/>
        <v>0</v>
      </c>
      <c r="EH27" s="42">
        <f t="shared" si="38"/>
        <v>0</v>
      </c>
      <c r="EI27" s="42">
        <f t="shared" si="39"/>
        <v>0</v>
      </c>
      <c r="EJ27" s="42">
        <f t="shared" si="40"/>
        <v>0</v>
      </c>
      <c r="EK27" s="42">
        <f t="shared" si="41"/>
        <v>0</v>
      </c>
      <c r="EL27" s="42">
        <f t="shared" si="42"/>
        <v>0</v>
      </c>
      <c r="EM27" s="42">
        <f t="shared" si="43"/>
        <v>0</v>
      </c>
      <c r="EN27" s="42">
        <f t="shared" si="44"/>
        <v>0</v>
      </c>
      <c r="EO27" s="42">
        <f t="shared" si="45"/>
        <v>0</v>
      </c>
      <c r="EP27" s="42">
        <f t="shared" si="46"/>
        <v>0</v>
      </c>
      <c r="EQ27" s="42">
        <f t="shared" si="47"/>
        <v>0</v>
      </c>
      <c r="ER27" s="42">
        <f t="shared" si="48"/>
        <v>0</v>
      </c>
      <c r="ES27" s="42">
        <f t="shared" si="49"/>
        <v>0</v>
      </c>
      <c r="ET27" s="42">
        <f t="shared" si="50"/>
        <v>0</v>
      </c>
      <c r="EU27" s="42">
        <f t="shared" si="51"/>
        <v>0</v>
      </c>
      <c r="EV27" s="42">
        <f t="shared" si="52"/>
        <v>0</v>
      </c>
      <c r="EW27" s="42">
        <f t="shared" si="53"/>
        <v>0</v>
      </c>
      <c r="EX27" s="42">
        <f t="shared" si="54"/>
        <v>0</v>
      </c>
      <c r="EY27" s="42">
        <f t="shared" si="55"/>
        <v>0</v>
      </c>
      <c r="EZ27" s="42">
        <f t="shared" si="56"/>
        <v>0</v>
      </c>
      <c r="FA27" s="42">
        <f t="shared" si="57"/>
        <v>0</v>
      </c>
      <c r="FB27" s="42">
        <f t="shared" si="58"/>
        <v>0</v>
      </c>
      <c r="FC27" s="42">
        <f t="shared" si="59"/>
        <v>0</v>
      </c>
      <c r="FD27" s="42">
        <f t="shared" si="60"/>
        <v>0</v>
      </c>
      <c r="FE27" s="42">
        <f t="shared" si="61"/>
        <v>0</v>
      </c>
      <c r="FF27" s="42">
        <f t="shared" si="62"/>
        <v>0</v>
      </c>
      <c r="FG27" s="42">
        <f t="shared" si="63"/>
        <v>0</v>
      </c>
      <c r="FH27" s="42">
        <f t="shared" si="64"/>
        <v>0</v>
      </c>
      <c r="FI27" s="42">
        <f t="shared" si="65"/>
        <v>0</v>
      </c>
      <c r="FJ27" s="42">
        <f t="shared" si="66"/>
        <v>0</v>
      </c>
      <c r="FK27" s="42">
        <f t="shared" si="67"/>
        <v>0</v>
      </c>
      <c r="FL27" s="42">
        <f t="shared" si="68"/>
        <v>0</v>
      </c>
      <c r="FM27" s="42">
        <f t="shared" si="69"/>
        <v>0</v>
      </c>
      <c r="FN27" s="42">
        <f t="shared" si="70"/>
        <v>0</v>
      </c>
      <c r="FO27" s="42">
        <f t="shared" si="71"/>
        <v>0</v>
      </c>
      <c r="FP27" s="42">
        <f t="shared" si="72"/>
        <v>0</v>
      </c>
      <c r="FQ27" s="42">
        <f t="shared" si="73"/>
        <v>0</v>
      </c>
      <c r="FR27" s="42">
        <f t="shared" si="74"/>
        <v>0</v>
      </c>
      <c r="FS27" s="42">
        <f t="shared" si="75"/>
        <v>0</v>
      </c>
      <c r="FT27" s="42">
        <f t="shared" si="76"/>
        <v>0</v>
      </c>
      <c r="FU27" s="42">
        <f t="shared" si="77"/>
        <v>0</v>
      </c>
      <c r="FV27" s="42">
        <f t="shared" si="78"/>
        <v>0</v>
      </c>
      <c r="FW27" s="42">
        <f t="shared" si="79"/>
        <v>0</v>
      </c>
      <c r="FX27" s="42">
        <f t="shared" si="80"/>
        <v>0</v>
      </c>
      <c r="FY27" s="42">
        <f t="shared" si="81"/>
        <v>0</v>
      </c>
      <c r="FZ27" s="42">
        <f t="shared" si="82"/>
        <v>0</v>
      </c>
      <c r="GA27" s="42">
        <f t="shared" si="83"/>
        <v>0</v>
      </c>
      <c r="GB27" s="42">
        <f t="shared" si="84"/>
        <v>0</v>
      </c>
      <c r="GC27" s="42">
        <f t="shared" si="85"/>
        <v>0</v>
      </c>
      <c r="GD27" s="42">
        <f t="shared" si="86"/>
        <v>0</v>
      </c>
      <c r="GE27" s="42">
        <f t="shared" si="87"/>
        <v>0</v>
      </c>
      <c r="GF27" s="42">
        <f t="shared" si="88"/>
        <v>0</v>
      </c>
      <c r="GG27" s="42">
        <f t="shared" si="89"/>
        <v>0</v>
      </c>
      <c r="GH27" s="42">
        <f t="shared" si="90"/>
        <v>0</v>
      </c>
      <c r="GI27" s="42">
        <f t="shared" si="91"/>
        <v>0</v>
      </c>
      <c r="GJ27" s="42">
        <f t="shared" si="92"/>
        <v>0</v>
      </c>
      <c r="GK27" s="42">
        <f t="shared" si="93"/>
        <v>0</v>
      </c>
      <c r="GL27" s="42">
        <f t="shared" si="94"/>
        <v>0</v>
      </c>
      <c r="GM27" s="42">
        <f t="shared" si="95"/>
        <v>0</v>
      </c>
      <c r="GN27" s="42">
        <f t="shared" si="96"/>
        <v>0</v>
      </c>
      <c r="GO27" s="42">
        <f t="shared" si="97"/>
        <v>0</v>
      </c>
      <c r="GP27" s="42">
        <f t="shared" si="98"/>
        <v>0</v>
      </c>
      <c r="GQ27" s="42">
        <f t="shared" si="99"/>
        <v>0</v>
      </c>
      <c r="GR27" s="42">
        <f t="shared" si="100"/>
        <v>0</v>
      </c>
      <c r="GS27" s="42">
        <f t="shared" si="101"/>
        <v>0</v>
      </c>
      <c r="GT27" s="42">
        <f t="shared" si="102"/>
        <v>0</v>
      </c>
      <c r="GU27" s="42">
        <f t="shared" si="103"/>
        <v>0</v>
      </c>
      <c r="GV27" s="42">
        <f t="shared" si="104"/>
        <v>0</v>
      </c>
      <c r="GW27" s="42">
        <f t="shared" si="105"/>
        <v>0</v>
      </c>
      <c r="GX27" s="42">
        <f t="shared" si="106"/>
        <v>0</v>
      </c>
      <c r="GY27" s="42">
        <f t="shared" si="319"/>
        <v>0</v>
      </c>
      <c r="GZ27" s="42">
        <f t="shared" si="108"/>
        <v>0</v>
      </c>
      <c r="HA27" s="42">
        <f t="shared" si="109"/>
        <v>0</v>
      </c>
      <c r="HB27" s="42">
        <f t="shared" si="110"/>
        <v>0</v>
      </c>
      <c r="HC27" s="42">
        <f t="shared" si="111"/>
        <v>0</v>
      </c>
      <c r="HD27" s="42">
        <f t="shared" si="112"/>
        <v>0</v>
      </c>
      <c r="HE27" s="42">
        <f t="shared" si="113"/>
        <v>0</v>
      </c>
      <c r="HF27" s="42">
        <f t="shared" si="114"/>
        <v>0</v>
      </c>
      <c r="HG27" s="42">
        <f t="shared" si="115"/>
        <v>0</v>
      </c>
      <c r="HH27" s="42">
        <f t="shared" si="116"/>
        <v>0</v>
      </c>
      <c r="HI27" s="42">
        <f t="shared" si="117"/>
        <v>0</v>
      </c>
      <c r="HJ27" s="42">
        <f t="shared" si="118"/>
        <v>0</v>
      </c>
      <c r="HK27" s="42">
        <f t="shared" si="119"/>
        <v>0</v>
      </c>
      <c r="HL27" s="42">
        <f t="shared" si="120"/>
        <v>0</v>
      </c>
      <c r="HM27" s="42">
        <f t="shared" si="121"/>
        <v>0</v>
      </c>
      <c r="HN27" s="42">
        <f t="shared" si="122"/>
        <v>0</v>
      </c>
      <c r="HO27" s="42">
        <f t="shared" si="123"/>
        <v>0</v>
      </c>
      <c r="HP27" s="42">
        <f t="shared" si="124"/>
        <v>0</v>
      </c>
      <c r="HQ27" s="42">
        <f t="shared" si="125"/>
        <v>0</v>
      </c>
      <c r="HR27" s="42">
        <f t="shared" si="126"/>
        <v>0</v>
      </c>
      <c r="HS27" s="42">
        <f t="shared" si="127"/>
        <v>0</v>
      </c>
      <c r="HT27" s="42">
        <f t="shared" si="128"/>
        <v>0</v>
      </c>
      <c r="HU27" s="42">
        <f t="shared" si="129"/>
        <v>0</v>
      </c>
      <c r="HV27" s="42">
        <f t="shared" si="130"/>
        <v>0</v>
      </c>
      <c r="HW27" s="42">
        <f t="shared" si="131"/>
        <v>0</v>
      </c>
      <c r="HX27" s="42">
        <f t="shared" si="132"/>
        <v>0</v>
      </c>
      <c r="HY27" s="42">
        <f t="shared" si="133"/>
        <v>0</v>
      </c>
      <c r="HZ27" s="42">
        <f t="shared" si="134"/>
        <v>0</v>
      </c>
      <c r="IA27" s="42">
        <f t="shared" si="135"/>
        <v>0</v>
      </c>
      <c r="IB27" s="42">
        <f t="shared" si="136"/>
        <v>0</v>
      </c>
      <c r="IC27" s="42">
        <f t="shared" si="137"/>
        <v>0</v>
      </c>
      <c r="ID27" s="42">
        <f t="shared" si="138"/>
        <v>0</v>
      </c>
      <c r="IE27" s="42">
        <f t="shared" si="139"/>
        <v>0</v>
      </c>
      <c r="IF27" s="42">
        <f t="shared" si="140"/>
        <v>0</v>
      </c>
      <c r="IG27" s="42">
        <f t="shared" si="141"/>
        <v>0</v>
      </c>
      <c r="IH27" s="42">
        <f t="shared" si="142"/>
        <v>0</v>
      </c>
      <c r="II27" s="42">
        <f t="shared" si="143"/>
        <v>0</v>
      </c>
      <c r="IJ27" s="42">
        <f t="shared" si="144"/>
        <v>0</v>
      </c>
      <c r="IK27" s="42">
        <f t="shared" si="145"/>
        <v>0</v>
      </c>
      <c r="IL27" s="42">
        <f t="shared" si="146"/>
        <v>0</v>
      </c>
      <c r="IM27" s="42">
        <f t="shared" si="147"/>
        <v>0</v>
      </c>
      <c r="IN27" s="42">
        <f t="shared" si="148"/>
        <v>0</v>
      </c>
      <c r="IO27" s="42">
        <f t="shared" si="149"/>
        <v>0</v>
      </c>
      <c r="IP27" s="42">
        <f t="shared" si="150"/>
        <v>0</v>
      </c>
      <c r="IQ27" s="42">
        <f t="shared" si="151"/>
        <v>0</v>
      </c>
      <c r="IR27" s="42">
        <f t="shared" si="152"/>
        <v>0</v>
      </c>
      <c r="IS27" s="42">
        <f t="shared" si="153"/>
        <v>0</v>
      </c>
      <c r="IT27" s="42">
        <f t="shared" si="154"/>
        <v>0</v>
      </c>
      <c r="IU27" s="42">
        <f t="shared" si="155"/>
        <v>0</v>
      </c>
      <c r="IV27" s="42">
        <f t="shared" si="156"/>
        <v>0</v>
      </c>
      <c r="IW27" s="42">
        <f t="shared" si="157"/>
        <v>0</v>
      </c>
      <c r="IX27" s="42">
        <f t="shared" si="158"/>
        <v>0</v>
      </c>
      <c r="IY27" s="42">
        <f t="shared" si="159"/>
        <v>0</v>
      </c>
      <c r="IZ27" s="42">
        <f t="shared" si="160"/>
        <v>0</v>
      </c>
      <c r="JA27" s="42">
        <f t="shared" si="161"/>
        <v>0</v>
      </c>
      <c r="JB27" s="42">
        <f t="shared" si="162"/>
        <v>0</v>
      </c>
      <c r="JC27" s="42">
        <f t="shared" si="163"/>
        <v>0</v>
      </c>
      <c r="JD27" s="42">
        <f t="shared" si="164"/>
        <v>0</v>
      </c>
      <c r="JE27" s="42">
        <f t="shared" si="165"/>
        <v>0</v>
      </c>
      <c r="JF27" s="42">
        <f t="shared" si="166"/>
        <v>0</v>
      </c>
      <c r="JG27" s="42">
        <f t="shared" si="167"/>
        <v>0</v>
      </c>
      <c r="JH27" s="42">
        <f t="shared" si="168"/>
        <v>0</v>
      </c>
      <c r="JI27" s="42">
        <f t="shared" si="169"/>
        <v>0</v>
      </c>
      <c r="JJ27" s="42">
        <f t="shared" si="170"/>
        <v>0</v>
      </c>
      <c r="JK27" s="42">
        <f t="shared" si="171"/>
        <v>0</v>
      </c>
      <c r="JL27" s="42">
        <f t="shared" si="172"/>
        <v>0</v>
      </c>
      <c r="JM27" s="42">
        <f t="shared" si="173"/>
        <v>0</v>
      </c>
      <c r="JN27" s="42">
        <f t="shared" si="174"/>
        <v>0</v>
      </c>
      <c r="JO27" s="42">
        <f t="shared" si="175"/>
        <v>0</v>
      </c>
      <c r="JP27" s="42">
        <f t="shared" si="176"/>
        <v>0</v>
      </c>
      <c r="JQ27" s="42">
        <f t="shared" si="177"/>
        <v>0</v>
      </c>
      <c r="JR27" s="42">
        <f t="shared" si="178"/>
        <v>0</v>
      </c>
      <c r="JS27" s="42">
        <f t="shared" si="179"/>
        <v>0</v>
      </c>
      <c r="JT27" s="42">
        <f t="shared" si="180"/>
        <v>0</v>
      </c>
      <c r="JU27" s="42">
        <f t="shared" si="181"/>
        <v>0</v>
      </c>
      <c r="JV27" s="42">
        <f t="shared" si="182"/>
        <v>0</v>
      </c>
      <c r="JW27" s="42">
        <f t="shared" si="183"/>
        <v>0</v>
      </c>
      <c r="JX27" s="42">
        <f t="shared" si="184"/>
        <v>0</v>
      </c>
      <c r="JY27" s="42">
        <f t="shared" si="185"/>
        <v>0</v>
      </c>
      <c r="JZ27" s="42">
        <f t="shared" si="186"/>
        <v>0</v>
      </c>
      <c r="KA27" s="42">
        <f t="shared" si="187"/>
        <v>0</v>
      </c>
      <c r="KB27" s="42">
        <f t="shared" si="188"/>
        <v>0</v>
      </c>
      <c r="KC27" s="42">
        <f t="shared" si="189"/>
        <v>0</v>
      </c>
      <c r="KD27" s="42">
        <f t="shared" si="190"/>
        <v>0</v>
      </c>
      <c r="KE27" s="42">
        <f t="shared" si="191"/>
        <v>0</v>
      </c>
      <c r="KF27" s="42">
        <f t="shared" si="192"/>
        <v>0</v>
      </c>
      <c r="KG27" s="42">
        <f t="shared" si="193"/>
        <v>0</v>
      </c>
      <c r="KH27" s="42">
        <f t="shared" si="194"/>
        <v>0</v>
      </c>
      <c r="KI27" s="42">
        <f t="shared" si="195"/>
        <v>0</v>
      </c>
      <c r="KJ27" s="42">
        <f t="shared" si="196"/>
        <v>0</v>
      </c>
      <c r="KK27" s="42">
        <f t="shared" si="197"/>
        <v>0</v>
      </c>
      <c r="KL27" s="42">
        <f t="shared" si="198"/>
        <v>0</v>
      </c>
      <c r="KM27" s="42">
        <f t="shared" si="199"/>
        <v>0</v>
      </c>
      <c r="KN27" s="42">
        <f t="shared" si="200"/>
        <v>0</v>
      </c>
      <c r="KO27" s="42">
        <f t="shared" si="201"/>
        <v>0</v>
      </c>
      <c r="KP27" s="42">
        <f t="shared" si="202"/>
        <v>0</v>
      </c>
      <c r="KQ27" s="42">
        <f t="shared" si="203"/>
        <v>0</v>
      </c>
      <c r="KR27" s="42">
        <f t="shared" si="204"/>
        <v>0</v>
      </c>
      <c r="KS27" s="42">
        <f t="shared" si="205"/>
        <v>0</v>
      </c>
      <c r="KT27" s="42">
        <f t="shared" si="206"/>
        <v>0</v>
      </c>
      <c r="KU27" s="42">
        <f t="shared" si="207"/>
        <v>0</v>
      </c>
      <c r="KV27" s="42">
        <f t="shared" si="208"/>
        <v>0</v>
      </c>
      <c r="KW27" s="42">
        <f t="shared" si="209"/>
        <v>0</v>
      </c>
      <c r="KX27" s="42">
        <f t="shared" si="210"/>
        <v>0</v>
      </c>
      <c r="KY27" s="42">
        <f t="shared" si="211"/>
        <v>0</v>
      </c>
      <c r="KZ27" s="42">
        <f t="shared" si="212"/>
        <v>0</v>
      </c>
      <c r="LA27" s="42">
        <f t="shared" si="213"/>
        <v>0</v>
      </c>
      <c r="LB27" s="42">
        <f t="shared" si="214"/>
        <v>0</v>
      </c>
      <c r="LC27" s="42">
        <f t="shared" si="215"/>
        <v>0</v>
      </c>
      <c r="LD27" s="42">
        <f t="shared" si="216"/>
        <v>0</v>
      </c>
      <c r="LE27" s="42">
        <f t="shared" si="217"/>
        <v>0</v>
      </c>
      <c r="LF27" s="42">
        <f t="shared" si="218"/>
        <v>0</v>
      </c>
      <c r="LG27" s="42">
        <f t="shared" si="219"/>
        <v>0</v>
      </c>
      <c r="LH27" s="42">
        <f t="shared" si="220"/>
        <v>0</v>
      </c>
      <c r="LI27" s="42">
        <f t="shared" si="221"/>
        <v>0</v>
      </c>
      <c r="LJ27" s="42">
        <f t="shared" si="222"/>
        <v>0</v>
      </c>
      <c r="LK27" s="42">
        <f t="shared" si="223"/>
        <v>0</v>
      </c>
      <c r="LL27" s="42">
        <f t="shared" si="224"/>
        <v>0</v>
      </c>
      <c r="LM27" s="42">
        <f t="shared" si="225"/>
        <v>0</v>
      </c>
      <c r="LN27" s="42">
        <f t="shared" si="226"/>
        <v>0</v>
      </c>
      <c r="LO27" s="42">
        <f t="shared" si="227"/>
        <v>0</v>
      </c>
      <c r="LP27" s="42">
        <f t="shared" si="228"/>
        <v>0</v>
      </c>
      <c r="LQ27" s="42">
        <f t="shared" si="229"/>
        <v>0</v>
      </c>
      <c r="LR27" s="42">
        <f t="shared" si="230"/>
        <v>0</v>
      </c>
      <c r="LS27" s="42">
        <f t="shared" si="231"/>
        <v>0</v>
      </c>
      <c r="LT27" s="42">
        <f t="shared" si="232"/>
        <v>0</v>
      </c>
      <c r="LU27" s="42">
        <f t="shared" si="233"/>
        <v>0</v>
      </c>
      <c r="LV27" s="42">
        <f t="shared" si="234"/>
        <v>0</v>
      </c>
      <c r="LW27" s="42">
        <f t="shared" si="235"/>
        <v>0</v>
      </c>
      <c r="LX27" s="42">
        <f t="shared" si="236"/>
        <v>0</v>
      </c>
      <c r="LY27" s="42">
        <f t="shared" si="237"/>
        <v>0</v>
      </c>
      <c r="LZ27" s="42">
        <f t="shared" si="238"/>
        <v>0</v>
      </c>
      <c r="MA27" s="42">
        <f t="shared" si="239"/>
        <v>0</v>
      </c>
      <c r="MB27" s="42">
        <f t="shared" si="240"/>
        <v>0</v>
      </c>
      <c r="MC27" s="42">
        <f t="shared" si="241"/>
        <v>0</v>
      </c>
      <c r="MD27" s="42">
        <f t="shared" si="242"/>
        <v>0</v>
      </c>
      <c r="ME27" s="42">
        <f t="shared" si="243"/>
        <v>0</v>
      </c>
      <c r="MF27" s="42">
        <f t="shared" si="244"/>
        <v>0</v>
      </c>
      <c r="MG27" s="42">
        <f t="shared" si="245"/>
        <v>0</v>
      </c>
      <c r="MH27" s="42">
        <f t="shared" si="246"/>
        <v>0</v>
      </c>
      <c r="MI27" s="42">
        <f t="shared" si="247"/>
        <v>0</v>
      </c>
      <c r="MJ27" s="42">
        <f t="shared" si="248"/>
        <v>0</v>
      </c>
      <c r="MK27" s="42">
        <f t="shared" si="249"/>
        <v>0</v>
      </c>
      <c r="ML27" s="42">
        <f t="shared" si="250"/>
        <v>0</v>
      </c>
      <c r="MM27" s="42">
        <f t="shared" si="251"/>
        <v>0</v>
      </c>
      <c r="MN27" s="42">
        <f t="shared" si="252"/>
        <v>0</v>
      </c>
      <c r="MO27" s="42">
        <f t="shared" si="253"/>
        <v>0</v>
      </c>
      <c r="MP27" s="42">
        <f t="shared" si="254"/>
        <v>0</v>
      </c>
      <c r="MQ27" s="42">
        <f t="shared" si="255"/>
        <v>0</v>
      </c>
      <c r="MR27" s="42">
        <f t="shared" si="256"/>
        <v>0</v>
      </c>
      <c r="MS27" s="42">
        <f t="shared" si="257"/>
        <v>0</v>
      </c>
      <c r="MT27" s="42">
        <f t="shared" si="258"/>
        <v>0</v>
      </c>
      <c r="MU27" s="42">
        <f t="shared" si="259"/>
        <v>0</v>
      </c>
      <c r="MV27" s="42">
        <f t="shared" si="260"/>
        <v>0</v>
      </c>
      <c r="MW27" s="42">
        <f t="shared" si="261"/>
        <v>0</v>
      </c>
      <c r="MX27" s="42">
        <f t="shared" si="262"/>
        <v>0</v>
      </c>
      <c r="MY27" s="42">
        <f t="shared" si="263"/>
        <v>0</v>
      </c>
      <c r="MZ27" s="42">
        <f t="shared" si="264"/>
        <v>0</v>
      </c>
      <c r="NA27" s="42">
        <f t="shared" si="265"/>
        <v>0</v>
      </c>
      <c r="NB27" s="42">
        <f t="shared" si="266"/>
        <v>0</v>
      </c>
      <c r="NC27" s="42">
        <f t="shared" si="267"/>
        <v>0</v>
      </c>
      <c r="ND27" s="42">
        <f t="shared" si="268"/>
        <v>0</v>
      </c>
      <c r="NE27" s="42">
        <f t="shared" si="269"/>
        <v>0</v>
      </c>
      <c r="NF27" s="42">
        <f t="shared" si="270"/>
        <v>0</v>
      </c>
      <c r="NG27" s="42">
        <f t="shared" si="271"/>
        <v>0</v>
      </c>
      <c r="NH27" s="42">
        <f t="shared" si="272"/>
        <v>0</v>
      </c>
      <c r="NI27" s="42">
        <f t="shared" si="273"/>
        <v>0</v>
      </c>
      <c r="NJ27" s="42">
        <f t="shared" si="274"/>
        <v>0</v>
      </c>
      <c r="NK27" s="42">
        <f t="shared" si="275"/>
        <v>0</v>
      </c>
      <c r="NL27" s="42">
        <f t="shared" si="276"/>
        <v>0</v>
      </c>
      <c r="NM27" s="42">
        <f t="shared" si="277"/>
        <v>0</v>
      </c>
      <c r="NN27" s="42">
        <f t="shared" si="278"/>
        <v>0</v>
      </c>
      <c r="NO27" s="42">
        <f t="shared" si="279"/>
        <v>0</v>
      </c>
      <c r="NP27" s="42">
        <f t="shared" si="280"/>
        <v>0</v>
      </c>
      <c r="NQ27" s="42">
        <f t="shared" si="281"/>
        <v>0</v>
      </c>
      <c r="NR27" s="42">
        <f t="shared" si="282"/>
        <v>0</v>
      </c>
      <c r="NS27" s="42">
        <f t="shared" si="283"/>
        <v>0</v>
      </c>
      <c r="NT27" s="42">
        <f t="shared" si="284"/>
        <v>0</v>
      </c>
      <c r="NU27" s="42">
        <f t="shared" si="285"/>
        <v>0</v>
      </c>
      <c r="NV27" s="42">
        <f t="shared" si="286"/>
        <v>0</v>
      </c>
      <c r="NW27" s="42">
        <f t="shared" si="287"/>
        <v>0</v>
      </c>
      <c r="NX27" s="42">
        <f t="shared" si="288"/>
        <v>0</v>
      </c>
      <c r="NY27" s="42">
        <f t="shared" si="289"/>
        <v>0</v>
      </c>
      <c r="NZ27" s="42">
        <f t="shared" si="290"/>
        <v>0</v>
      </c>
      <c r="OA27" s="42">
        <f t="shared" si="291"/>
        <v>0</v>
      </c>
      <c r="OB27" s="42">
        <f t="shared" si="292"/>
        <v>0</v>
      </c>
      <c r="OC27" s="42">
        <f t="shared" si="293"/>
        <v>0</v>
      </c>
      <c r="OD27" s="42">
        <f t="shared" si="294"/>
        <v>0</v>
      </c>
      <c r="OE27" s="42">
        <f t="shared" si="295"/>
        <v>0</v>
      </c>
      <c r="OF27" s="42">
        <f t="shared" si="296"/>
        <v>0</v>
      </c>
      <c r="OG27" s="42">
        <f t="shared" si="297"/>
        <v>0</v>
      </c>
    </row>
    <row r="28" spans="1:397">
      <c r="A28" s="6" t="str">
        <f>(入力シート!A28&amp;入力シート!B28&amp;入力シート!C28)</f>
        <v>240101024</v>
      </c>
      <c r="B28" s="6">
        <f>入力シート!E28</f>
        <v>45216</v>
      </c>
      <c r="C28" s="6">
        <f>入力シート!D28</f>
        <v>5</v>
      </c>
      <c r="D28" s="124">
        <f>IF(入力シート!E28="","",入力シート!E28)</f>
        <v>45216</v>
      </c>
      <c r="E28" s="44">
        <f>入力シート!G28</f>
        <v>15.49</v>
      </c>
      <c r="F28" s="44">
        <f>入力シート!H28</f>
        <v>130</v>
      </c>
      <c r="G28" s="44">
        <f>入力シート!I28</f>
        <v>130</v>
      </c>
      <c r="H28" s="44">
        <f>IF(ISERROR(入力シート!K28*1)=TRUE,"",入力シート!K28*1)</f>
        <v>2.739214635963688</v>
      </c>
      <c r="I28" s="44">
        <f>入力シート!L28</f>
        <v>5</v>
      </c>
      <c r="J28" s="44">
        <f>入力シート!M28</f>
        <v>5</v>
      </c>
      <c r="K28" s="44">
        <f>IF(ISERROR(入力シート!O28*1)=TRUE,"",入力シート!O28*1)</f>
        <v>1.3242412879928698</v>
      </c>
      <c r="L28" s="42"/>
      <c r="M28" s="42"/>
      <c r="N28" s="131"/>
      <c r="O28" s="131"/>
      <c r="S28" s="24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S28"/>
      <c r="AT28" s="42">
        <f t="shared" si="313"/>
        <v>0</v>
      </c>
      <c r="AU28" s="42">
        <f t="shared" si="314"/>
        <v>0</v>
      </c>
      <c r="AV28" s="42">
        <f t="shared" si="314"/>
        <v>0</v>
      </c>
      <c r="AW28" s="42">
        <f t="shared" si="314"/>
        <v>0</v>
      </c>
      <c r="AX28" s="42">
        <f t="shared" si="314"/>
        <v>2.739214635963688</v>
      </c>
      <c r="AY28" s="42">
        <f t="shared" si="321"/>
        <v>0</v>
      </c>
      <c r="AZ28" s="42">
        <f t="shared" si="321"/>
        <v>0</v>
      </c>
      <c r="BA28" s="42">
        <f t="shared" si="321"/>
        <v>0</v>
      </c>
      <c r="BB28" s="42">
        <f t="shared" si="321"/>
        <v>0</v>
      </c>
      <c r="BC28" s="42">
        <f t="shared" si="321"/>
        <v>0</v>
      </c>
      <c r="BD28" s="42">
        <f t="shared" si="321"/>
        <v>0</v>
      </c>
      <c r="BE28" s="42">
        <f t="shared" si="321"/>
        <v>0</v>
      </c>
      <c r="BF28" s="42">
        <f t="shared" si="321"/>
        <v>0</v>
      </c>
      <c r="BG28" s="42">
        <f t="shared" si="321"/>
        <v>0</v>
      </c>
      <c r="BH28" s="42">
        <f t="shared" si="321"/>
        <v>0</v>
      </c>
      <c r="BI28" s="42">
        <f t="shared" si="321"/>
        <v>0</v>
      </c>
      <c r="BJ28" s="42">
        <f t="shared" si="321"/>
        <v>0</v>
      </c>
      <c r="BK28" s="42">
        <f t="shared" si="321"/>
        <v>0</v>
      </c>
      <c r="BL28" s="42">
        <f t="shared" si="321"/>
        <v>0</v>
      </c>
      <c r="BM28" s="42">
        <f t="shared" si="321"/>
        <v>0</v>
      </c>
      <c r="BN28" s="42">
        <f t="shared" si="321"/>
        <v>0</v>
      </c>
      <c r="BO28" s="42">
        <f t="shared" si="320"/>
        <v>0</v>
      </c>
      <c r="BP28" s="42">
        <f t="shared" si="320"/>
        <v>0</v>
      </c>
      <c r="BQ28" s="42">
        <f t="shared" si="320"/>
        <v>0</v>
      </c>
      <c r="BR28" s="42">
        <f t="shared" si="320"/>
        <v>0</v>
      </c>
      <c r="BS28" s="42">
        <f t="shared" si="320"/>
        <v>0</v>
      </c>
      <c r="BT28" s="42">
        <f t="shared" si="320"/>
        <v>0</v>
      </c>
      <c r="BU28" s="42">
        <f t="shared" si="320"/>
        <v>0</v>
      </c>
      <c r="BV28" s="42">
        <f t="shared" si="320"/>
        <v>0</v>
      </c>
      <c r="BW28" s="42">
        <f t="shared" si="320"/>
        <v>0</v>
      </c>
      <c r="BX28" s="42">
        <f t="shared" si="320"/>
        <v>0</v>
      </c>
      <c r="BY28" s="42">
        <f t="shared" si="320"/>
        <v>0</v>
      </c>
      <c r="BZ28" s="42">
        <f t="shared" si="320"/>
        <v>0</v>
      </c>
      <c r="CA28" s="42">
        <f t="shared" si="320"/>
        <v>0</v>
      </c>
      <c r="CB28" s="42">
        <f t="shared" si="320"/>
        <v>0</v>
      </c>
      <c r="CC28" s="42">
        <f t="shared" si="320"/>
        <v>0</v>
      </c>
      <c r="CD28" s="42">
        <f t="shared" si="318"/>
        <v>0</v>
      </c>
      <c r="CE28" s="42">
        <f t="shared" si="315"/>
        <v>0</v>
      </c>
      <c r="CF28" s="42">
        <f t="shared" si="315"/>
        <v>0</v>
      </c>
      <c r="CG28" s="42">
        <f t="shared" si="315"/>
        <v>0</v>
      </c>
      <c r="CH28" s="42">
        <f t="shared" si="315"/>
        <v>0</v>
      </c>
      <c r="CI28" s="42">
        <f t="shared" si="315"/>
        <v>0</v>
      </c>
      <c r="CJ28" s="42">
        <f t="shared" si="315"/>
        <v>0</v>
      </c>
      <c r="CK28" s="42">
        <f t="shared" si="316"/>
        <v>0</v>
      </c>
      <c r="CL28" s="42">
        <f t="shared" si="316"/>
        <v>0</v>
      </c>
      <c r="CM28" s="42">
        <f t="shared" si="316"/>
        <v>0</v>
      </c>
      <c r="CN28" s="42">
        <f t="shared" si="316"/>
        <v>0</v>
      </c>
      <c r="CO28" s="42">
        <f t="shared" si="316"/>
        <v>0</v>
      </c>
      <c r="CP28" s="42">
        <f t="shared" si="316"/>
        <v>0</v>
      </c>
      <c r="CQ28" s="42">
        <f t="shared" si="316"/>
        <v>0</v>
      </c>
      <c r="CR28" s="42">
        <f t="shared" si="316"/>
        <v>0</v>
      </c>
      <c r="CS28" s="42">
        <f t="shared" si="316"/>
        <v>0</v>
      </c>
      <c r="CT28">
        <v>27</v>
      </c>
      <c r="CU28" s="83">
        <f t="shared" si="1"/>
        <v>0</v>
      </c>
      <c r="CV28" s="42">
        <f t="shared" si="299"/>
        <v>0</v>
      </c>
      <c r="CW28" s="42" t="e">
        <f t="shared" si="300"/>
        <v>#NUM!</v>
      </c>
      <c r="CX28" s="42">
        <f t="shared" si="2"/>
        <v>0</v>
      </c>
      <c r="CY28" s="42">
        <f t="shared" si="3"/>
        <v>0</v>
      </c>
      <c r="CZ28" s="42">
        <f t="shared" si="4"/>
        <v>0</v>
      </c>
      <c r="DA28" s="42">
        <f t="shared" si="5"/>
        <v>0</v>
      </c>
      <c r="DB28" s="42">
        <f t="shared" si="6"/>
        <v>0</v>
      </c>
      <c r="DC28" s="42">
        <f t="shared" si="7"/>
        <v>0</v>
      </c>
      <c r="DD28" s="42">
        <f t="shared" si="8"/>
        <v>0</v>
      </c>
      <c r="DE28" s="42">
        <f t="shared" si="9"/>
        <v>0</v>
      </c>
      <c r="DF28" s="42">
        <f t="shared" si="10"/>
        <v>0</v>
      </c>
      <c r="DG28" s="42">
        <f t="shared" si="11"/>
        <v>0</v>
      </c>
      <c r="DH28" s="42">
        <f t="shared" si="12"/>
        <v>0</v>
      </c>
      <c r="DI28" s="42">
        <f t="shared" si="13"/>
        <v>0</v>
      </c>
      <c r="DJ28" s="42">
        <f t="shared" si="14"/>
        <v>0</v>
      </c>
      <c r="DK28" s="42">
        <f t="shared" si="15"/>
        <v>0</v>
      </c>
      <c r="DL28" s="42">
        <f t="shared" si="16"/>
        <v>0</v>
      </c>
      <c r="DM28" s="42">
        <f t="shared" si="17"/>
        <v>0</v>
      </c>
      <c r="DN28" s="42">
        <f t="shared" si="18"/>
        <v>0</v>
      </c>
      <c r="DO28" s="42">
        <f t="shared" si="19"/>
        <v>0</v>
      </c>
      <c r="DP28" s="42">
        <f t="shared" si="20"/>
        <v>0</v>
      </c>
      <c r="DQ28" s="42">
        <f t="shared" si="21"/>
        <v>0</v>
      </c>
      <c r="DR28" s="42">
        <f t="shared" si="22"/>
        <v>0</v>
      </c>
      <c r="DS28" s="42">
        <f t="shared" si="23"/>
        <v>0</v>
      </c>
      <c r="DT28" s="42">
        <f t="shared" si="24"/>
        <v>0</v>
      </c>
      <c r="DU28" s="42">
        <f t="shared" si="25"/>
        <v>0</v>
      </c>
      <c r="DV28" s="42">
        <f t="shared" si="26"/>
        <v>0</v>
      </c>
      <c r="DW28" s="42">
        <f t="shared" si="27"/>
        <v>0</v>
      </c>
      <c r="DX28" s="42">
        <f t="shared" si="28"/>
        <v>0</v>
      </c>
      <c r="DY28" s="42">
        <f t="shared" si="29"/>
        <v>0</v>
      </c>
      <c r="DZ28" s="42">
        <f t="shared" si="30"/>
        <v>0</v>
      </c>
      <c r="EA28" s="42">
        <f t="shared" si="31"/>
        <v>0</v>
      </c>
      <c r="EB28" s="42">
        <f t="shared" si="32"/>
        <v>0</v>
      </c>
      <c r="EC28" s="42">
        <f t="shared" si="33"/>
        <v>0</v>
      </c>
      <c r="ED28" s="42">
        <f t="shared" si="34"/>
        <v>0</v>
      </c>
      <c r="EE28" s="42">
        <f t="shared" si="35"/>
        <v>0</v>
      </c>
      <c r="EF28" s="42">
        <f t="shared" si="36"/>
        <v>0</v>
      </c>
      <c r="EG28" s="42">
        <f t="shared" si="37"/>
        <v>0</v>
      </c>
      <c r="EH28" s="42">
        <f t="shared" si="38"/>
        <v>0</v>
      </c>
      <c r="EI28" s="42">
        <f t="shared" si="39"/>
        <v>0</v>
      </c>
      <c r="EJ28" s="42">
        <f t="shared" si="40"/>
        <v>0</v>
      </c>
      <c r="EK28" s="42">
        <f t="shared" si="41"/>
        <v>0</v>
      </c>
      <c r="EL28" s="42">
        <f t="shared" si="42"/>
        <v>0</v>
      </c>
      <c r="EM28" s="42">
        <f t="shared" si="43"/>
        <v>0</v>
      </c>
      <c r="EN28" s="42">
        <f t="shared" si="44"/>
        <v>0</v>
      </c>
      <c r="EO28" s="42">
        <f t="shared" si="45"/>
        <v>0</v>
      </c>
      <c r="EP28" s="42">
        <f t="shared" si="46"/>
        <v>0</v>
      </c>
      <c r="EQ28" s="42">
        <f t="shared" si="47"/>
        <v>0</v>
      </c>
      <c r="ER28" s="42">
        <f t="shared" si="48"/>
        <v>0</v>
      </c>
      <c r="ES28" s="42">
        <f t="shared" si="49"/>
        <v>0</v>
      </c>
      <c r="ET28" s="42">
        <f t="shared" si="50"/>
        <v>0</v>
      </c>
      <c r="EU28" s="42">
        <f t="shared" si="51"/>
        <v>0</v>
      </c>
      <c r="EV28" s="42">
        <f t="shared" si="52"/>
        <v>0</v>
      </c>
      <c r="EW28" s="42">
        <f t="shared" si="53"/>
        <v>0</v>
      </c>
      <c r="EX28" s="42">
        <f t="shared" si="54"/>
        <v>0</v>
      </c>
      <c r="EY28" s="42">
        <f t="shared" si="55"/>
        <v>0</v>
      </c>
      <c r="EZ28" s="42">
        <f t="shared" si="56"/>
        <v>0</v>
      </c>
      <c r="FA28" s="42">
        <f t="shared" si="57"/>
        <v>0</v>
      </c>
      <c r="FB28" s="42">
        <f t="shared" si="58"/>
        <v>0</v>
      </c>
      <c r="FC28" s="42">
        <f t="shared" si="59"/>
        <v>0</v>
      </c>
      <c r="FD28" s="42">
        <f t="shared" si="60"/>
        <v>0</v>
      </c>
      <c r="FE28" s="42">
        <f t="shared" si="61"/>
        <v>0</v>
      </c>
      <c r="FF28" s="42">
        <f t="shared" si="62"/>
        <v>0</v>
      </c>
      <c r="FG28" s="42">
        <f t="shared" si="63"/>
        <v>0</v>
      </c>
      <c r="FH28" s="42">
        <f t="shared" si="64"/>
        <v>0</v>
      </c>
      <c r="FI28" s="42">
        <f t="shared" si="65"/>
        <v>0</v>
      </c>
      <c r="FJ28" s="42">
        <f t="shared" si="66"/>
        <v>0</v>
      </c>
      <c r="FK28" s="42">
        <f t="shared" si="67"/>
        <v>0</v>
      </c>
      <c r="FL28" s="42">
        <f t="shared" si="68"/>
        <v>0</v>
      </c>
      <c r="FM28" s="42">
        <f t="shared" si="69"/>
        <v>0</v>
      </c>
      <c r="FN28" s="42">
        <f t="shared" si="70"/>
        <v>0</v>
      </c>
      <c r="FO28" s="42">
        <f t="shared" si="71"/>
        <v>0</v>
      </c>
      <c r="FP28" s="42">
        <f t="shared" si="72"/>
        <v>0</v>
      </c>
      <c r="FQ28" s="42">
        <f t="shared" si="73"/>
        <v>0</v>
      </c>
      <c r="FR28" s="42">
        <f t="shared" si="74"/>
        <v>0</v>
      </c>
      <c r="FS28" s="42">
        <f t="shared" si="75"/>
        <v>0</v>
      </c>
      <c r="FT28" s="42">
        <f t="shared" si="76"/>
        <v>0</v>
      </c>
      <c r="FU28" s="42">
        <f t="shared" si="77"/>
        <v>0</v>
      </c>
      <c r="FV28" s="42">
        <f t="shared" si="78"/>
        <v>0</v>
      </c>
      <c r="FW28" s="42">
        <f t="shared" si="79"/>
        <v>0</v>
      </c>
      <c r="FX28" s="42">
        <f t="shared" si="80"/>
        <v>0</v>
      </c>
      <c r="FY28" s="42">
        <f t="shared" si="81"/>
        <v>0</v>
      </c>
      <c r="FZ28" s="42">
        <f t="shared" si="82"/>
        <v>0</v>
      </c>
      <c r="GA28" s="42">
        <f t="shared" si="83"/>
        <v>0</v>
      </c>
      <c r="GB28" s="42">
        <f t="shared" si="84"/>
        <v>0</v>
      </c>
      <c r="GC28" s="42">
        <f t="shared" si="85"/>
        <v>0</v>
      </c>
      <c r="GD28" s="42">
        <f t="shared" si="86"/>
        <v>0</v>
      </c>
      <c r="GE28" s="42">
        <f t="shared" si="87"/>
        <v>0</v>
      </c>
      <c r="GF28" s="42">
        <f t="shared" si="88"/>
        <v>0</v>
      </c>
      <c r="GG28" s="42">
        <f t="shared" si="89"/>
        <v>0</v>
      </c>
      <c r="GH28" s="42">
        <f t="shared" si="90"/>
        <v>0</v>
      </c>
      <c r="GI28" s="42">
        <f t="shared" si="91"/>
        <v>0</v>
      </c>
      <c r="GJ28" s="42">
        <f t="shared" si="92"/>
        <v>0</v>
      </c>
      <c r="GK28" s="42">
        <f t="shared" si="93"/>
        <v>0</v>
      </c>
      <c r="GL28" s="42">
        <f t="shared" si="94"/>
        <v>0</v>
      </c>
      <c r="GM28" s="42">
        <f t="shared" si="95"/>
        <v>0</v>
      </c>
      <c r="GN28" s="42">
        <f t="shared" si="96"/>
        <v>0</v>
      </c>
      <c r="GO28" s="42">
        <f t="shared" si="97"/>
        <v>0</v>
      </c>
      <c r="GP28" s="42">
        <f t="shared" si="98"/>
        <v>0</v>
      </c>
      <c r="GQ28" s="42">
        <f t="shared" si="99"/>
        <v>0</v>
      </c>
      <c r="GR28" s="42">
        <f t="shared" si="100"/>
        <v>0</v>
      </c>
      <c r="GS28" s="42">
        <f t="shared" si="101"/>
        <v>0</v>
      </c>
      <c r="GT28" s="42">
        <f t="shared" si="102"/>
        <v>0</v>
      </c>
      <c r="GU28" s="42">
        <f t="shared" si="103"/>
        <v>0</v>
      </c>
      <c r="GV28" s="42">
        <f t="shared" si="104"/>
        <v>0</v>
      </c>
      <c r="GW28" s="42">
        <f t="shared" si="105"/>
        <v>0</v>
      </c>
      <c r="GX28" s="42">
        <f t="shared" si="106"/>
        <v>0</v>
      </c>
      <c r="GY28" s="42">
        <f t="shared" si="319"/>
        <v>0</v>
      </c>
      <c r="GZ28" s="42">
        <f t="shared" si="108"/>
        <v>0</v>
      </c>
      <c r="HA28" s="42">
        <f t="shared" si="109"/>
        <v>0</v>
      </c>
      <c r="HB28" s="42">
        <f t="shared" si="110"/>
        <v>0</v>
      </c>
      <c r="HC28" s="42">
        <f t="shared" si="111"/>
        <v>0</v>
      </c>
      <c r="HD28" s="42">
        <f t="shared" si="112"/>
        <v>0</v>
      </c>
      <c r="HE28" s="42">
        <f t="shared" si="113"/>
        <v>0</v>
      </c>
      <c r="HF28" s="42">
        <f t="shared" si="114"/>
        <v>0</v>
      </c>
      <c r="HG28" s="42">
        <f t="shared" si="115"/>
        <v>0</v>
      </c>
      <c r="HH28" s="42">
        <f t="shared" si="116"/>
        <v>0</v>
      </c>
      <c r="HI28" s="42">
        <f t="shared" si="117"/>
        <v>0</v>
      </c>
      <c r="HJ28" s="42">
        <f t="shared" si="118"/>
        <v>0</v>
      </c>
      <c r="HK28" s="42">
        <f t="shared" si="119"/>
        <v>0</v>
      </c>
      <c r="HL28" s="42">
        <f t="shared" si="120"/>
        <v>0</v>
      </c>
      <c r="HM28" s="42">
        <f t="shared" si="121"/>
        <v>0</v>
      </c>
      <c r="HN28" s="42">
        <f t="shared" si="122"/>
        <v>0</v>
      </c>
      <c r="HO28" s="42">
        <f t="shared" si="123"/>
        <v>0</v>
      </c>
      <c r="HP28" s="42">
        <f t="shared" si="124"/>
        <v>0</v>
      </c>
      <c r="HQ28" s="42">
        <f t="shared" si="125"/>
        <v>0</v>
      </c>
      <c r="HR28" s="42">
        <f t="shared" si="126"/>
        <v>0</v>
      </c>
      <c r="HS28" s="42">
        <f t="shared" si="127"/>
        <v>0</v>
      </c>
      <c r="HT28" s="42">
        <f t="shared" si="128"/>
        <v>0</v>
      </c>
      <c r="HU28" s="42">
        <f t="shared" si="129"/>
        <v>0</v>
      </c>
      <c r="HV28" s="42">
        <f t="shared" si="130"/>
        <v>0</v>
      </c>
      <c r="HW28" s="42">
        <f t="shared" si="131"/>
        <v>0</v>
      </c>
      <c r="HX28" s="42">
        <f t="shared" si="132"/>
        <v>0</v>
      </c>
      <c r="HY28" s="42">
        <f t="shared" si="133"/>
        <v>0</v>
      </c>
      <c r="HZ28" s="42">
        <f t="shared" si="134"/>
        <v>0</v>
      </c>
      <c r="IA28" s="42">
        <f t="shared" si="135"/>
        <v>0</v>
      </c>
      <c r="IB28" s="42">
        <f t="shared" si="136"/>
        <v>0</v>
      </c>
      <c r="IC28" s="42">
        <f t="shared" si="137"/>
        <v>0</v>
      </c>
      <c r="ID28" s="42">
        <f t="shared" si="138"/>
        <v>0</v>
      </c>
      <c r="IE28" s="42">
        <f t="shared" si="139"/>
        <v>0</v>
      </c>
      <c r="IF28" s="42">
        <f t="shared" si="140"/>
        <v>0</v>
      </c>
      <c r="IG28" s="42">
        <f t="shared" si="141"/>
        <v>0</v>
      </c>
      <c r="IH28" s="42">
        <f t="shared" si="142"/>
        <v>0</v>
      </c>
      <c r="II28" s="42">
        <f t="shared" si="143"/>
        <v>0</v>
      </c>
      <c r="IJ28" s="42">
        <f t="shared" si="144"/>
        <v>0</v>
      </c>
      <c r="IK28" s="42">
        <f t="shared" si="145"/>
        <v>0</v>
      </c>
      <c r="IL28" s="42">
        <f t="shared" si="146"/>
        <v>0</v>
      </c>
      <c r="IM28" s="42">
        <f t="shared" si="147"/>
        <v>0</v>
      </c>
      <c r="IN28" s="42">
        <f t="shared" si="148"/>
        <v>0</v>
      </c>
      <c r="IO28" s="42">
        <f t="shared" si="149"/>
        <v>0</v>
      </c>
      <c r="IP28" s="42">
        <f t="shared" si="150"/>
        <v>0</v>
      </c>
      <c r="IQ28" s="42">
        <f t="shared" si="151"/>
        <v>0</v>
      </c>
      <c r="IR28" s="42">
        <f t="shared" si="152"/>
        <v>0</v>
      </c>
      <c r="IS28" s="42">
        <f t="shared" si="153"/>
        <v>0</v>
      </c>
      <c r="IT28" s="42">
        <f t="shared" si="154"/>
        <v>0</v>
      </c>
      <c r="IU28" s="42">
        <f t="shared" si="155"/>
        <v>0</v>
      </c>
      <c r="IV28" s="42">
        <f t="shared" si="156"/>
        <v>0</v>
      </c>
      <c r="IW28" s="42">
        <f t="shared" si="157"/>
        <v>0</v>
      </c>
      <c r="IX28" s="42">
        <f t="shared" si="158"/>
        <v>0</v>
      </c>
      <c r="IY28" s="42">
        <f t="shared" si="159"/>
        <v>0</v>
      </c>
      <c r="IZ28" s="42">
        <f t="shared" si="160"/>
        <v>0</v>
      </c>
      <c r="JA28" s="42">
        <f t="shared" si="161"/>
        <v>0</v>
      </c>
      <c r="JB28" s="42">
        <f t="shared" si="162"/>
        <v>0</v>
      </c>
      <c r="JC28" s="42">
        <f t="shared" si="163"/>
        <v>0</v>
      </c>
      <c r="JD28" s="42">
        <f t="shared" si="164"/>
        <v>0</v>
      </c>
      <c r="JE28" s="42">
        <f t="shared" si="165"/>
        <v>0</v>
      </c>
      <c r="JF28" s="42">
        <f t="shared" si="166"/>
        <v>0</v>
      </c>
      <c r="JG28" s="42">
        <f t="shared" si="167"/>
        <v>0</v>
      </c>
      <c r="JH28" s="42">
        <f t="shared" si="168"/>
        <v>0</v>
      </c>
      <c r="JI28" s="42">
        <f t="shared" si="169"/>
        <v>0</v>
      </c>
      <c r="JJ28" s="42">
        <f t="shared" si="170"/>
        <v>0</v>
      </c>
      <c r="JK28" s="42">
        <f t="shared" si="171"/>
        <v>0</v>
      </c>
      <c r="JL28" s="42">
        <f t="shared" si="172"/>
        <v>0</v>
      </c>
      <c r="JM28" s="42">
        <f t="shared" si="173"/>
        <v>0</v>
      </c>
      <c r="JN28" s="42">
        <f t="shared" si="174"/>
        <v>0</v>
      </c>
      <c r="JO28" s="42">
        <f t="shared" si="175"/>
        <v>0</v>
      </c>
      <c r="JP28" s="42">
        <f t="shared" si="176"/>
        <v>0</v>
      </c>
      <c r="JQ28" s="42">
        <f t="shared" si="177"/>
        <v>0</v>
      </c>
      <c r="JR28" s="42">
        <f t="shared" si="178"/>
        <v>0</v>
      </c>
      <c r="JS28" s="42">
        <f t="shared" si="179"/>
        <v>0</v>
      </c>
      <c r="JT28" s="42">
        <f t="shared" si="180"/>
        <v>0</v>
      </c>
      <c r="JU28" s="42">
        <f t="shared" si="181"/>
        <v>0</v>
      </c>
      <c r="JV28" s="42">
        <f t="shared" si="182"/>
        <v>0</v>
      </c>
      <c r="JW28" s="42">
        <f t="shared" si="183"/>
        <v>0</v>
      </c>
      <c r="JX28" s="42">
        <f t="shared" si="184"/>
        <v>0</v>
      </c>
      <c r="JY28" s="42">
        <f t="shared" si="185"/>
        <v>0</v>
      </c>
      <c r="JZ28" s="42">
        <f t="shared" si="186"/>
        <v>0</v>
      </c>
      <c r="KA28" s="42">
        <f t="shared" si="187"/>
        <v>0</v>
      </c>
      <c r="KB28" s="42">
        <f t="shared" si="188"/>
        <v>0</v>
      </c>
      <c r="KC28" s="42">
        <f t="shared" si="189"/>
        <v>0</v>
      </c>
      <c r="KD28" s="42">
        <f t="shared" si="190"/>
        <v>0</v>
      </c>
      <c r="KE28" s="42">
        <f t="shared" si="191"/>
        <v>0</v>
      </c>
      <c r="KF28" s="42">
        <f t="shared" si="192"/>
        <v>0</v>
      </c>
      <c r="KG28" s="42">
        <f t="shared" si="193"/>
        <v>0</v>
      </c>
      <c r="KH28" s="42">
        <f t="shared" si="194"/>
        <v>0</v>
      </c>
      <c r="KI28" s="42">
        <f t="shared" si="195"/>
        <v>0</v>
      </c>
      <c r="KJ28" s="42">
        <f t="shared" si="196"/>
        <v>0</v>
      </c>
      <c r="KK28" s="42">
        <f t="shared" si="197"/>
        <v>0</v>
      </c>
      <c r="KL28" s="42">
        <f t="shared" si="198"/>
        <v>0</v>
      </c>
      <c r="KM28" s="42">
        <f t="shared" si="199"/>
        <v>0</v>
      </c>
      <c r="KN28" s="42">
        <f t="shared" si="200"/>
        <v>0</v>
      </c>
      <c r="KO28" s="42">
        <f t="shared" si="201"/>
        <v>0</v>
      </c>
      <c r="KP28" s="42">
        <f t="shared" si="202"/>
        <v>0</v>
      </c>
      <c r="KQ28" s="42">
        <f t="shared" si="203"/>
        <v>0</v>
      </c>
      <c r="KR28" s="42">
        <f t="shared" si="204"/>
        <v>0</v>
      </c>
      <c r="KS28" s="42">
        <f t="shared" si="205"/>
        <v>0</v>
      </c>
      <c r="KT28" s="42">
        <f t="shared" si="206"/>
        <v>0</v>
      </c>
      <c r="KU28" s="42">
        <f t="shared" si="207"/>
        <v>0</v>
      </c>
      <c r="KV28" s="42">
        <f t="shared" si="208"/>
        <v>0</v>
      </c>
      <c r="KW28" s="42">
        <f t="shared" si="209"/>
        <v>0</v>
      </c>
      <c r="KX28" s="42">
        <f t="shared" si="210"/>
        <v>0</v>
      </c>
      <c r="KY28" s="42">
        <f t="shared" si="211"/>
        <v>0</v>
      </c>
      <c r="KZ28" s="42">
        <f t="shared" si="212"/>
        <v>0</v>
      </c>
      <c r="LA28" s="42">
        <f t="shared" si="213"/>
        <v>0</v>
      </c>
      <c r="LB28" s="42">
        <f t="shared" si="214"/>
        <v>0</v>
      </c>
      <c r="LC28" s="42">
        <f t="shared" si="215"/>
        <v>0</v>
      </c>
      <c r="LD28" s="42">
        <f t="shared" si="216"/>
        <v>0</v>
      </c>
      <c r="LE28" s="42">
        <f t="shared" si="217"/>
        <v>0</v>
      </c>
      <c r="LF28" s="42">
        <f t="shared" si="218"/>
        <v>0</v>
      </c>
      <c r="LG28" s="42">
        <f t="shared" si="219"/>
        <v>0</v>
      </c>
      <c r="LH28" s="42">
        <f t="shared" si="220"/>
        <v>0</v>
      </c>
      <c r="LI28" s="42">
        <f t="shared" si="221"/>
        <v>0</v>
      </c>
      <c r="LJ28" s="42">
        <f t="shared" si="222"/>
        <v>0</v>
      </c>
      <c r="LK28" s="42">
        <f t="shared" si="223"/>
        <v>0</v>
      </c>
      <c r="LL28" s="42">
        <f t="shared" si="224"/>
        <v>0</v>
      </c>
      <c r="LM28" s="42">
        <f t="shared" si="225"/>
        <v>0</v>
      </c>
      <c r="LN28" s="42">
        <f t="shared" si="226"/>
        <v>0</v>
      </c>
      <c r="LO28" s="42">
        <f t="shared" si="227"/>
        <v>0</v>
      </c>
      <c r="LP28" s="42">
        <f t="shared" si="228"/>
        <v>0</v>
      </c>
      <c r="LQ28" s="42">
        <f t="shared" si="229"/>
        <v>0</v>
      </c>
      <c r="LR28" s="42">
        <f t="shared" si="230"/>
        <v>0</v>
      </c>
      <c r="LS28" s="42">
        <f t="shared" si="231"/>
        <v>0</v>
      </c>
      <c r="LT28" s="42">
        <f t="shared" si="232"/>
        <v>0</v>
      </c>
      <c r="LU28" s="42">
        <f t="shared" si="233"/>
        <v>0</v>
      </c>
      <c r="LV28" s="42">
        <f t="shared" si="234"/>
        <v>0</v>
      </c>
      <c r="LW28" s="42">
        <f t="shared" si="235"/>
        <v>0</v>
      </c>
      <c r="LX28" s="42">
        <f t="shared" si="236"/>
        <v>0</v>
      </c>
      <c r="LY28" s="42">
        <f t="shared" si="237"/>
        <v>0</v>
      </c>
      <c r="LZ28" s="42">
        <f t="shared" si="238"/>
        <v>0</v>
      </c>
      <c r="MA28" s="42">
        <f t="shared" si="239"/>
        <v>0</v>
      </c>
      <c r="MB28" s="42">
        <f t="shared" si="240"/>
        <v>0</v>
      </c>
      <c r="MC28" s="42">
        <f t="shared" si="241"/>
        <v>0</v>
      </c>
      <c r="MD28" s="42">
        <f t="shared" si="242"/>
        <v>0</v>
      </c>
      <c r="ME28" s="42">
        <f t="shared" si="243"/>
        <v>0</v>
      </c>
      <c r="MF28" s="42">
        <f t="shared" si="244"/>
        <v>0</v>
      </c>
      <c r="MG28" s="42">
        <f t="shared" si="245"/>
        <v>0</v>
      </c>
      <c r="MH28" s="42">
        <f t="shared" si="246"/>
        <v>0</v>
      </c>
      <c r="MI28" s="42">
        <f t="shared" si="247"/>
        <v>0</v>
      </c>
      <c r="MJ28" s="42">
        <f t="shared" si="248"/>
        <v>0</v>
      </c>
      <c r="MK28" s="42">
        <f t="shared" si="249"/>
        <v>0</v>
      </c>
      <c r="ML28" s="42">
        <f t="shared" si="250"/>
        <v>0</v>
      </c>
      <c r="MM28" s="42">
        <f t="shared" si="251"/>
        <v>0</v>
      </c>
      <c r="MN28" s="42">
        <f t="shared" si="252"/>
        <v>0</v>
      </c>
      <c r="MO28" s="42">
        <f t="shared" si="253"/>
        <v>0</v>
      </c>
      <c r="MP28" s="42">
        <f t="shared" si="254"/>
        <v>0</v>
      </c>
      <c r="MQ28" s="42">
        <f t="shared" si="255"/>
        <v>0</v>
      </c>
      <c r="MR28" s="42">
        <f t="shared" si="256"/>
        <v>0</v>
      </c>
      <c r="MS28" s="42">
        <f t="shared" si="257"/>
        <v>0</v>
      </c>
      <c r="MT28" s="42">
        <f t="shared" si="258"/>
        <v>0</v>
      </c>
      <c r="MU28" s="42">
        <f t="shared" si="259"/>
        <v>0</v>
      </c>
      <c r="MV28" s="42">
        <f t="shared" si="260"/>
        <v>0</v>
      </c>
      <c r="MW28" s="42">
        <f t="shared" si="261"/>
        <v>0</v>
      </c>
      <c r="MX28" s="42">
        <f t="shared" si="262"/>
        <v>0</v>
      </c>
      <c r="MY28" s="42">
        <f t="shared" si="263"/>
        <v>0</v>
      </c>
      <c r="MZ28" s="42">
        <f t="shared" si="264"/>
        <v>0</v>
      </c>
      <c r="NA28" s="42">
        <f t="shared" si="265"/>
        <v>0</v>
      </c>
      <c r="NB28" s="42">
        <f t="shared" si="266"/>
        <v>0</v>
      </c>
      <c r="NC28" s="42">
        <f t="shared" si="267"/>
        <v>0</v>
      </c>
      <c r="ND28" s="42">
        <f t="shared" si="268"/>
        <v>0</v>
      </c>
      <c r="NE28" s="42">
        <f t="shared" si="269"/>
        <v>0</v>
      </c>
      <c r="NF28" s="42">
        <f t="shared" si="270"/>
        <v>0</v>
      </c>
      <c r="NG28" s="42">
        <f t="shared" si="271"/>
        <v>0</v>
      </c>
      <c r="NH28" s="42">
        <f t="shared" si="272"/>
        <v>0</v>
      </c>
      <c r="NI28" s="42">
        <f t="shared" si="273"/>
        <v>0</v>
      </c>
      <c r="NJ28" s="42">
        <f t="shared" si="274"/>
        <v>0</v>
      </c>
      <c r="NK28" s="42">
        <f t="shared" si="275"/>
        <v>0</v>
      </c>
      <c r="NL28" s="42">
        <f t="shared" si="276"/>
        <v>0</v>
      </c>
      <c r="NM28" s="42">
        <f t="shared" si="277"/>
        <v>0</v>
      </c>
      <c r="NN28" s="42">
        <f t="shared" si="278"/>
        <v>0</v>
      </c>
      <c r="NO28" s="42">
        <f t="shared" si="279"/>
        <v>0</v>
      </c>
      <c r="NP28" s="42">
        <f t="shared" si="280"/>
        <v>0</v>
      </c>
      <c r="NQ28" s="42">
        <f t="shared" si="281"/>
        <v>0</v>
      </c>
      <c r="NR28" s="42">
        <f t="shared" si="282"/>
        <v>0</v>
      </c>
      <c r="NS28" s="42">
        <f t="shared" si="283"/>
        <v>0</v>
      </c>
      <c r="NT28" s="42">
        <f t="shared" si="284"/>
        <v>0</v>
      </c>
      <c r="NU28" s="42">
        <f t="shared" si="285"/>
        <v>0</v>
      </c>
      <c r="NV28" s="42">
        <f t="shared" si="286"/>
        <v>0</v>
      </c>
      <c r="NW28" s="42">
        <f t="shared" si="287"/>
        <v>0</v>
      </c>
      <c r="NX28" s="42">
        <f t="shared" si="288"/>
        <v>0</v>
      </c>
      <c r="NY28" s="42">
        <f t="shared" si="289"/>
        <v>0</v>
      </c>
      <c r="NZ28" s="42">
        <f t="shared" si="290"/>
        <v>0</v>
      </c>
      <c r="OA28" s="42">
        <f t="shared" si="291"/>
        <v>0</v>
      </c>
      <c r="OB28" s="42">
        <f t="shared" si="292"/>
        <v>0</v>
      </c>
      <c r="OC28" s="42">
        <f t="shared" si="293"/>
        <v>0</v>
      </c>
      <c r="OD28" s="42">
        <f t="shared" si="294"/>
        <v>0</v>
      </c>
      <c r="OE28" s="42">
        <f t="shared" si="295"/>
        <v>0</v>
      </c>
      <c r="OF28" s="42">
        <f t="shared" si="296"/>
        <v>0</v>
      </c>
      <c r="OG28" s="42">
        <f t="shared" si="297"/>
        <v>0</v>
      </c>
    </row>
    <row r="29" spans="1:397">
      <c r="A29" s="6" t="str">
        <f>(入力シート!A29&amp;入力シート!B29&amp;入力シート!C29)</f>
        <v>240101025</v>
      </c>
      <c r="B29" s="6">
        <f>入力シート!E29</f>
        <v>45216</v>
      </c>
      <c r="C29" s="6">
        <f>入力シート!D29</f>
        <v>5</v>
      </c>
      <c r="D29" s="124">
        <f>IF(入力シート!E29="","",入力シート!E29)</f>
        <v>45216</v>
      </c>
      <c r="E29" s="44">
        <f>入力シート!G29</f>
        <v>9.51</v>
      </c>
      <c r="F29" s="44">
        <f>入力シート!H29</f>
        <v>230</v>
      </c>
      <c r="G29" s="44">
        <f>入力シート!I29</f>
        <v>230</v>
      </c>
      <c r="H29" s="44">
        <f>IF(ISERROR(入力シート!K29*1)=TRUE,"",入力シート!K29*1)</f>
        <v>2.9616545535847001</v>
      </c>
      <c r="I29" s="44">
        <f>入力シート!L29</f>
        <v>0</v>
      </c>
      <c r="J29" s="44">
        <f>入力シート!M29</f>
        <v>1</v>
      </c>
      <c r="K29" s="44">
        <f>IF(ISERROR(入力シート!O29*1)=TRUE,"",入力シート!O29*1)</f>
        <v>0.59992671756710714</v>
      </c>
      <c r="L29" s="42"/>
      <c r="M29" s="42"/>
      <c r="N29" s="134" t="s">
        <v>208</v>
      </c>
      <c r="O29" s="135">
        <f ca="1">ROUND(10^O5*100,-2)</f>
        <v>1500</v>
      </c>
      <c r="S29" s="24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S29"/>
      <c r="AT29" s="42">
        <f t="shared" si="313"/>
        <v>0</v>
      </c>
      <c r="AU29" s="42">
        <f t="shared" si="314"/>
        <v>0</v>
      </c>
      <c r="AV29" s="42">
        <f t="shared" si="314"/>
        <v>0</v>
      </c>
      <c r="AW29" s="42">
        <f t="shared" si="314"/>
        <v>0</v>
      </c>
      <c r="AX29" s="42">
        <f t="shared" si="314"/>
        <v>2.9616545535847001</v>
      </c>
      <c r="AY29" s="42">
        <f t="shared" si="321"/>
        <v>0</v>
      </c>
      <c r="AZ29" s="42">
        <f t="shared" si="321"/>
        <v>0</v>
      </c>
      <c r="BA29" s="42">
        <f t="shared" si="321"/>
        <v>0</v>
      </c>
      <c r="BB29" s="42">
        <f t="shared" si="321"/>
        <v>0</v>
      </c>
      <c r="BC29" s="42">
        <f t="shared" si="321"/>
        <v>0</v>
      </c>
      <c r="BD29" s="42">
        <f t="shared" si="321"/>
        <v>0</v>
      </c>
      <c r="BE29" s="42">
        <f t="shared" si="321"/>
        <v>0</v>
      </c>
      <c r="BF29" s="42">
        <f t="shared" si="321"/>
        <v>0</v>
      </c>
      <c r="BG29" s="42">
        <f t="shared" si="321"/>
        <v>0</v>
      </c>
      <c r="BH29" s="42">
        <f t="shared" si="321"/>
        <v>0</v>
      </c>
      <c r="BI29" s="42">
        <f t="shared" si="321"/>
        <v>0</v>
      </c>
      <c r="BJ29" s="42">
        <f t="shared" si="321"/>
        <v>0</v>
      </c>
      <c r="BK29" s="42">
        <f t="shared" si="321"/>
        <v>0</v>
      </c>
      <c r="BL29" s="42">
        <f t="shared" si="321"/>
        <v>0</v>
      </c>
      <c r="BM29" s="42">
        <f t="shared" si="321"/>
        <v>0</v>
      </c>
      <c r="BN29" s="42">
        <f t="shared" si="321"/>
        <v>0</v>
      </c>
      <c r="BO29" s="42">
        <f t="shared" si="320"/>
        <v>0</v>
      </c>
      <c r="BP29" s="42">
        <f t="shared" si="320"/>
        <v>0</v>
      </c>
      <c r="BQ29" s="42">
        <f t="shared" si="320"/>
        <v>0</v>
      </c>
      <c r="BR29" s="42">
        <f t="shared" si="320"/>
        <v>0</v>
      </c>
      <c r="BS29" s="42">
        <f t="shared" si="320"/>
        <v>0</v>
      </c>
      <c r="BT29" s="42">
        <f t="shared" si="320"/>
        <v>0</v>
      </c>
      <c r="BU29" s="42">
        <f t="shared" si="320"/>
        <v>0</v>
      </c>
      <c r="BV29" s="42">
        <f t="shared" si="320"/>
        <v>0</v>
      </c>
      <c r="BW29" s="42">
        <f t="shared" si="320"/>
        <v>0</v>
      </c>
      <c r="BX29" s="42">
        <f t="shared" si="320"/>
        <v>0</v>
      </c>
      <c r="BY29" s="42">
        <f t="shared" si="320"/>
        <v>0</v>
      </c>
      <c r="BZ29" s="42">
        <f t="shared" si="320"/>
        <v>0</v>
      </c>
      <c r="CA29" s="42">
        <f t="shared" si="320"/>
        <v>0</v>
      </c>
      <c r="CB29" s="42">
        <f t="shared" si="320"/>
        <v>0</v>
      </c>
      <c r="CC29" s="42">
        <f t="shared" si="320"/>
        <v>0</v>
      </c>
      <c r="CD29" s="42">
        <f t="shared" si="318"/>
        <v>0</v>
      </c>
      <c r="CE29" s="42">
        <f t="shared" si="315"/>
        <v>0</v>
      </c>
      <c r="CF29" s="42">
        <f t="shared" si="315"/>
        <v>0</v>
      </c>
      <c r="CG29" s="42">
        <f t="shared" si="315"/>
        <v>0</v>
      </c>
      <c r="CH29" s="42">
        <f t="shared" si="315"/>
        <v>0</v>
      </c>
      <c r="CI29" s="42">
        <f t="shared" si="315"/>
        <v>0</v>
      </c>
      <c r="CJ29" s="42">
        <f t="shared" si="315"/>
        <v>0</v>
      </c>
      <c r="CK29" s="42">
        <f t="shared" si="316"/>
        <v>0</v>
      </c>
      <c r="CL29" s="42">
        <f t="shared" si="316"/>
        <v>0</v>
      </c>
      <c r="CM29" s="42">
        <f t="shared" si="316"/>
        <v>0</v>
      </c>
      <c r="CN29" s="42">
        <f t="shared" si="316"/>
        <v>0</v>
      </c>
      <c r="CO29" s="42">
        <f t="shared" si="316"/>
        <v>0</v>
      </c>
      <c r="CP29" s="42">
        <f t="shared" si="316"/>
        <v>0</v>
      </c>
      <c r="CQ29" s="42">
        <f t="shared" si="316"/>
        <v>0</v>
      </c>
      <c r="CR29" s="42">
        <f t="shared" si="316"/>
        <v>0</v>
      </c>
      <c r="CS29" s="42">
        <f t="shared" si="316"/>
        <v>0</v>
      </c>
      <c r="CT29">
        <v>28</v>
      </c>
      <c r="CU29" s="83">
        <f t="shared" si="1"/>
        <v>0</v>
      </c>
      <c r="CV29" s="42">
        <f t="shared" si="299"/>
        <v>0</v>
      </c>
      <c r="CW29" s="42" t="e">
        <f t="shared" si="300"/>
        <v>#NUM!</v>
      </c>
      <c r="CX29" s="42">
        <f t="shared" si="2"/>
        <v>0</v>
      </c>
      <c r="CY29" s="42">
        <f t="shared" si="3"/>
        <v>0</v>
      </c>
      <c r="CZ29" s="42">
        <f t="shared" si="4"/>
        <v>0</v>
      </c>
      <c r="DA29" s="42">
        <f t="shared" si="5"/>
        <v>0</v>
      </c>
      <c r="DB29" s="42">
        <f t="shared" si="6"/>
        <v>0</v>
      </c>
      <c r="DC29" s="42">
        <f t="shared" si="7"/>
        <v>0</v>
      </c>
      <c r="DD29" s="42">
        <f t="shared" si="8"/>
        <v>0</v>
      </c>
      <c r="DE29" s="42">
        <f t="shared" si="9"/>
        <v>0</v>
      </c>
      <c r="DF29" s="42">
        <f t="shared" si="10"/>
        <v>0</v>
      </c>
      <c r="DG29" s="42">
        <f t="shared" si="11"/>
        <v>0</v>
      </c>
      <c r="DH29" s="42">
        <f t="shared" si="12"/>
        <v>0</v>
      </c>
      <c r="DI29" s="42">
        <f t="shared" si="13"/>
        <v>0</v>
      </c>
      <c r="DJ29" s="42">
        <f t="shared" si="14"/>
        <v>0</v>
      </c>
      <c r="DK29" s="42">
        <f t="shared" si="15"/>
        <v>0</v>
      </c>
      <c r="DL29" s="42">
        <f t="shared" si="16"/>
        <v>0</v>
      </c>
      <c r="DM29" s="42">
        <f t="shared" si="17"/>
        <v>0</v>
      </c>
      <c r="DN29" s="42">
        <f t="shared" si="18"/>
        <v>0</v>
      </c>
      <c r="DO29" s="42">
        <f t="shared" si="19"/>
        <v>0</v>
      </c>
      <c r="DP29" s="42">
        <f t="shared" si="20"/>
        <v>0</v>
      </c>
      <c r="DQ29" s="42">
        <f t="shared" si="21"/>
        <v>0</v>
      </c>
      <c r="DR29" s="42">
        <f t="shared" si="22"/>
        <v>0</v>
      </c>
      <c r="DS29" s="42">
        <f t="shared" si="23"/>
        <v>0</v>
      </c>
      <c r="DT29" s="42">
        <f t="shared" si="24"/>
        <v>0</v>
      </c>
      <c r="DU29" s="42">
        <f t="shared" si="25"/>
        <v>0</v>
      </c>
      <c r="DV29" s="42">
        <f t="shared" si="26"/>
        <v>0</v>
      </c>
      <c r="DW29" s="42">
        <f t="shared" si="27"/>
        <v>0</v>
      </c>
      <c r="DX29" s="42">
        <f t="shared" si="28"/>
        <v>0</v>
      </c>
      <c r="DY29" s="42">
        <f t="shared" si="29"/>
        <v>0</v>
      </c>
      <c r="DZ29" s="42">
        <f t="shared" si="30"/>
        <v>0</v>
      </c>
      <c r="EA29" s="42">
        <f t="shared" si="31"/>
        <v>0</v>
      </c>
      <c r="EB29" s="42">
        <f t="shared" si="32"/>
        <v>0</v>
      </c>
      <c r="EC29" s="42">
        <f t="shared" si="33"/>
        <v>0</v>
      </c>
      <c r="ED29" s="42">
        <f t="shared" si="34"/>
        <v>0</v>
      </c>
      <c r="EE29" s="42">
        <f t="shared" si="35"/>
        <v>0</v>
      </c>
      <c r="EF29" s="42">
        <f t="shared" si="36"/>
        <v>0</v>
      </c>
      <c r="EG29" s="42">
        <f t="shared" si="37"/>
        <v>0</v>
      </c>
      <c r="EH29" s="42">
        <f t="shared" si="38"/>
        <v>0</v>
      </c>
      <c r="EI29" s="42">
        <f t="shared" si="39"/>
        <v>0</v>
      </c>
      <c r="EJ29" s="42">
        <f t="shared" si="40"/>
        <v>0</v>
      </c>
      <c r="EK29" s="42">
        <f t="shared" si="41"/>
        <v>0</v>
      </c>
      <c r="EL29" s="42">
        <f t="shared" si="42"/>
        <v>0</v>
      </c>
      <c r="EM29" s="42">
        <f t="shared" si="43"/>
        <v>0</v>
      </c>
      <c r="EN29" s="42">
        <f t="shared" si="44"/>
        <v>0</v>
      </c>
      <c r="EO29" s="42">
        <f t="shared" si="45"/>
        <v>0</v>
      </c>
      <c r="EP29" s="42">
        <f t="shared" si="46"/>
        <v>0</v>
      </c>
      <c r="EQ29" s="42">
        <f t="shared" si="47"/>
        <v>0</v>
      </c>
      <c r="ER29" s="42">
        <f t="shared" si="48"/>
        <v>0</v>
      </c>
      <c r="ES29" s="42">
        <f t="shared" si="49"/>
        <v>0</v>
      </c>
      <c r="ET29" s="42">
        <f t="shared" si="50"/>
        <v>0</v>
      </c>
      <c r="EU29" s="42">
        <f t="shared" si="51"/>
        <v>0</v>
      </c>
      <c r="EV29" s="42">
        <f t="shared" si="52"/>
        <v>0</v>
      </c>
      <c r="EW29" s="42">
        <f t="shared" si="53"/>
        <v>0</v>
      </c>
      <c r="EX29" s="42">
        <f t="shared" si="54"/>
        <v>0</v>
      </c>
      <c r="EY29" s="42">
        <f t="shared" si="55"/>
        <v>0</v>
      </c>
      <c r="EZ29" s="42">
        <f t="shared" si="56"/>
        <v>0</v>
      </c>
      <c r="FA29" s="42">
        <f t="shared" si="57"/>
        <v>0</v>
      </c>
      <c r="FB29" s="42">
        <f t="shared" si="58"/>
        <v>0</v>
      </c>
      <c r="FC29" s="42">
        <f t="shared" si="59"/>
        <v>0</v>
      </c>
      <c r="FD29" s="42">
        <f t="shared" si="60"/>
        <v>0</v>
      </c>
      <c r="FE29" s="42">
        <f t="shared" si="61"/>
        <v>0</v>
      </c>
      <c r="FF29" s="42">
        <f t="shared" si="62"/>
        <v>0</v>
      </c>
      <c r="FG29" s="42">
        <f t="shared" si="63"/>
        <v>0</v>
      </c>
      <c r="FH29" s="42">
        <f t="shared" si="64"/>
        <v>0</v>
      </c>
      <c r="FI29" s="42">
        <f t="shared" si="65"/>
        <v>0</v>
      </c>
      <c r="FJ29" s="42">
        <f t="shared" si="66"/>
        <v>0</v>
      </c>
      <c r="FK29" s="42">
        <f t="shared" si="67"/>
        <v>0</v>
      </c>
      <c r="FL29" s="42">
        <f t="shared" si="68"/>
        <v>0</v>
      </c>
      <c r="FM29" s="42">
        <f t="shared" si="69"/>
        <v>0</v>
      </c>
      <c r="FN29" s="42">
        <f t="shared" si="70"/>
        <v>0</v>
      </c>
      <c r="FO29" s="42">
        <f t="shared" si="71"/>
        <v>0</v>
      </c>
      <c r="FP29" s="42">
        <f t="shared" si="72"/>
        <v>0</v>
      </c>
      <c r="FQ29" s="42">
        <f t="shared" si="73"/>
        <v>0</v>
      </c>
      <c r="FR29" s="42">
        <f t="shared" si="74"/>
        <v>0</v>
      </c>
      <c r="FS29" s="42">
        <f t="shared" si="75"/>
        <v>0</v>
      </c>
      <c r="FT29" s="42">
        <f t="shared" si="76"/>
        <v>0</v>
      </c>
      <c r="FU29" s="42">
        <f t="shared" si="77"/>
        <v>0</v>
      </c>
      <c r="FV29" s="42">
        <f t="shared" si="78"/>
        <v>0</v>
      </c>
      <c r="FW29" s="42">
        <f t="shared" si="79"/>
        <v>0</v>
      </c>
      <c r="FX29" s="42">
        <f t="shared" si="80"/>
        <v>0</v>
      </c>
      <c r="FY29" s="42">
        <f t="shared" si="81"/>
        <v>0</v>
      </c>
      <c r="FZ29" s="42">
        <f t="shared" si="82"/>
        <v>0</v>
      </c>
      <c r="GA29" s="42">
        <f t="shared" si="83"/>
        <v>0</v>
      </c>
      <c r="GB29" s="42">
        <f t="shared" si="84"/>
        <v>0</v>
      </c>
      <c r="GC29" s="42">
        <f t="shared" si="85"/>
        <v>0</v>
      </c>
      <c r="GD29" s="42">
        <f t="shared" si="86"/>
        <v>0</v>
      </c>
      <c r="GE29" s="42">
        <f t="shared" si="87"/>
        <v>0</v>
      </c>
      <c r="GF29" s="42">
        <f t="shared" si="88"/>
        <v>0</v>
      </c>
      <c r="GG29" s="42">
        <f t="shared" si="89"/>
        <v>0</v>
      </c>
      <c r="GH29" s="42">
        <f t="shared" si="90"/>
        <v>0</v>
      </c>
      <c r="GI29" s="42">
        <f t="shared" si="91"/>
        <v>0</v>
      </c>
      <c r="GJ29" s="42">
        <f t="shared" si="92"/>
        <v>0</v>
      </c>
      <c r="GK29" s="42">
        <f t="shared" si="93"/>
        <v>0</v>
      </c>
      <c r="GL29" s="42">
        <f t="shared" si="94"/>
        <v>0</v>
      </c>
      <c r="GM29" s="42">
        <f t="shared" si="95"/>
        <v>0</v>
      </c>
      <c r="GN29" s="42">
        <f t="shared" si="96"/>
        <v>0</v>
      </c>
      <c r="GO29" s="42">
        <f t="shared" si="97"/>
        <v>0</v>
      </c>
      <c r="GP29" s="42">
        <f t="shared" si="98"/>
        <v>0</v>
      </c>
      <c r="GQ29" s="42">
        <f t="shared" si="99"/>
        <v>0</v>
      </c>
      <c r="GR29" s="42">
        <f t="shared" si="100"/>
        <v>0</v>
      </c>
      <c r="GS29" s="42">
        <f t="shared" si="101"/>
        <v>0</v>
      </c>
      <c r="GT29" s="42">
        <f t="shared" si="102"/>
        <v>0</v>
      </c>
      <c r="GU29" s="42">
        <f t="shared" si="103"/>
        <v>0</v>
      </c>
      <c r="GV29" s="42">
        <f t="shared" si="104"/>
        <v>0</v>
      </c>
      <c r="GW29" s="42">
        <f t="shared" si="105"/>
        <v>0</v>
      </c>
      <c r="GX29" s="42">
        <f t="shared" si="106"/>
        <v>0</v>
      </c>
      <c r="GY29" s="42">
        <f t="shared" si="319"/>
        <v>0</v>
      </c>
      <c r="GZ29" s="42">
        <f t="shared" si="108"/>
        <v>0</v>
      </c>
      <c r="HA29" s="42">
        <f t="shared" si="109"/>
        <v>0</v>
      </c>
      <c r="HB29" s="42">
        <f t="shared" si="110"/>
        <v>0</v>
      </c>
      <c r="HC29" s="42">
        <f t="shared" si="111"/>
        <v>0</v>
      </c>
      <c r="HD29" s="42">
        <f t="shared" si="112"/>
        <v>0</v>
      </c>
      <c r="HE29" s="42">
        <f t="shared" si="113"/>
        <v>0</v>
      </c>
      <c r="HF29" s="42">
        <f t="shared" si="114"/>
        <v>0</v>
      </c>
      <c r="HG29" s="42">
        <f t="shared" si="115"/>
        <v>0</v>
      </c>
      <c r="HH29" s="42">
        <f t="shared" si="116"/>
        <v>0</v>
      </c>
      <c r="HI29" s="42">
        <f t="shared" si="117"/>
        <v>0</v>
      </c>
      <c r="HJ29" s="42">
        <f t="shared" si="118"/>
        <v>0</v>
      </c>
      <c r="HK29" s="42">
        <f t="shared" si="119"/>
        <v>0</v>
      </c>
      <c r="HL29" s="42">
        <f t="shared" si="120"/>
        <v>0</v>
      </c>
      <c r="HM29" s="42">
        <f t="shared" si="121"/>
        <v>0</v>
      </c>
      <c r="HN29" s="42">
        <f t="shared" si="122"/>
        <v>0</v>
      </c>
      <c r="HO29" s="42">
        <f t="shared" si="123"/>
        <v>0</v>
      </c>
      <c r="HP29" s="42">
        <f t="shared" si="124"/>
        <v>0</v>
      </c>
      <c r="HQ29" s="42">
        <f t="shared" si="125"/>
        <v>0</v>
      </c>
      <c r="HR29" s="42">
        <f t="shared" si="126"/>
        <v>0</v>
      </c>
      <c r="HS29" s="42">
        <f t="shared" si="127"/>
        <v>0</v>
      </c>
      <c r="HT29" s="42">
        <f t="shared" si="128"/>
        <v>0</v>
      </c>
      <c r="HU29" s="42">
        <f t="shared" si="129"/>
        <v>0</v>
      </c>
      <c r="HV29" s="42">
        <f t="shared" si="130"/>
        <v>0</v>
      </c>
      <c r="HW29" s="42">
        <f t="shared" si="131"/>
        <v>0</v>
      </c>
      <c r="HX29" s="42">
        <f t="shared" si="132"/>
        <v>0</v>
      </c>
      <c r="HY29" s="42">
        <f t="shared" si="133"/>
        <v>0</v>
      </c>
      <c r="HZ29" s="42">
        <f t="shared" si="134"/>
        <v>0</v>
      </c>
      <c r="IA29" s="42">
        <f t="shared" si="135"/>
        <v>0</v>
      </c>
      <c r="IB29" s="42">
        <f t="shared" si="136"/>
        <v>0</v>
      </c>
      <c r="IC29" s="42">
        <f t="shared" si="137"/>
        <v>0</v>
      </c>
      <c r="ID29" s="42">
        <f t="shared" si="138"/>
        <v>0</v>
      </c>
      <c r="IE29" s="42">
        <f t="shared" si="139"/>
        <v>0</v>
      </c>
      <c r="IF29" s="42">
        <f t="shared" si="140"/>
        <v>0</v>
      </c>
      <c r="IG29" s="42">
        <f t="shared" si="141"/>
        <v>0</v>
      </c>
      <c r="IH29" s="42">
        <f t="shared" si="142"/>
        <v>0</v>
      </c>
      <c r="II29" s="42">
        <f t="shared" si="143"/>
        <v>0</v>
      </c>
      <c r="IJ29" s="42">
        <f t="shared" si="144"/>
        <v>0</v>
      </c>
      <c r="IK29" s="42">
        <f t="shared" si="145"/>
        <v>0</v>
      </c>
      <c r="IL29" s="42">
        <f t="shared" si="146"/>
        <v>0</v>
      </c>
      <c r="IM29" s="42">
        <f t="shared" si="147"/>
        <v>0</v>
      </c>
      <c r="IN29" s="42">
        <f t="shared" si="148"/>
        <v>0</v>
      </c>
      <c r="IO29" s="42">
        <f t="shared" si="149"/>
        <v>0</v>
      </c>
      <c r="IP29" s="42">
        <f t="shared" si="150"/>
        <v>0</v>
      </c>
      <c r="IQ29" s="42">
        <f t="shared" si="151"/>
        <v>0</v>
      </c>
      <c r="IR29" s="42">
        <f t="shared" si="152"/>
        <v>0</v>
      </c>
      <c r="IS29" s="42">
        <f t="shared" si="153"/>
        <v>0</v>
      </c>
      <c r="IT29" s="42">
        <f t="shared" si="154"/>
        <v>0</v>
      </c>
      <c r="IU29" s="42">
        <f t="shared" si="155"/>
        <v>0</v>
      </c>
      <c r="IV29" s="42">
        <f t="shared" si="156"/>
        <v>0</v>
      </c>
      <c r="IW29" s="42">
        <f t="shared" si="157"/>
        <v>0</v>
      </c>
      <c r="IX29" s="42">
        <f t="shared" si="158"/>
        <v>0</v>
      </c>
      <c r="IY29" s="42">
        <f t="shared" si="159"/>
        <v>0</v>
      </c>
      <c r="IZ29" s="42">
        <f t="shared" si="160"/>
        <v>0</v>
      </c>
      <c r="JA29" s="42">
        <f t="shared" si="161"/>
        <v>0</v>
      </c>
      <c r="JB29" s="42">
        <f t="shared" si="162"/>
        <v>0</v>
      </c>
      <c r="JC29" s="42">
        <f t="shared" si="163"/>
        <v>0</v>
      </c>
      <c r="JD29" s="42">
        <f t="shared" si="164"/>
        <v>0</v>
      </c>
      <c r="JE29" s="42">
        <f t="shared" si="165"/>
        <v>0</v>
      </c>
      <c r="JF29" s="42">
        <f t="shared" si="166"/>
        <v>0</v>
      </c>
      <c r="JG29" s="42">
        <f t="shared" si="167"/>
        <v>0</v>
      </c>
      <c r="JH29" s="42">
        <f t="shared" si="168"/>
        <v>0</v>
      </c>
      <c r="JI29" s="42">
        <f t="shared" si="169"/>
        <v>0</v>
      </c>
      <c r="JJ29" s="42">
        <f t="shared" si="170"/>
        <v>0</v>
      </c>
      <c r="JK29" s="42">
        <f t="shared" si="171"/>
        <v>0</v>
      </c>
      <c r="JL29" s="42">
        <f t="shared" si="172"/>
        <v>0</v>
      </c>
      <c r="JM29" s="42">
        <f t="shared" si="173"/>
        <v>0</v>
      </c>
      <c r="JN29" s="42">
        <f t="shared" si="174"/>
        <v>0</v>
      </c>
      <c r="JO29" s="42">
        <f t="shared" si="175"/>
        <v>0</v>
      </c>
      <c r="JP29" s="42">
        <f t="shared" si="176"/>
        <v>0</v>
      </c>
      <c r="JQ29" s="42">
        <f t="shared" si="177"/>
        <v>0</v>
      </c>
      <c r="JR29" s="42">
        <f t="shared" si="178"/>
        <v>0</v>
      </c>
      <c r="JS29" s="42">
        <f t="shared" si="179"/>
        <v>0</v>
      </c>
      <c r="JT29" s="42">
        <f t="shared" si="180"/>
        <v>0</v>
      </c>
      <c r="JU29" s="42">
        <f t="shared" si="181"/>
        <v>0</v>
      </c>
      <c r="JV29" s="42">
        <f t="shared" si="182"/>
        <v>0</v>
      </c>
      <c r="JW29" s="42">
        <f t="shared" si="183"/>
        <v>0</v>
      </c>
      <c r="JX29" s="42">
        <f t="shared" si="184"/>
        <v>0</v>
      </c>
      <c r="JY29" s="42">
        <f t="shared" si="185"/>
        <v>0</v>
      </c>
      <c r="JZ29" s="42">
        <f t="shared" si="186"/>
        <v>0</v>
      </c>
      <c r="KA29" s="42">
        <f t="shared" si="187"/>
        <v>0</v>
      </c>
      <c r="KB29" s="42">
        <f t="shared" si="188"/>
        <v>0</v>
      </c>
      <c r="KC29" s="42">
        <f t="shared" si="189"/>
        <v>0</v>
      </c>
      <c r="KD29" s="42">
        <f t="shared" si="190"/>
        <v>0</v>
      </c>
      <c r="KE29" s="42">
        <f t="shared" si="191"/>
        <v>0</v>
      </c>
      <c r="KF29" s="42">
        <f t="shared" si="192"/>
        <v>0</v>
      </c>
      <c r="KG29" s="42">
        <f t="shared" si="193"/>
        <v>0</v>
      </c>
      <c r="KH29" s="42">
        <f t="shared" si="194"/>
        <v>0</v>
      </c>
      <c r="KI29" s="42">
        <f t="shared" si="195"/>
        <v>0</v>
      </c>
      <c r="KJ29" s="42">
        <f t="shared" si="196"/>
        <v>0</v>
      </c>
      <c r="KK29" s="42">
        <f t="shared" si="197"/>
        <v>0</v>
      </c>
      <c r="KL29" s="42">
        <f t="shared" si="198"/>
        <v>0</v>
      </c>
      <c r="KM29" s="42">
        <f t="shared" si="199"/>
        <v>0</v>
      </c>
      <c r="KN29" s="42">
        <f t="shared" si="200"/>
        <v>0</v>
      </c>
      <c r="KO29" s="42">
        <f t="shared" si="201"/>
        <v>0</v>
      </c>
      <c r="KP29" s="42">
        <f t="shared" si="202"/>
        <v>0</v>
      </c>
      <c r="KQ29" s="42">
        <f t="shared" si="203"/>
        <v>0</v>
      </c>
      <c r="KR29" s="42">
        <f t="shared" si="204"/>
        <v>0</v>
      </c>
      <c r="KS29" s="42">
        <f t="shared" si="205"/>
        <v>0</v>
      </c>
      <c r="KT29" s="42">
        <f t="shared" si="206"/>
        <v>0</v>
      </c>
      <c r="KU29" s="42">
        <f t="shared" si="207"/>
        <v>0</v>
      </c>
      <c r="KV29" s="42">
        <f t="shared" si="208"/>
        <v>0</v>
      </c>
      <c r="KW29" s="42">
        <f t="shared" si="209"/>
        <v>0</v>
      </c>
      <c r="KX29" s="42">
        <f t="shared" si="210"/>
        <v>0</v>
      </c>
      <c r="KY29" s="42">
        <f t="shared" si="211"/>
        <v>0</v>
      </c>
      <c r="KZ29" s="42">
        <f t="shared" si="212"/>
        <v>0</v>
      </c>
      <c r="LA29" s="42">
        <f t="shared" si="213"/>
        <v>0</v>
      </c>
      <c r="LB29" s="42">
        <f t="shared" si="214"/>
        <v>0</v>
      </c>
      <c r="LC29" s="42">
        <f t="shared" si="215"/>
        <v>0</v>
      </c>
      <c r="LD29" s="42">
        <f t="shared" si="216"/>
        <v>0</v>
      </c>
      <c r="LE29" s="42">
        <f t="shared" si="217"/>
        <v>0</v>
      </c>
      <c r="LF29" s="42">
        <f t="shared" si="218"/>
        <v>0</v>
      </c>
      <c r="LG29" s="42">
        <f t="shared" si="219"/>
        <v>0</v>
      </c>
      <c r="LH29" s="42">
        <f t="shared" si="220"/>
        <v>0</v>
      </c>
      <c r="LI29" s="42">
        <f t="shared" si="221"/>
        <v>0</v>
      </c>
      <c r="LJ29" s="42">
        <f t="shared" si="222"/>
        <v>0</v>
      </c>
      <c r="LK29" s="42">
        <f t="shared" si="223"/>
        <v>0</v>
      </c>
      <c r="LL29" s="42">
        <f t="shared" si="224"/>
        <v>0</v>
      </c>
      <c r="LM29" s="42">
        <f t="shared" si="225"/>
        <v>0</v>
      </c>
      <c r="LN29" s="42">
        <f t="shared" si="226"/>
        <v>0</v>
      </c>
      <c r="LO29" s="42">
        <f t="shared" si="227"/>
        <v>0</v>
      </c>
      <c r="LP29" s="42">
        <f t="shared" si="228"/>
        <v>0</v>
      </c>
      <c r="LQ29" s="42">
        <f t="shared" si="229"/>
        <v>0</v>
      </c>
      <c r="LR29" s="42">
        <f t="shared" si="230"/>
        <v>0</v>
      </c>
      <c r="LS29" s="42">
        <f t="shared" si="231"/>
        <v>0</v>
      </c>
      <c r="LT29" s="42">
        <f t="shared" si="232"/>
        <v>0</v>
      </c>
      <c r="LU29" s="42">
        <f t="shared" si="233"/>
        <v>0</v>
      </c>
      <c r="LV29" s="42">
        <f t="shared" si="234"/>
        <v>0</v>
      </c>
      <c r="LW29" s="42">
        <f t="shared" si="235"/>
        <v>0</v>
      </c>
      <c r="LX29" s="42">
        <f t="shared" si="236"/>
        <v>0</v>
      </c>
      <c r="LY29" s="42">
        <f t="shared" si="237"/>
        <v>0</v>
      </c>
      <c r="LZ29" s="42">
        <f t="shared" si="238"/>
        <v>0</v>
      </c>
      <c r="MA29" s="42">
        <f t="shared" si="239"/>
        <v>0</v>
      </c>
      <c r="MB29" s="42">
        <f t="shared" si="240"/>
        <v>0</v>
      </c>
      <c r="MC29" s="42">
        <f t="shared" si="241"/>
        <v>0</v>
      </c>
      <c r="MD29" s="42">
        <f t="shared" si="242"/>
        <v>0</v>
      </c>
      <c r="ME29" s="42">
        <f t="shared" si="243"/>
        <v>0</v>
      </c>
      <c r="MF29" s="42">
        <f t="shared" si="244"/>
        <v>0</v>
      </c>
      <c r="MG29" s="42">
        <f t="shared" si="245"/>
        <v>0</v>
      </c>
      <c r="MH29" s="42">
        <f t="shared" si="246"/>
        <v>0</v>
      </c>
      <c r="MI29" s="42">
        <f t="shared" si="247"/>
        <v>0</v>
      </c>
      <c r="MJ29" s="42">
        <f t="shared" si="248"/>
        <v>0</v>
      </c>
      <c r="MK29" s="42">
        <f t="shared" si="249"/>
        <v>0</v>
      </c>
      <c r="ML29" s="42">
        <f t="shared" si="250"/>
        <v>0</v>
      </c>
      <c r="MM29" s="42">
        <f t="shared" si="251"/>
        <v>0</v>
      </c>
      <c r="MN29" s="42">
        <f t="shared" si="252"/>
        <v>0</v>
      </c>
      <c r="MO29" s="42">
        <f t="shared" si="253"/>
        <v>0</v>
      </c>
      <c r="MP29" s="42">
        <f t="shared" si="254"/>
        <v>0</v>
      </c>
      <c r="MQ29" s="42">
        <f t="shared" si="255"/>
        <v>0</v>
      </c>
      <c r="MR29" s="42">
        <f t="shared" si="256"/>
        <v>0</v>
      </c>
      <c r="MS29" s="42">
        <f t="shared" si="257"/>
        <v>0</v>
      </c>
      <c r="MT29" s="42">
        <f t="shared" si="258"/>
        <v>0</v>
      </c>
      <c r="MU29" s="42">
        <f t="shared" si="259"/>
        <v>0</v>
      </c>
      <c r="MV29" s="42">
        <f t="shared" si="260"/>
        <v>0</v>
      </c>
      <c r="MW29" s="42">
        <f t="shared" si="261"/>
        <v>0</v>
      </c>
      <c r="MX29" s="42">
        <f t="shared" si="262"/>
        <v>0</v>
      </c>
      <c r="MY29" s="42">
        <f t="shared" si="263"/>
        <v>0</v>
      </c>
      <c r="MZ29" s="42">
        <f t="shared" si="264"/>
        <v>0</v>
      </c>
      <c r="NA29" s="42">
        <f t="shared" si="265"/>
        <v>0</v>
      </c>
      <c r="NB29" s="42">
        <f t="shared" si="266"/>
        <v>0</v>
      </c>
      <c r="NC29" s="42">
        <f t="shared" si="267"/>
        <v>0</v>
      </c>
      <c r="ND29" s="42">
        <f t="shared" si="268"/>
        <v>0</v>
      </c>
      <c r="NE29" s="42">
        <f t="shared" si="269"/>
        <v>0</v>
      </c>
      <c r="NF29" s="42">
        <f t="shared" si="270"/>
        <v>0</v>
      </c>
      <c r="NG29" s="42">
        <f t="shared" si="271"/>
        <v>0</v>
      </c>
      <c r="NH29" s="42">
        <f t="shared" si="272"/>
        <v>0</v>
      </c>
      <c r="NI29" s="42">
        <f t="shared" si="273"/>
        <v>0</v>
      </c>
      <c r="NJ29" s="42">
        <f t="shared" si="274"/>
        <v>0</v>
      </c>
      <c r="NK29" s="42">
        <f t="shared" si="275"/>
        <v>0</v>
      </c>
      <c r="NL29" s="42">
        <f t="shared" si="276"/>
        <v>0</v>
      </c>
      <c r="NM29" s="42">
        <f t="shared" si="277"/>
        <v>0</v>
      </c>
      <c r="NN29" s="42">
        <f t="shared" si="278"/>
        <v>0</v>
      </c>
      <c r="NO29" s="42">
        <f t="shared" si="279"/>
        <v>0</v>
      </c>
      <c r="NP29" s="42">
        <f t="shared" si="280"/>
        <v>0</v>
      </c>
      <c r="NQ29" s="42">
        <f t="shared" si="281"/>
        <v>0</v>
      </c>
      <c r="NR29" s="42">
        <f t="shared" si="282"/>
        <v>0</v>
      </c>
      <c r="NS29" s="42">
        <f t="shared" si="283"/>
        <v>0</v>
      </c>
      <c r="NT29" s="42">
        <f t="shared" si="284"/>
        <v>0</v>
      </c>
      <c r="NU29" s="42">
        <f t="shared" si="285"/>
        <v>0</v>
      </c>
      <c r="NV29" s="42">
        <f t="shared" si="286"/>
        <v>0</v>
      </c>
      <c r="NW29" s="42">
        <f t="shared" si="287"/>
        <v>0</v>
      </c>
      <c r="NX29" s="42">
        <f t="shared" si="288"/>
        <v>0</v>
      </c>
      <c r="NY29" s="42">
        <f t="shared" si="289"/>
        <v>0</v>
      </c>
      <c r="NZ29" s="42">
        <f t="shared" si="290"/>
        <v>0</v>
      </c>
      <c r="OA29" s="42">
        <f t="shared" si="291"/>
        <v>0</v>
      </c>
      <c r="OB29" s="42">
        <f t="shared" si="292"/>
        <v>0</v>
      </c>
      <c r="OC29" s="42">
        <f t="shared" si="293"/>
        <v>0</v>
      </c>
      <c r="OD29" s="42">
        <f t="shared" si="294"/>
        <v>0</v>
      </c>
      <c r="OE29" s="42">
        <f t="shared" si="295"/>
        <v>0</v>
      </c>
      <c r="OF29" s="42">
        <f t="shared" si="296"/>
        <v>0</v>
      </c>
      <c r="OG29" s="42">
        <f t="shared" si="297"/>
        <v>0</v>
      </c>
    </row>
    <row r="30" spans="1:397">
      <c r="A30" s="6" t="str">
        <f>(入力シート!A30&amp;入力シート!B30&amp;入力シート!C30)</f>
        <v>240101026</v>
      </c>
      <c r="B30" s="6">
        <f>入力シート!E30</f>
        <v>45250</v>
      </c>
      <c r="C30" s="6">
        <f>入力シート!D30</f>
        <v>6</v>
      </c>
      <c r="D30" s="124">
        <f>IF(入力シート!E30="","",入力シート!E30)</f>
        <v>45250</v>
      </c>
      <c r="E30" s="44">
        <f>入力シート!G30</f>
        <v>12.06</v>
      </c>
      <c r="F30" s="44">
        <f>入力シート!H30</f>
        <v>810</v>
      </c>
      <c r="G30" s="44">
        <f>入力シート!I30</f>
        <v>810</v>
      </c>
      <c r="H30" s="44">
        <f>IF(ISERROR(入力シート!K30*1)=TRUE,"",入力シート!K30*1)</f>
        <v>3.5194005742028249</v>
      </c>
      <c r="I30" s="44">
        <f>入力シート!L30</f>
        <v>260</v>
      </c>
      <c r="J30" s="44">
        <f>入力シート!M30</f>
        <v>260</v>
      </c>
      <c r="K30" s="44">
        <f>IF(ISERROR(入力シート!O30*1)=TRUE,"",入力シート!O30*1)</f>
        <v>3.0258889032949932</v>
      </c>
      <c r="L30" s="42"/>
      <c r="M30" s="42"/>
      <c r="N30" s="134" t="s">
        <v>209</v>
      </c>
      <c r="O30" s="135">
        <f ca="1">ROUND(10^O17*100,-3)</f>
        <v>32000</v>
      </c>
      <c r="S30" s="24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S30"/>
      <c r="AT30" s="42">
        <f t="shared" si="313"/>
        <v>0</v>
      </c>
      <c r="AU30" s="42">
        <f t="shared" si="314"/>
        <v>0</v>
      </c>
      <c r="AV30" s="42">
        <f t="shared" si="314"/>
        <v>0</v>
      </c>
      <c r="AW30" s="42">
        <f t="shared" si="314"/>
        <v>0</v>
      </c>
      <c r="AX30" s="42">
        <f t="shared" si="314"/>
        <v>0</v>
      </c>
      <c r="AY30" s="42">
        <f t="shared" si="321"/>
        <v>3.5194005742028249</v>
      </c>
      <c r="AZ30" s="42">
        <f t="shared" si="321"/>
        <v>0</v>
      </c>
      <c r="BA30" s="42">
        <f t="shared" si="321"/>
        <v>0</v>
      </c>
      <c r="BB30" s="42">
        <f t="shared" si="321"/>
        <v>0</v>
      </c>
      <c r="BC30" s="42">
        <f t="shared" si="321"/>
        <v>0</v>
      </c>
      <c r="BD30" s="42">
        <f t="shared" si="321"/>
        <v>0</v>
      </c>
      <c r="BE30" s="42">
        <f t="shared" si="321"/>
        <v>0</v>
      </c>
      <c r="BF30" s="42">
        <f t="shared" si="321"/>
        <v>0</v>
      </c>
      <c r="BG30" s="42">
        <f t="shared" si="321"/>
        <v>0</v>
      </c>
      <c r="BH30" s="42">
        <f t="shared" si="321"/>
        <v>0</v>
      </c>
      <c r="BI30" s="42">
        <f t="shared" si="321"/>
        <v>0</v>
      </c>
      <c r="BJ30" s="42">
        <f t="shared" si="321"/>
        <v>0</v>
      </c>
      <c r="BK30" s="42">
        <f t="shared" si="321"/>
        <v>0</v>
      </c>
      <c r="BL30" s="42">
        <f t="shared" si="321"/>
        <v>0</v>
      </c>
      <c r="BM30" s="42">
        <f t="shared" si="321"/>
        <v>0</v>
      </c>
      <c r="BN30" s="42">
        <f t="shared" si="321"/>
        <v>0</v>
      </c>
      <c r="BO30" s="42">
        <f t="shared" si="320"/>
        <v>0</v>
      </c>
      <c r="BP30" s="42">
        <f t="shared" si="320"/>
        <v>0</v>
      </c>
      <c r="BQ30" s="42">
        <f t="shared" si="320"/>
        <v>0</v>
      </c>
      <c r="BR30" s="42">
        <f t="shared" si="320"/>
        <v>0</v>
      </c>
      <c r="BS30" s="42">
        <f t="shared" si="320"/>
        <v>0</v>
      </c>
      <c r="BT30" s="42">
        <f t="shared" si="320"/>
        <v>0</v>
      </c>
      <c r="BU30" s="42">
        <f t="shared" si="320"/>
        <v>0</v>
      </c>
      <c r="BV30" s="42">
        <f t="shared" si="320"/>
        <v>0</v>
      </c>
      <c r="BW30" s="42">
        <f t="shared" si="320"/>
        <v>0</v>
      </c>
      <c r="BX30" s="42">
        <f t="shared" si="320"/>
        <v>0</v>
      </c>
      <c r="BY30" s="42">
        <f t="shared" si="320"/>
        <v>0</v>
      </c>
      <c r="BZ30" s="42">
        <f t="shared" si="320"/>
        <v>0</v>
      </c>
      <c r="CA30" s="42">
        <f t="shared" si="320"/>
        <v>0</v>
      </c>
      <c r="CB30" s="42">
        <f t="shared" si="320"/>
        <v>0</v>
      </c>
      <c r="CC30" s="42">
        <f t="shared" si="320"/>
        <v>0</v>
      </c>
      <c r="CD30" s="42">
        <f t="shared" si="318"/>
        <v>0</v>
      </c>
      <c r="CE30" s="42">
        <f t="shared" si="315"/>
        <v>0</v>
      </c>
      <c r="CF30" s="42">
        <f t="shared" si="315"/>
        <v>0</v>
      </c>
      <c r="CG30" s="42">
        <f t="shared" si="315"/>
        <v>0</v>
      </c>
      <c r="CH30" s="42">
        <f t="shared" si="315"/>
        <v>0</v>
      </c>
      <c r="CI30" s="42">
        <f t="shared" si="315"/>
        <v>0</v>
      </c>
      <c r="CJ30" s="42">
        <f t="shared" si="315"/>
        <v>0</v>
      </c>
      <c r="CK30" s="42">
        <f t="shared" si="316"/>
        <v>0</v>
      </c>
      <c r="CL30" s="42">
        <f t="shared" si="316"/>
        <v>0</v>
      </c>
      <c r="CM30" s="42">
        <f t="shared" si="316"/>
        <v>0</v>
      </c>
      <c r="CN30" s="42">
        <f t="shared" si="316"/>
        <v>0</v>
      </c>
      <c r="CO30" s="42">
        <f t="shared" si="316"/>
        <v>0</v>
      </c>
      <c r="CP30" s="42">
        <f t="shared" si="316"/>
        <v>0</v>
      </c>
      <c r="CQ30" s="42">
        <f t="shared" si="316"/>
        <v>0</v>
      </c>
      <c r="CR30" s="42">
        <f t="shared" si="316"/>
        <v>0</v>
      </c>
      <c r="CS30" s="42">
        <f t="shared" si="316"/>
        <v>0</v>
      </c>
      <c r="CT30">
        <v>29</v>
      </c>
      <c r="CU30" s="83">
        <f t="shared" si="1"/>
        <v>0</v>
      </c>
      <c r="CV30" s="42">
        <f t="shared" si="299"/>
        <v>0</v>
      </c>
      <c r="CW30" s="42" t="e">
        <f t="shared" si="300"/>
        <v>#NUM!</v>
      </c>
      <c r="CX30" s="42">
        <f t="shared" si="2"/>
        <v>0</v>
      </c>
      <c r="CY30" s="42">
        <f t="shared" si="3"/>
        <v>0</v>
      </c>
      <c r="CZ30" s="42">
        <f t="shared" si="4"/>
        <v>0</v>
      </c>
      <c r="DA30" s="42">
        <f t="shared" si="5"/>
        <v>0</v>
      </c>
      <c r="DB30" s="42">
        <f t="shared" si="6"/>
        <v>0</v>
      </c>
      <c r="DC30" s="42">
        <f t="shared" si="7"/>
        <v>0</v>
      </c>
      <c r="DD30" s="42">
        <f t="shared" si="8"/>
        <v>0</v>
      </c>
      <c r="DE30" s="42">
        <f t="shared" si="9"/>
        <v>0</v>
      </c>
      <c r="DF30" s="42">
        <f t="shared" si="10"/>
        <v>0</v>
      </c>
      <c r="DG30" s="42">
        <f t="shared" si="11"/>
        <v>0</v>
      </c>
      <c r="DH30" s="42">
        <f t="shared" si="12"/>
        <v>0</v>
      </c>
      <c r="DI30" s="42">
        <f t="shared" si="13"/>
        <v>0</v>
      </c>
      <c r="DJ30" s="42">
        <f t="shared" si="14"/>
        <v>0</v>
      </c>
      <c r="DK30" s="42">
        <f t="shared" si="15"/>
        <v>0</v>
      </c>
      <c r="DL30" s="42">
        <f t="shared" si="16"/>
        <v>0</v>
      </c>
      <c r="DM30" s="42">
        <f t="shared" si="17"/>
        <v>0</v>
      </c>
      <c r="DN30" s="42">
        <f t="shared" si="18"/>
        <v>0</v>
      </c>
      <c r="DO30" s="42">
        <f t="shared" si="19"/>
        <v>0</v>
      </c>
      <c r="DP30" s="42">
        <f t="shared" si="20"/>
        <v>0</v>
      </c>
      <c r="DQ30" s="42">
        <f t="shared" si="21"/>
        <v>0</v>
      </c>
      <c r="DR30" s="42">
        <f t="shared" si="22"/>
        <v>0</v>
      </c>
      <c r="DS30" s="42">
        <f t="shared" si="23"/>
        <v>0</v>
      </c>
      <c r="DT30" s="42">
        <f t="shared" si="24"/>
        <v>0</v>
      </c>
      <c r="DU30" s="42">
        <f t="shared" si="25"/>
        <v>0</v>
      </c>
      <c r="DV30" s="42">
        <f t="shared" si="26"/>
        <v>0</v>
      </c>
      <c r="DW30" s="42">
        <f t="shared" si="27"/>
        <v>0</v>
      </c>
      <c r="DX30" s="42">
        <f t="shared" si="28"/>
        <v>0</v>
      </c>
      <c r="DY30" s="42">
        <f t="shared" si="29"/>
        <v>0</v>
      </c>
      <c r="DZ30" s="42">
        <f t="shared" si="30"/>
        <v>0</v>
      </c>
      <c r="EA30" s="42">
        <f t="shared" si="31"/>
        <v>0</v>
      </c>
      <c r="EB30" s="42">
        <f t="shared" si="32"/>
        <v>0</v>
      </c>
      <c r="EC30" s="42">
        <f t="shared" si="33"/>
        <v>0</v>
      </c>
      <c r="ED30" s="42">
        <f t="shared" si="34"/>
        <v>0</v>
      </c>
      <c r="EE30" s="42">
        <f t="shared" si="35"/>
        <v>0</v>
      </c>
      <c r="EF30" s="42">
        <f t="shared" si="36"/>
        <v>0</v>
      </c>
      <c r="EG30" s="42">
        <f t="shared" si="37"/>
        <v>0</v>
      </c>
      <c r="EH30" s="42">
        <f t="shared" si="38"/>
        <v>0</v>
      </c>
      <c r="EI30" s="42">
        <f t="shared" si="39"/>
        <v>0</v>
      </c>
      <c r="EJ30" s="42">
        <f t="shared" si="40"/>
        <v>0</v>
      </c>
      <c r="EK30" s="42">
        <f t="shared" si="41"/>
        <v>0</v>
      </c>
      <c r="EL30" s="42">
        <f t="shared" si="42"/>
        <v>0</v>
      </c>
      <c r="EM30" s="42">
        <f t="shared" si="43"/>
        <v>0</v>
      </c>
      <c r="EN30" s="42">
        <f t="shared" si="44"/>
        <v>0</v>
      </c>
      <c r="EO30" s="42">
        <f t="shared" si="45"/>
        <v>0</v>
      </c>
      <c r="EP30" s="42">
        <f t="shared" si="46"/>
        <v>0</v>
      </c>
      <c r="EQ30" s="42">
        <f t="shared" si="47"/>
        <v>0</v>
      </c>
      <c r="ER30" s="42">
        <f t="shared" si="48"/>
        <v>0</v>
      </c>
      <c r="ES30" s="42">
        <f t="shared" si="49"/>
        <v>0</v>
      </c>
      <c r="ET30" s="42">
        <f t="shared" si="50"/>
        <v>0</v>
      </c>
      <c r="EU30" s="42">
        <f t="shared" si="51"/>
        <v>0</v>
      </c>
      <c r="EV30" s="42">
        <f t="shared" si="52"/>
        <v>0</v>
      </c>
      <c r="EW30" s="42">
        <f t="shared" si="53"/>
        <v>0</v>
      </c>
      <c r="EX30" s="42">
        <f t="shared" si="54"/>
        <v>0</v>
      </c>
      <c r="EY30" s="42">
        <f t="shared" si="55"/>
        <v>0</v>
      </c>
      <c r="EZ30" s="42">
        <f t="shared" si="56"/>
        <v>0</v>
      </c>
      <c r="FA30" s="42">
        <f t="shared" si="57"/>
        <v>0</v>
      </c>
      <c r="FB30" s="42">
        <f t="shared" si="58"/>
        <v>0</v>
      </c>
      <c r="FC30" s="42">
        <f t="shared" si="59"/>
        <v>0</v>
      </c>
      <c r="FD30" s="42">
        <f t="shared" si="60"/>
        <v>0</v>
      </c>
      <c r="FE30" s="42">
        <f t="shared" si="61"/>
        <v>0</v>
      </c>
      <c r="FF30" s="42">
        <f t="shared" si="62"/>
        <v>0</v>
      </c>
      <c r="FG30" s="42">
        <f t="shared" si="63"/>
        <v>0</v>
      </c>
      <c r="FH30" s="42">
        <f t="shared" si="64"/>
        <v>0</v>
      </c>
      <c r="FI30" s="42">
        <f t="shared" si="65"/>
        <v>0</v>
      </c>
      <c r="FJ30" s="42">
        <f t="shared" si="66"/>
        <v>0</v>
      </c>
      <c r="FK30" s="42">
        <f t="shared" si="67"/>
        <v>0</v>
      </c>
      <c r="FL30" s="42">
        <f t="shared" si="68"/>
        <v>0</v>
      </c>
      <c r="FM30" s="42">
        <f t="shared" si="69"/>
        <v>0</v>
      </c>
      <c r="FN30" s="42">
        <f t="shared" si="70"/>
        <v>0</v>
      </c>
      <c r="FO30" s="42">
        <f t="shared" si="71"/>
        <v>0</v>
      </c>
      <c r="FP30" s="42">
        <f t="shared" si="72"/>
        <v>0</v>
      </c>
      <c r="FQ30" s="42">
        <f t="shared" si="73"/>
        <v>0</v>
      </c>
      <c r="FR30" s="42">
        <f t="shared" si="74"/>
        <v>0</v>
      </c>
      <c r="FS30" s="42">
        <f t="shared" si="75"/>
        <v>0</v>
      </c>
      <c r="FT30" s="42">
        <f t="shared" si="76"/>
        <v>0</v>
      </c>
      <c r="FU30" s="42">
        <f t="shared" si="77"/>
        <v>0</v>
      </c>
      <c r="FV30" s="42">
        <f t="shared" si="78"/>
        <v>0</v>
      </c>
      <c r="FW30" s="42">
        <f t="shared" si="79"/>
        <v>0</v>
      </c>
      <c r="FX30" s="42">
        <f t="shared" si="80"/>
        <v>0</v>
      </c>
      <c r="FY30" s="42">
        <f t="shared" si="81"/>
        <v>0</v>
      </c>
      <c r="FZ30" s="42">
        <f t="shared" si="82"/>
        <v>0</v>
      </c>
      <c r="GA30" s="42">
        <f t="shared" si="83"/>
        <v>0</v>
      </c>
      <c r="GB30" s="42">
        <f t="shared" si="84"/>
        <v>0</v>
      </c>
      <c r="GC30" s="42">
        <f t="shared" si="85"/>
        <v>0</v>
      </c>
      <c r="GD30" s="42">
        <f t="shared" si="86"/>
        <v>0</v>
      </c>
      <c r="GE30" s="42">
        <f t="shared" si="87"/>
        <v>0</v>
      </c>
      <c r="GF30" s="42">
        <f t="shared" si="88"/>
        <v>0</v>
      </c>
      <c r="GG30" s="42">
        <f t="shared" si="89"/>
        <v>0</v>
      </c>
      <c r="GH30" s="42">
        <f t="shared" si="90"/>
        <v>0</v>
      </c>
      <c r="GI30" s="42">
        <f t="shared" si="91"/>
        <v>0</v>
      </c>
      <c r="GJ30" s="42">
        <f t="shared" si="92"/>
        <v>0</v>
      </c>
      <c r="GK30" s="42">
        <f t="shared" si="93"/>
        <v>0</v>
      </c>
      <c r="GL30" s="42">
        <f t="shared" si="94"/>
        <v>0</v>
      </c>
      <c r="GM30" s="42">
        <f t="shared" si="95"/>
        <v>0</v>
      </c>
      <c r="GN30" s="42">
        <f t="shared" si="96"/>
        <v>0</v>
      </c>
      <c r="GO30" s="42">
        <f t="shared" si="97"/>
        <v>0</v>
      </c>
      <c r="GP30" s="42">
        <f t="shared" si="98"/>
        <v>0</v>
      </c>
      <c r="GQ30" s="42">
        <f t="shared" si="99"/>
        <v>0</v>
      </c>
      <c r="GR30" s="42">
        <f t="shared" si="100"/>
        <v>0</v>
      </c>
      <c r="GS30" s="42">
        <f t="shared" si="101"/>
        <v>0</v>
      </c>
      <c r="GT30" s="42">
        <f t="shared" si="102"/>
        <v>0</v>
      </c>
      <c r="GU30" s="42">
        <f t="shared" si="103"/>
        <v>0</v>
      </c>
      <c r="GV30" s="42">
        <f t="shared" si="104"/>
        <v>0</v>
      </c>
      <c r="GW30" s="42">
        <f t="shared" si="105"/>
        <v>0</v>
      </c>
      <c r="GX30" s="42">
        <f t="shared" si="106"/>
        <v>0</v>
      </c>
      <c r="GY30" s="42">
        <f t="shared" si="319"/>
        <v>0</v>
      </c>
      <c r="GZ30" s="42">
        <f t="shared" si="108"/>
        <v>0</v>
      </c>
      <c r="HA30" s="42">
        <f t="shared" si="109"/>
        <v>0</v>
      </c>
      <c r="HB30" s="42">
        <f t="shared" si="110"/>
        <v>0</v>
      </c>
      <c r="HC30" s="42">
        <f t="shared" si="111"/>
        <v>0</v>
      </c>
      <c r="HD30" s="42">
        <f t="shared" si="112"/>
        <v>0</v>
      </c>
      <c r="HE30" s="42">
        <f t="shared" si="113"/>
        <v>0</v>
      </c>
      <c r="HF30" s="42">
        <f t="shared" si="114"/>
        <v>0</v>
      </c>
      <c r="HG30" s="42">
        <f t="shared" si="115"/>
        <v>0</v>
      </c>
      <c r="HH30" s="42">
        <f t="shared" si="116"/>
        <v>0</v>
      </c>
      <c r="HI30" s="42">
        <f t="shared" si="117"/>
        <v>0</v>
      </c>
      <c r="HJ30" s="42">
        <f t="shared" si="118"/>
        <v>0</v>
      </c>
      <c r="HK30" s="42">
        <f t="shared" si="119"/>
        <v>0</v>
      </c>
      <c r="HL30" s="42">
        <f t="shared" si="120"/>
        <v>0</v>
      </c>
      <c r="HM30" s="42">
        <f t="shared" si="121"/>
        <v>0</v>
      </c>
      <c r="HN30" s="42">
        <f t="shared" si="122"/>
        <v>0</v>
      </c>
      <c r="HO30" s="42">
        <f t="shared" si="123"/>
        <v>0</v>
      </c>
      <c r="HP30" s="42">
        <f t="shared" si="124"/>
        <v>0</v>
      </c>
      <c r="HQ30" s="42">
        <f t="shared" si="125"/>
        <v>0</v>
      </c>
      <c r="HR30" s="42">
        <f t="shared" si="126"/>
        <v>0</v>
      </c>
      <c r="HS30" s="42">
        <f t="shared" si="127"/>
        <v>0</v>
      </c>
      <c r="HT30" s="42">
        <f t="shared" si="128"/>
        <v>0</v>
      </c>
      <c r="HU30" s="42">
        <f t="shared" si="129"/>
        <v>0</v>
      </c>
      <c r="HV30" s="42">
        <f t="shared" si="130"/>
        <v>0</v>
      </c>
      <c r="HW30" s="42">
        <f t="shared" si="131"/>
        <v>0</v>
      </c>
      <c r="HX30" s="42">
        <f t="shared" si="132"/>
        <v>0</v>
      </c>
      <c r="HY30" s="42">
        <f t="shared" si="133"/>
        <v>0</v>
      </c>
      <c r="HZ30" s="42">
        <f t="shared" si="134"/>
        <v>0</v>
      </c>
      <c r="IA30" s="42">
        <f t="shared" si="135"/>
        <v>0</v>
      </c>
      <c r="IB30" s="42">
        <f t="shared" si="136"/>
        <v>0</v>
      </c>
      <c r="IC30" s="42">
        <f t="shared" si="137"/>
        <v>0</v>
      </c>
      <c r="ID30" s="42">
        <f t="shared" si="138"/>
        <v>0</v>
      </c>
      <c r="IE30" s="42">
        <f t="shared" si="139"/>
        <v>0</v>
      </c>
      <c r="IF30" s="42">
        <f t="shared" si="140"/>
        <v>0</v>
      </c>
      <c r="IG30" s="42">
        <f t="shared" si="141"/>
        <v>0</v>
      </c>
      <c r="IH30" s="42">
        <f t="shared" si="142"/>
        <v>0</v>
      </c>
      <c r="II30" s="42">
        <f t="shared" si="143"/>
        <v>0</v>
      </c>
      <c r="IJ30" s="42">
        <f t="shared" si="144"/>
        <v>0</v>
      </c>
      <c r="IK30" s="42">
        <f t="shared" si="145"/>
        <v>0</v>
      </c>
      <c r="IL30" s="42">
        <f t="shared" si="146"/>
        <v>0</v>
      </c>
      <c r="IM30" s="42">
        <f t="shared" si="147"/>
        <v>0</v>
      </c>
      <c r="IN30" s="42">
        <f t="shared" si="148"/>
        <v>0</v>
      </c>
      <c r="IO30" s="42">
        <f t="shared" si="149"/>
        <v>0</v>
      </c>
      <c r="IP30" s="42">
        <f t="shared" si="150"/>
        <v>0</v>
      </c>
      <c r="IQ30" s="42">
        <f t="shared" si="151"/>
        <v>0</v>
      </c>
      <c r="IR30" s="42">
        <f t="shared" si="152"/>
        <v>0</v>
      </c>
      <c r="IS30" s="42">
        <f t="shared" si="153"/>
        <v>0</v>
      </c>
      <c r="IT30" s="42">
        <f t="shared" si="154"/>
        <v>0</v>
      </c>
      <c r="IU30" s="42">
        <f t="shared" si="155"/>
        <v>0</v>
      </c>
      <c r="IV30" s="42">
        <f t="shared" si="156"/>
        <v>0</v>
      </c>
      <c r="IW30" s="42">
        <f t="shared" si="157"/>
        <v>0</v>
      </c>
      <c r="IX30" s="42">
        <f t="shared" si="158"/>
        <v>0</v>
      </c>
      <c r="IY30" s="42">
        <f t="shared" si="159"/>
        <v>0</v>
      </c>
      <c r="IZ30" s="42">
        <f t="shared" si="160"/>
        <v>0</v>
      </c>
      <c r="JA30" s="42">
        <f t="shared" si="161"/>
        <v>0</v>
      </c>
      <c r="JB30" s="42">
        <f t="shared" si="162"/>
        <v>0</v>
      </c>
      <c r="JC30" s="42">
        <f t="shared" si="163"/>
        <v>0</v>
      </c>
      <c r="JD30" s="42">
        <f t="shared" si="164"/>
        <v>0</v>
      </c>
      <c r="JE30" s="42">
        <f t="shared" si="165"/>
        <v>0</v>
      </c>
      <c r="JF30" s="42">
        <f t="shared" si="166"/>
        <v>0</v>
      </c>
      <c r="JG30" s="42">
        <f t="shared" si="167"/>
        <v>0</v>
      </c>
      <c r="JH30" s="42">
        <f t="shared" si="168"/>
        <v>0</v>
      </c>
      <c r="JI30" s="42">
        <f t="shared" si="169"/>
        <v>0</v>
      </c>
      <c r="JJ30" s="42">
        <f t="shared" si="170"/>
        <v>0</v>
      </c>
      <c r="JK30" s="42">
        <f t="shared" si="171"/>
        <v>0</v>
      </c>
      <c r="JL30" s="42">
        <f t="shared" si="172"/>
        <v>0</v>
      </c>
      <c r="JM30" s="42">
        <f t="shared" si="173"/>
        <v>0</v>
      </c>
      <c r="JN30" s="42">
        <f t="shared" si="174"/>
        <v>0</v>
      </c>
      <c r="JO30" s="42">
        <f t="shared" si="175"/>
        <v>0</v>
      </c>
      <c r="JP30" s="42">
        <f t="shared" si="176"/>
        <v>0</v>
      </c>
      <c r="JQ30" s="42">
        <f t="shared" si="177"/>
        <v>0</v>
      </c>
      <c r="JR30" s="42">
        <f t="shared" si="178"/>
        <v>0</v>
      </c>
      <c r="JS30" s="42">
        <f t="shared" si="179"/>
        <v>0</v>
      </c>
      <c r="JT30" s="42">
        <f t="shared" si="180"/>
        <v>0</v>
      </c>
      <c r="JU30" s="42">
        <f t="shared" si="181"/>
        <v>0</v>
      </c>
      <c r="JV30" s="42">
        <f t="shared" si="182"/>
        <v>0</v>
      </c>
      <c r="JW30" s="42">
        <f t="shared" si="183"/>
        <v>0</v>
      </c>
      <c r="JX30" s="42">
        <f t="shared" si="184"/>
        <v>0</v>
      </c>
      <c r="JY30" s="42">
        <f t="shared" si="185"/>
        <v>0</v>
      </c>
      <c r="JZ30" s="42">
        <f t="shared" si="186"/>
        <v>0</v>
      </c>
      <c r="KA30" s="42">
        <f t="shared" si="187"/>
        <v>0</v>
      </c>
      <c r="KB30" s="42">
        <f t="shared" si="188"/>
        <v>0</v>
      </c>
      <c r="KC30" s="42">
        <f t="shared" si="189"/>
        <v>0</v>
      </c>
      <c r="KD30" s="42">
        <f t="shared" si="190"/>
        <v>0</v>
      </c>
      <c r="KE30" s="42">
        <f t="shared" si="191"/>
        <v>0</v>
      </c>
      <c r="KF30" s="42">
        <f t="shared" si="192"/>
        <v>0</v>
      </c>
      <c r="KG30" s="42">
        <f t="shared" si="193"/>
        <v>0</v>
      </c>
      <c r="KH30" s="42">
        <f t="shared" si="194"/>
        <v>0</v>
      </c>
      <c r="KI30" s="42">
        <f t="shared" si="195"/>
        <v>0</v>
      </c>
      <c r="KJ30" s="42">
        <f t="shared" si="196"/>
        <v>0</v>
      </c>
      <c r="KK30" s="42">
        <f t="shared" si="197"/>
        <v>0</v>
      </c>
      <c r="KL30" s="42">
        <f t="shared" si="198"/>
        <v>0</v>
      </c>
      <c r="KM30" s="42">
        <f t="shared" si="199"/>
        <v>0</v>
      </c>
      <c r="KN30" s="42">
        <f t="shared" si="200"/>
        <v>0</v>
      </c>
      <c r="KO30" s="42">
        <f t="shared" si="201"/>
        <v>0</v>
      </c>
      <c r="KP30" s="42">
        <f t="shared" si="202"/>
        <v>0</v>
      </c>
      <c r="KQ30" s="42">
        <f t="shared" si="203"/>
        <v>0</v>
      </c>
      <c r="KR30" s="42">
        <f t="shared" si="204"/>
        <v>0</v>
      </c>
      <c r="KS30" s="42">
        <f t="shared" si="205"/>
        <v>0</v>
      </c>
      <c r="KT30" s="42">
        <f t="shared" si="206"/>
        <v>0</v>
      </c>
      <c r="KU30" s="42">
        <f t="shared" si="207"/>
        <v>0</v>
      </c>
      <c r="KV30" s="42">
        <f t="shared" si="208"/>
        <v>0</v>
      </c>
      <c r="KW30" s="42">
        <f t="shared" si="209"/>
        <v>0</v>
      </c>
      <c r="KX30" s="42">
        <f t="shared" si="210"/>
        <v>0</v>
      </c>
      <c r="KY30" s="42">
        <f t="shared" si="211"/>
        <v>0</v>
      </c>
      <c r="KZ30" s="42">
        <f t="shared" si="212"/>
        <v>0</v>
      </c>
      <c r="LA30" s="42">
        <f t="shared" si="213"/>
        <v>0</v>
      </c>
      <c r="LB30" s="42">
        <f t="shared" si="214"/>
        <v>0</v>
      </c>
      <c r="LC30" s="42">
        <f t="shared" si="215"/>
        <v>0</v>
      </c>
      <c r="LD30" s="42">
        <f t="shared" si="216"/>
        <v>0</v>
      </c>
      <c r="LE30" s="42">
        <f t="shared" si="217"/>
        <v>0</v>
      </c>
      <c r="LF30" s="42">
        <f t="shared" si="218"/>
        <v>0</v>
      </c>
      <c r="LG30" s="42">
        <f t="shared" si="219"/>
        <v>0</v>
      </c>
      <c r="LH30" s="42">
        <f t="shared" si="220"/>
        <v>0</v>
      </c>
      <c r="LI30" s="42">
        <f t="shared" si="221"/>
        <v>0</v>
      </c>
      <c r="LJ30" s="42">
        <f t="shared" si="222"/>
        <v>0</v>
      </c>
      <c r="LK30" s="42">
        <f t="shared" si="223"/>
        <v>0</v>
      </c>
      <c r="LL30" s="42">
        <f t="shared" si="224"/>
        <v>0</v>
      </c>
      <c r="LM30" s="42">
        <f t="shared" si="225"/>
        <v>0</v>
      </c>
      <c r="LN30" s="42">
        <f t="shared" si="226"/>
        <v>0</v>
      </c>
      <c r="LO30" s="42">
        <f t="shared" si="227"/>
        <v>0</v>
      </c>
      <c r="LP30" s="42">
        <f t="shared" si="228"/>
        <v>0</v>
      </c>
      <c r="LQ30" s="42">
        <f t="shared" si="229"/>
        <v>0</v>
      </c>
      <c r="LR30" s="42">
        <f t="shared" si="230"/>
        <v>0</v>
      </c>
      <c r="LS30" s="42">
        <f t="shared" si="231"/>
        <v>0</v>
      </c>
      <c r="LT30" s="42">
        <f t="shared" si="232"/>
        <v>0</v>
      </c>
      <c r="LU30" s="42">
        <f t="shared" si="233"/>
        <v>0</v>
      </c>
      <c r="LV30" s="42">
        <f t="shared" si="234"/>
        <v>0</v>
      </c>
      <c r="LW30" s="42">
        <f t="shared" si="235"/>
        <v>0</v>
      </c>
      <c r="LX30" s="42">
        <f t="shared" si="236"/>
        <v>0</v>
      </c>
      <c r="LY30" s="42">
        <f t="shared" si="237"/>
        <v>0</v>
      </c>
      <c r="LZ30" s="42">
        <f t="shared" si="238"/>
        <v>0</v>
      </c>
      <c r="MA30" s="42">
        <f t="shared" si="239"/>
        <v>0</v>
      </c>
      <c r="MB30" s="42">
        <f t="shared" si="240"/>
        <v>0</v>
      </c>
      <c r="MC30" s="42">
        <f t="shared" si="241"/>
        <v>0</v>
      </c>
      <c r="MD30" s="42">
        <f t="shared" si="242"/>
        <v>0</v>
      </c>
      <c r="ME30" s="42">
        <f t="shared" si="243"/>
        <v>0</v>
      </c>
      <c r="MF30" s="42">
        <f t="shared" si="244"/>
        <v>0</v>
      </c>
      <c r="MG30" s="42">
        <f t="shared" si="245"/>
        <v>0</v>
      </c>
      <c r="MH30" s="42">
        <f t="shared" si="246"/>
        <v>0</v>
      </c>
      <c r="MI30" s="42">
        <f t="shared" si="247"/>
        <v>0</v>
      </c>
      <c r="MJ30" s="42">
        <f t="shared" si="248"/>
        <v>0</v>
      </c>
      <c r="MK30" s="42">
        <f t="shared" si="249"/>
        <v>0</v>
      </c>
      <c r="ML30" s="42">
        <f t="shared" si="250"/>
        <v>0</v>
      </c>
      <c r="MM30" s="42">
        <f t="shared" si="251"/>
        <v>0</v>
      </c>
      <c r="MN30" s="42">
        <f t="shared" si="252"/>
        <v>0</v>
      </c>
      <c r="MO30" s="42">
        <f t="shared" si="253"/>
        <v>0</v>
      </c>
      <c r="MP30" s="42">
        <f t="shared" si="254"/>
        <v>0</v>
      </c>
      <c r="MQ30" s="42">
        <f t="shared" si="255"/>
        <v>0</v>
      </c>
      <c r="MR30" s="42">
        <f t="shared" si="256"/>
        <v>0</v>
      </c>
      <c r="MS30" s="42">
        <f t="shared" si="257"/>
        <v>0</v>
      </c>
      <c r="MT30" s="42">
        <f t="shared" si="258"/>
        <v>0</v>
      </c>
      <c r="MU30" s="42">
        <f t="shared" si="259"/>
        <v>0</v>
      </c>
      <c r="MV30" s="42">
        <f t="shared" si="260"/>
        <v>0</v>
      </c>
      <c r="MW30" s="42">
        <f t="shared" si="261"/>
        <v>0</v>
      </c>
      <c r="MX30" s="42">
        <f t="shared" si="262"/>
        <v>0</v>
      </c>
      <c r="MY30" s="42">
        <f t="shared" si="263"/>
        <v>0</v>
      </c>
      <c r="MZ30" s="42">
        <f t="shared" si="264"/>
        <v>0</v>
      </c>
      <c r="NA30" s="42">
        <f t="shared" si="265"/>
        <v>0</v>
      </c>
      <c r="NB30" s="42">
        <f t="shared" si="266"/>
        <v>0</v>
      </c>
      <c r="NC30" s="42">
        <f t="shared" si="267"/>
        <v>0</v>
      </c>
      <c r="ND30" s="42">
        <f t="shared" si="268"/>
        <v>0</v>
      </c>
      <c r="NE30" s="42">
        <f t="shared" si="269"/>
        <v>0</v>
      </c>
      <c r="NF30" s="42">
        <f t="shared" si="270"/>
        <v>0</v>
      </c>
      <c r="NG30" s="42">
        <f t="shared" si="271"/>
        <v>0</v>
      </c>
      <c r="NH30" s="42">
        <f t="shared" si="272"/>
        <v>0</v>
      </c>
      <c r="NI30" s="42">
        <f t="shared" si="273"/>
        <v>0</v>
      </c>
      <c r="NJ30" s="42">
        <f t="shared" si="274"/>
        <v>0</v>
      </c>
      <c r="NK30" s="42">
        <f t="shared" si="275"/>
        <v>0</v>
      </c>
      <c r="NL30" s="42">
        <f t="shared" si="276"/>
        <v>0</v>
      </c>
      <c r="NM30" s="42">
        <f t="shared" si="277"/>
        <v>0</v>
      </c>
      <c r="NN30" s="42">
        <f t="shared" si="278"/>
        <v>0</v>
      </c>
      <c r="NO30" s="42">
        <f t="shared" si="279"/>
        <v>0</v>
      </c>
      <c r="NP30" s="42">
        <f t="shared" si="280"/>
        <v>0</v>
      </c>
      <c r="NQ30" s="42">
        <f t="shared" si="281"/>
        <v>0</v>
      </c>
      <c r="NR30" s="42">
        <f t="shared" si="282"/>
        <v>0</v>
      </c>
      <c r="NS30" s="42">
        <f t="shared" si="283"/>
        <v>0</v>
      </c>
      <c r="NT30" s="42">
        <f t="shared" si="284"/>
        <v>0</v>
      </c>
      <c r="NU30" s="42">
        <f t="shared" si="285"/>
        <v>0</v>
      </c>
      <c r="NV30" s="42">
        <f t="shared" si="286"/>
        <v>0</v>
      </c>
      <c r="NW30" s="42">
        <f t="shared" si="287"/>
        <v>0</v>
      </c>
      <c r="NX30" s="42">
        <f t="shared" si="288"/>
        <v>0</v>
      </c>
      <c r="NY30" s="42">
        <f t="shared" si="289"/>
        <v>0</v>
      </c>
      <c r="NZ30" s="42">
        <f t="shared" si="290"/>
        <v>0</v>
      </c>
      <c r="OA30" s="42">
        <f t="shared" si="291"/>
        <v>0</v>
      </c>
      <c r="OB30" s="42">
        <f t="shared" si="292"/>
        <v>0</v>
      </c>
      <c r="OC30" s="42">
        <f t="shared" si="293"/>
        <v>0</v>
      </c>
      <c r="OD30" s="42">
        <f t="shared" si="294"/>
        <v>0</v>
      </c>
      <c r="OE30" s="42">
        <f t="shared" si="295"/>
        <v>0</v>
      </c>
      <c r="OF30" s="42">
        <f t="shared" si="296"/>
        <v>0</v>
      </c>
      <c r="OG30" s="42">
        <f t="shared" si="297"/>
        <v>0</v>
      </c>
    </row>
    <row r="31" spans="1:397">
      <c r="A31" s="6" t="str">
        <f>(入力シート!A31&amp;入力シート!B31&amp;入力シート!C31)</f>
        <v>240101027</v>
      </c>
      <c r="B31" s="6">
        <f>入力シート!E31</f>
        <v>45250</v>
      </c>
      <c r="C31" s="6">
        <f>入力シート!D31</f>
        <v>6</v>
      </c>
      <c r="D31" s="124">
        <f>IF(入力シート!E31="","",入力シート!E31)</f>
        <v>45250</v>
      </c>
      <c r="E31" s="44">
        <f>入力シート!G31</f>
        <v>10.58</v>
      </c>
      <c r="F31" s="44">
        <f>入力シート!H31</f>
        <v>230</v>
      </c>
      <c r="G31" s="44">
        <f>入力シート!I31</f>
        <v>230</v>
      </c>
      <c r="H31" s="44">
        <f>IF(ISERROR(入力シート!K31*1)=TRUE,"",入力シート!K31*1)</f>
        <v>2.9662994586304636</v>
      </c>
      <c r="I31" s="44">
        <f>入力シート!L31</f>
        <v>52</v>
      </c>
      <c r="J31" s="44">
        <f>入力シート!M31</f>
        <v>52</v>
      </c>
      <c r="K31" s="44">
        <f>IF(ISERROR(入力シート!O31*1)=TRUE,"",入力シート!O31*1)</f>
        <v>2.32057496624767</v>
      </c>
      <c r="L31" s="42"/>
      <c r="M31" s="42"/>
      <c r="S31" s="24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S31"/>
      <c r="AT31" s="42">
        <f t="shared" si="313"/>
        <v>0</v>
      </c>
      <c r="AU31" s="42">
        <f t="shared" si="314"/>
        <v>0</v>
      </c>
      <c r="AV31" s="42">
        <f t="shared" si="314"/>
        <v>0</v>
      </c>
      <c r="AW31" s="42">
        <f t="shared" si="314"/>
        <v>0</v>
      </c>
      <c r="AX31" s="42">
        <f t="shared" si="314"/>
        <v>0</v>
      </c>
      <c r="AY31" s="42">
        <f t="shared" si="321"/>
        <v>2.9662994586304636</v>
      </c>
      <c r="AZ31" s="42">
        <f t="shared" si="321"/>
        <v>0</v>
      </c>
      <c r="BA31" s="42">
        <f t="shared" si="321"/>
        <v>0</v>
      </c>
      <c r="BB31" s="42">
        <f t="shared" si="321"/>
        <v>0</v>
      </c>
      <c r="BC31" s="42">
        <f t="shared" si="321"/>
        <v>0</v>
      </c>
      <c r="BD31" s="42">
        <f t="shared" si="321"/>
        <v>0</v>
      </c>
      <c r="BE31" s="42">
        <f t="shared" si="321"/>
        <v>0</v>
      </c>
      <c r="BF31" s="42">
        <f t="shared" si="321"/>
        <v>0</v>
      </c>
      <c r="BG31" s="42">
        <f t="shared" si="321"/>
        <v>0</v>
      </c>
      <c r="BH31" s="42">
        <f t="shared" si="321"/>
        <v>0</v>
      </c>
      <c r="BI31" s="42">
        <f t="shared" si="321"/>
        <v>0</v>
      </c>
      <c r="BJ31" s="42">
        <f t="shared" si="321"/>
        <v>0</v>
      </c>
      <c r="BK31" s="42">
        <f t="shared" si="321"/>
        <v>0</v>
      </c>
      <c r="BL31" s="42">
        <f t="shared" si="321"/>
        <v>0</v>
      </c>
      <c r="BM31" s="42">
        <f t="shared" si="321"/>
        <v>0</v>
      </c>
      <c r="BN31" s="42">
        <f t="shared" si="321"/>
        <v>0</v>
      </c>
      <c r="BO31" s="42">
        <f t="shared" si="320"/>
        <v>0</v>
      </c>
      <c r="BP31" s="42">
        <f t="shared" si="320"/>
        <v>0</v>
      </c>
      <c r="BQ31" s="42">
        <f t="shared" si="320"/>
        <v>0</v>
      </c>
      <c r="BR31" s="42">
        <f t="shared" si="320"/>
        <v>0</v>
      </c>
      <c r="BS31" s="42">
        <f t="shared" si="320"/>
        <v>0</v>
      </c>
      <c r="BT31" s="42">
        <f t="shared" si="320"/>
        <v>0</v>
      </c>
      <c r="BU31" s="42">
        <f t="shared" si="320"/>
        <v>0</v>
      </c>
      <c r="BV31" s="42">
        <f t="shared" si="320"/>
        <v>0</v>
      </c>
      <c r="BW31" s="42">
        <f t="shared" si="320"/>
        <v>0</v>
      </c>
      <c r="BX31" s="42">
        <f t="shared" si="320"/>
        <v>0</v>
      </c>
      <c r="BY31" s="42">
        <f t="shared" si="320"/>
        <v>0</v>
      </c>
      <c r="BZ31" s="42">
        <f t="shared" si="320"/>
        <v>0</v>
      </c>
      <c r="CA31" s="42">
        <f t="shared" si="320"/>
        <v>0</v>
      </c>
      <c r="CB31" s="42">
        <f t="shared" si="320"/>
        <v>0</v>
      </c>
      <c r="CC31" s="42">
        <f t="shared" si="320"/>
        <v>0</v>
      </c>
      <c r="CD31" s="42">
        <f t="shared" si="318"/>
        <v>0</v>
      </c>
      <c r="CE31" s="42">
        <f t="shared" si="315"/>
        <v>0</v>
      </c>
      <c r="CF31" s="42">
        <f t="shared" si="315"/>
        <v>0</v>
      </c>
      <c r="CG31" s="42">
        <f t="shared" si="315"/>
        <v>0</v>
      </c>
      <c r="CH31" s="42">
        <f t="shared" si="315"/>
        <v>0</v>
      </c>
      <c r="CI31" s="42">
        <f t="shared" si="315"/>
        <v>0</v>
      </c>
      <c r="CJ31" s="42">
        <f t="shared" si="315"/>
        <v>0</v>
      </c>
      <c r="CK31" s="42">
        <f t="shared" si="316"/>
        <v>0</v>
      </c>
      <c r="CL31" s="42">
        <f t="shared" si="316"/>
        <v>0</v>
      </c>
      <c r="CM31" s="42">
        <f t="shared" si="316"/>
        <v>0</v>
      </c>
      <c r="CN31" s="42">
        <f t="shared" si="316"/>
        <v>0</v>
      </c>
      <c r="CO31" s="42">
        <f t="shared" si="316"/>
        <v>0</v>
      </c>
      <c r="CP31" s="42">
        <f t="shared" si="316"/>
        <v>0</v>
      </c>
      <c r="CQ31" s="42">
        <f t="shared" si="316"/>
        <v>0</v>
      </c>
      <c r="CR31" s="42">
        <f t="shared" si="316"/>
        <v>0</v>
      </c>
      <c r="CS31" s="42">
        <f t="shared" si="316"/>
        <v>0</v>
      </c>
      <c r="CT31">
        <v>30</v>
      </c>
      <c r="CU31" s="83">
        <f t="shared" si="1"/>
        <v>0</v>
      </c>
      <c r="CV31" s="42">
        <f t="shared" si="299"/>
        <v>0</v>
      </c>
      <c r="CW31" s="42" t="e">
        <f t="shared" si="300"/>
        <v>#NUM!</v>
      </c>
      <c r="CX31" s="42">
        <f t="shared" si="2"/>
        <v>0</v>
      </c>
      <c r="CY31" s="42">
        <f t="shared" si="3"/>
        <v>0</v>
      </c>
      <c r="CZ31" s="42">
        <f t="shared" si="4"/>
        <v>0</v>
      </c>
      <c r="DA31" s="42">
        <f t="shared" si="5"/>
        <v>0</v>
      </c>
      <c r="DB31" s="42">
        <f t="shared" si="6"/>
        <v>0</v>
      </c>
      <c r="DC31" s="42">
        <f t="shared" si="7"/>
        <v>0</v>
      </c>
      <c r="DD31" s="42">
        <f t="shared" si="8"/>
        <v>0</v>
      </c>
      <c r="DE31" s="42">
        <f t="shared" si="9"/>
        <v>0</v>
      </c>
      <c r="DF31" s="42">
        <f t="shared" si="10"/>
        <v>0</v>
      </c>
      <c r="DG31" s="42">
        <f t="shared" si="11"/>
        <v>0</v>
      </c>
      <c r="DH31" s="42">
        <f t="shared" si="12"/>
        <v>0</v>
      </c>
      <c r="DI31" s="42">
        <f t="shared" si="13"/>
        <v>0</v>
      </c>
      <c r="DJ31" s="42">
        <f t="shared" si="14"/>
        <v>0</v>
      </c>
      <c r="DK31" s="42">
        <f t="shared" si="15"/>
        <v>0</v>
      </c>
      <c r="DL31" s="42">
        <f t="shared" si="16"/>
        <v>0</v>
      </c>
      <c r="DM31" s="42">
        <f t="shared" si="17"/>
        <v>0</v>
      </c>
      <c r="DN31" s="42">
        <f t="shared" si="18"/>
        <v>0</v>
      </c>
      <c r="DO31" s="42">
        <f t="shared" si="19"/>
        <v>0</v>
      </c>
      <c r="DP31" s="42">
        <f t="shared" si="20"/>
        <v>0</v>
      </c>
      <c r="DQ31" s="42">
        <f t="shared" si="21"/>
        <v>0</v>
      </c>
      <c r="DR31" s="42">
        <f t="shared" si="22"/>
        <v>0</v>
      </c>
      <c r="DS31" s="42">
        <f t="shared" si="23"/>
        <v>0</v>
      </c>
      <c r="DT31" s="42">
        <f t="shared" si="24"/>
        <v>0</v>
      </c>
      <c r="DU31" s="42">
        <f t="shared" si="25"/>
        <v>0</v>
      </c>
      <c r="DV31" s="42">
        <f t="shared" si="26"/>
        <v>0</v>
      </c>
      <c r="DW31" s="42">
        <f t="shared" si="27"/>
        <v>0</v>
      </c>
      <c r="DX31" s="42">
        <f t="shared" si="28"/>
        <v>0</v>
      </c>
      <c r="DY31" s="42">
        <f t="shared" si="29"/>
        <v>0</v>
      </c>
      <c r="DZ31" s="42">
        <f t="shared" si="30"/>
        <v>0</v>
      </c>
      <c r="EA31" s="42">
        <f t="shared" si="31"/>
        <v>0</v>
      </c>
      <c r="EB31" s="42">
        <f t="shared" si="32"/>
        <v>0</v>
      </c>
      <c r="EC31" s="42">
        <f t="shared" si="33"/>
        <v>0</v>
      </c>
      <c r="ED31" s="42">
        <f t="shared" si="34"/>
        <v>0</v>
      </c>
      <c r="EE31" s="42">
        <f t="shared" si="35"/>
        <v>0</v>
      </c>
      <c r="EF31" s="42">
        <f t="shared" si="36"/>
        <v>0</v>
      </c>
      <c r="EG31" s="42">
        <f t="shared" si="37"/>
        <v>0</v>
      </c>
      <c r="EH31" s="42">
        <f t="shared" si="38"/>
        <v>0</v>
      </c>
      <c r="EI31" s="42">
        <f t="shared" si="39"/>
        <v>0</v>
      </c>
      <c r="EJ31" s="42">
        <f t="shared" si="40"/>
        <v>0</v>
      </c>
      <c r="EK31" s="42">
        <f t="shared" si="41"/>
        <v>0</v>
      </c>
      <c r="EL31" s="42">
        <f t="shared" si="42"/>
        <v>0</v>
      </c>
      <c r="EM31" s="42">
        <f t="shared" si="43"/>
        <v>0</v>
      </c>
      <c r="EN31" s="42">
        <f t="shared" si="44"/>
        <v>0</v>
      </c>
      <c r="EO31" s="42">
        <f t="shared" si="45"/>
        <v>0</v>
      </c>
      <c r="EP31" s="42">
        <f t="shared" si="46"/>
        <v>0</v>
      </c>
      <c r="EQ31" s="42">
        <f t="shared" si="47"/>
        <v>0</v>
      </c>
      <c r="ER31" s="42">
        <f t="shared" si="48"/>
        <v>0</v>
      </c>
      <c r="ES31" s="42">
        <f t="shared" si="49"/>
        <v>0</v>
      </c>
      <c r="ET31" s="42">
        <f t="shared" si="50"/>
        <v>0</v>
      </c>
      <c r="EU31" s="42">
        <f t="shared" si="51"/>
        <v>0</v>
      </c>
      <c r="EV31" s="42">
        <f t="shared" si="52"/>
        <v>0</v>
      </c>
      <c r="EW31" s="42">
        <f t="shared" si="53"/>
        <v>0</v>
      </c>
      <c r="EX31" s="42">
        <f t="shared" si="54"/>
        <v>0</v>
      </c>
      <c r="EY31" s="42">
        <f t="shared" si="55"/>
        <v>0</v>
      </c>
      <c r="EZ31" s="42">
        <f t="shared" si="56"/>
        <v>0</v>
      </c>
      <c r="FA31" s="42">
        <f t="shared" si="57"/>
        <v>0</v>
      </c>
      <c r="FB31" s="42">
        <f t="shared" si="58"/>
        <v>0</v>
      </c>
      <c r="FC31" s="42">
        <f t="shared" si="59"/>
        <v>0</v>
      </c>
      <c r="FD31" s="42">
        <f t="shared" si="60"/>
        <v>0</v>
      </c>
      <c r="FE31" s="42">
        <f t="shared" si="61"/>
        <v>0</v>
      </c>
      <c r="FF31" s="42">
        <f t="shared" si="62"/>
        <v>0</v>
      </c>
      <c r="FG31" s="42">
        <f t="shared" si="63"/>
        <v>0</v>
      </c>
      <c r="FH31" s="42">
        <f t="shared" si="64"/>
        <v>0</v>
      </c>
      <c r="FI31" s="42">
        <f t="shared" si="65"/>
        <v>0</v>
      </c>
      <c r="FJ31" s="42">
        <f t="shared" si="66"/>
        <v>0</v>
      </c>
      <c r="FK31" s="42">
        <f t="shared" si="67"/>
        <v>0</v>
      </c>
      <c r="FL31" s="42">
        <f t="shared" si="68"/>
        <v>0</v>
      </c>
      <c r="FM31" s="42">
        <f t="shared" si="69"/>
        <v>0</v>
      </c>
      <c r="FN31" s="42">
        <f t="shared" si="70"/>
        <v>0</v>
      </c>
      <c r="FO31" s="42">
        <f t="shared" si="71"/>
        <v>0</v>
      </c>
      <c r="FP31" s="42">
        <f t="shared" si="72"/>
        <v>0</v>
      </c>
      <c r="FQ31" s="42">
        <f t="shared" si="73"/>
        <v>0</v>
      </c>
      <c r="FR31" s="42">
        <f t="shared" si="74"/>
        <v>0</v>
      </c>
      <c r="FS31" s="42">
        <f t="shared" si="75"/>
        <v>0</v>
      </c>
      <c r="FT31" s="42">
        <f t="shared" si="76"/>
        <v>0</v>
      </c>
      <c r="FU31" s="42">
        <f t="shared" si="77"/>
        <v>0</v>
      </c>
      <c r="FV31" s="42">
        <f t="shared" si="78"/>
        <v>0</v>
      </c>
      <c r="FW31" s="42">
        <f t="shared" si="79"/>
        <v>0</v>
      </c>
      <c r="FX31" s="42">
        <f t="shared" si="80"/>
        <v>0</v>
      </c>
      <c r="FY31" s="42">
        <f t="shared" si="81"/>
        <v>0</v>
      </c>
      <c r="FZ31" s="42">
        <f t="shared" si="82"/>
        <v>0</v>
      </c>
      <c r="GA31" s="42">
        <f t="shared" si="83"/>
        <v>0</v>
      </c>
      <c r="GB31" s="42">
        <f t="shared" si="84"/>
        <v>0</v>
      </c>
      <c r="GC31" s="42">
        <f t="shared" si="85"/>
        <v>0</v>
      </c>
      <c r="GD31" s="42">
        <f t="shared" si="86"/>
        <v>0</v>
      </c>
      <c r="GE31" s="42">
        <f t="shared" si="87"/>
        <v>0</v>
      </c>
      <c r="GF31" s="42">
        <f t="shared" si="88"/>
        <v>0</v>
      </c>
      <c r="GG31" s="42">
        <f t="shared" si="89"/>
        <v>0</v>
      </c>
      <c r="GH31" s="42">
        <f t="shared" si="90"/>
        <v>0</v>
      </c>
      <c r="GI31" s="42">
        <f t="shared" si="91"/>
        <v>0</v>
      </c>
      <c r="GJ31" s="42">
        <f t="shared" si="92"/>
        <v>0</v>
      </c>
      <c r="GK31" s="42">
        <f t="shared" si="93"/>
        <v>0</v>
      </c>
      <c r="GL31" s="42">
        <f t="shared" si="94"/>
        <v>0</v>
      </c>
      <c r="GM31" s="42">
        <f t="shared" si="95"/>
        <v>0</v>
      </c>
      <c r="GN31" s="42">
        <f t="shared" si="96"/>
        <v>0</v>
      </c>
      <c r="GO31" s="42">
        <f t="shared" si="97"/>
        <v>0</v>
      </c>
      <c r="GP31" s="42">
        <f t="shared" si="98"/>
        <v>0</v>
      </c>
      <c r="GQ31" s="42">
        <f t="shared" si="99"/>
        <v>0</v>
      </c>
      <c r="GR31" s="42">
        <f t="shared" si="100"/>
        <v>0</v>
      </c>
      <c r="GS31" s="42">
        <f t="shared" si="101"/>
        <v>0</v>
      </c>
      <c r="GT31" s="42">
        <f t="shared" si="102"/>
        <v>0</v>
      </c>
      <c r="GU31" s="42">
        <f t="shared" si="103"/>
        <v>0</v>
      </c>
      <c r="GV31" s="42">
        <f t="shared" si="104"/>
        <v>0</v>
      </c>
      <c r="GW31" s="42">
        <f t="shared" si="105"/>
        <v>0</v>
      </c>
      <c r="GX31" s="42">
        <f t="shared" si="106"/>
        <v>0</v>
      </c>
      <c r="GY31" s="42">
        <f t="shared" si="319"/>
        <v>0</v>
      </c>
      <c r="GZ31" s="42">
        <f t="shared" si="108"/>
        <v>0</v>
      </c>
      <c r="HA31" s="42">
        <f t="shared" si="109"/>
        <v>0</v>
      </c>
      <c r="HB31" s="42">
        <f t="shared" si="110"/>
        <v>0</v>
      </c>
      <c r="HC31" s="42">
        <f t="shared" si="111"/>
        <v>0</v>
      </c>
      <c r="HD31" s="42">
        <f t="shared" si="112"/>
        <v>0</v>
      </c>
      <c r="HE31" s="42">
        <f t="shared" si="113"/>
        <v>0</v>
      </c>
      <c r="HF31" s="42">
        <f t="shared" si="114"/>
        <v>0</v>
      </c>
      <c r="HG31" s="42">
        <f t="shared" si="115"/>
        <v>0</v>
      </c>
      <c r="HH31" s="42">
        <f t="shared" si="116"/>
        <v>0</v>
      </c>
      <c r="HI31" s="42">
        <f t="shared" si="117"/>
        <v>0</v>
      </c>
      <c r="HJ31" s="42">
        <f t="shared" si="118"/>
        <v>0</v>
      </c>
      <c r="HK31" s="42">
        <f t="shared" si="119"/>
        <v>0</v>
      </c>
      <c r="HL31" s="42">
        <f t="shared" si="120"/>
        <v>0</v>
      </c>
      <c r="HM31" s="42">
        <f t="shared" si="121"/>
        <v>0</v>
      </c>
      <c r="HN31" s="42">
        <f t="shared" si="122"/>
        <v>0</v>
      </c>
      <c r="HO31" s="42">
        <f t="shared" si="123"/>
        <v>0</v>
      </c>
      <c r="HP31" s="42">
        <f t="shared" si="124"/>
        <v>0</v>
      </c>
      <c r="HQ31" s="42">
        <f t="shared" si="125"/>
        <v>0</v>
      </c>
      <c r="HR31" s="42">
        <f t="shared" si="126"/>
        <v>0</v>
      </c>
      <c r="HS31" s="42">
        <f t="shared" si="127"/>
        <v>0</v>
      </c>
      <c r="HT31" s="42">
        <f t="shared" si="128"/>
        <v>0</v>
      </c>
      <c r="HU31" s="42">
        <f t="shared" si="129"/>
        <v>0</v>
      </c>
      <c r="HV31" s="42">
        <f t="shared" si="130"/>
        <v>0</v>
      </c>
      <c r="HW31" s="42">
        <f t="shared" si="131"/>
        <v>0</v>
      </c>
      <c r="HX31" s="42">
        <f t="shared" si="132"/>
        <v>0</v>
      </c>
      <c r="HY31" s="42">
        <f t="shared" si="133"/>
        <v>0</v>
      </c>
      <c r="HZ31" s="42">
        <f t="shared" si="134"/>
        <v>0</v>
      </c>
      <c r="IA31" s="42">
        <f t="shared" si="135"/>
        <v>0</v>
      </c>
      <c r="IB31" s="42">
        <f t="shared" si="136"/>
        <v>0</v>
      </c>
      <c r="IC31" s="42">
        <f t="shared" si="137"/>
        <v>0</v>
      </c>
      <c r="ID31" s="42">
        <f t="shared" si="138"/>
        <v>0</v>
      </c>
      <c r="IE31" s="42">
        <f t="shared" si="139"/>
        <v>0</v>
      </c>
      <c r="IF31" s="42">
        <f t="shared" si="140"/>
        <v>0</v>
      </c>
      <c r="IG31" s="42">
        <f t="shared" si="141"/>
        <v>0</v>
      </c>
      <c r="IH31" s="42">
        <f t="shared" si="142"/>
        <v>0</v>
      </c>
      <c r="II31" s="42">
        <f t="shared" si="143"/>
        <v>0</v>
      </c>
      <c r="IJ31" s="42">
        <f t="shared" si="144"/>
        <v>0</v>
      </c>
      <c r="IK31" s="42">
        <f t="shared" si="145"/>
        <v>0</v>
      </c>
      <c r="IL31" s="42">
        <f t="shared" si="146"/>
        <v>0</v>
      </c>
      <c r="IM31" s="42">
        <f t="shared" si="147"/>
        <v>0</v>
      </c>
      <c r="IN31" s="42">
        <f t="shared" si="148"/>
        <v>0</v>
      </c>
      <c r="IO31" s="42">
        <f t="shared" si="149"/>
        <v>0</v>
      </c>
      <c r="IP31" s="42">
        <f t="shared" si="150"/>
        <v>0</v>
      </c>
      <c r="IQ31" s="42">
        <f t="shared" si="151"/>
        <v>0</v>
      </c>
      <c r="IR31" s="42">
        <f t="shared" si="152"/>
        <v>0</v>
      </c>
      <c r="IS31" s="42">
        <f t="shared" si="153"/>
        <v>0</v>
      </c>
      <c r="IT31" s="42">
        <f t="shared" si="154"/>
        <v>0</v>
      </c>
      <c r="IU31" s="42">
        <f t="shared" si="155"/>
        <v>0</v>
      </c>
      <c r="IV31" s="42">
        <f t="shared" si="156"/>
        <v>0</v>
      </c>
      <c r="IW31" s="42">
        <f t="shared" si="157"/>
        <v>0</v>
      </c>
      <c r="IX31" s="42">
        <f t="shared" si="158"/>
        <v>0</v>
      </c>
      <c r="IY31" s="42">
        <f t="shared" si="159"/>
        <v>0</v>
      </c>
      <c r="IZ31" s="42">
        <f t="shared" si="160"/>
        <v>0</v>
      </c>
      <c r="JA31" s="42">
        <f t="shared" si="161"/>
        <v>0</v>
      </c>
      <c r="JB31" s="42">
        <f t="shared" si="162"/>
        <v>0</v>
      </c>
      <c r="JC31" s="42">
        <f t="shared" si="163"/>
        <v>0</v>
      </c>
      <c r="JD31" s="42">
        <f t="shared" si="164"/>
        <v>0</v>
      </c>
      <c r="JE31" s="42">
        <f t="shared" si="165"/>
        <v>0</v>
      </c>
      <c r="JF31" s="42">
        <f t="shared" si="166"/>
        <v>0</v>
      </c>
      <c r="JG31" s="42">
        <f t="shared" si="167"/>
        <v>0</v>
      </c>
      <c r="JH31" s="42">
        <f t="shared" si="168"/>
        <v>0</v>
      </c>
      <c r="JI31" s="42">
        <f t="shared" si="169"/>
        <v>0</v>
      </c>
      <c r="JJ31" s="42">
        <f t="shared" si="170"/>
        <v>0</v>
      </c>
      <c r="JK31" s="42">
        <f t="shared" si="171"/>
        <v>0</v>
      </c>
      <c r="JL31" s="42">
        <f t="shared" si="172"/>
        <v>0</v>
      </c>
      <c r="JM31" s="42">
        <f t="shared" si="173"/>
        <v>0</v>
      </c>
      <c r="JN31" s="42">
        <f t="shared" si="174"/>
        <v>0</v>
      </c>
      <c r="JO31" s="42">
        <f t="shared" si="175"/>
        <v>0</v>
      </c>
      <c r="JP31" s="42">
        <f t="shared" si="176"/>
        <v>0</v>
      </c>
      <c r="JQ31" s="42">
        <f t="shared" si="177"/>
        <v>0</v>
      </c>
      <c r="JR31" s="42">
        <f t="shared" si="178"/>
        <v>0</v>
      </c>
      <c r="JS31" s="42">
        <f t="shared" si="179"/>
        <v>0</v>
      </c>
      <c r="JT31" s="42">
        <f t="shared" si="180"/>
        <v>0</v>
      </c>
      <c r="JU31" s="42">
        <f t="shared" si="181"/>
        <v>0</v>
      </c>
      <c r="JV31" s="42">
        <f t="shared" si="182"/>
        <v>0</v>
      </c>
      <c r="JW31" s="42">
        <f t="shared" si="183"/>
        <v>0</v>
      </c>
      <c r="JX31" s="42">
        <f t="shared" si="184"/>
        <v>0</v>
      </c>
      <c r="JY31" s="42">
        <f t="shared" si="185"/>
        <v>0</v>
      </c>
      <c r="JZ31" s="42">
        <f t="shared" si="186"/>
        <v>0</v>
      </c>
      <c r="KA31" s="42">
        <f t="shared" si="187"/>
        <v>0</v>
      </c>
      <c r="KB31" s="42">
        <f t="shared" si="188"/>
        <v>0</v>
      </c>
      <c r="KC31" s="42">
        <f t="shared" si="189"/>
        <v>0</v>
      </c>
      <c r="KD31" s="42">
        <f t="shared" si="190"/>
        <v>0</v>
      </c>
      <c r="KE31" s="42">
        <f t="shared" si="191"/>
        <v>0</v>
      </c>
      <c r="KF31" s="42">
        <f t="shared" si="192"/>
        <v>0</v>
      </c>
      <c r="KG31" s="42">
        <f t="shared" si="193"/>
        <v>0</v>
      </c>
      <c r="KH31" s="42">
        <f t="shared" si="194"/>
        <v>0</v>
      </c>
      <c r="KI31" s="42">
        <f t="shared" si="195"/>
        <v>0</v>
      </c>
      <c r="KJ31" s="42">
        <f t="shared" si="196"/>
        <v>0</v>
      </c>
      <c r="KK31" s="42">
        <f t="shared" si="197"/>
        <v>0</v>
      </c>
      <c r="KL31" s="42">
        <f t="shared" si="198"/>
        <v>0</v>
      </c>
      <c r="KM31" s="42">
        <f t="shared" si="199"/>
        <v>0</v>
      </c>
      <c r="KN31" s="42">
        <f t="shared" si="200"/>
        <v>0</v>
      </c>
      <c r="KO31" s="42">
        <f t="shared" si="201"/>
        <v>0</v>
      </c>
      <c r="KP31" s="42">
        <f t="shared" si="202"/>
        <v>0</v>
      </c>
      <c r="KQ31" s="42">
        <f t="shared" si="203"/>
        <v>0</v>
      </c>
      <c r="KR31" s="42">
        <f t="shared" si="204"/>
        <v>0</v>
      </c>
      <c r="KS31" s="42">
        <f t="shared" si="205"/>
        <v>0</v>
      </c>
      <c r="KT31" s="42">
        <f t="shared" si="206"/>
        <v>0</v>
      </c>
      <c r="KU31" s="42">
        <f t="shared" si="207"/>
        <v>0</v>
      </c>
      <c r="KV31" s="42">
        <f t="shared" si="208"/>
        <v>0</v>
      </c>
      <c r="KW31" s="42">
        <f t="shared" si="209"/>
        <v>0</v>
      </c>
      <c r="KX31" s="42">
        <f t="shared" si="210"/>
        <v>0</v>
      </c>
      <c r="KY31" s="42">
        <f t="shared" si="211"/>
        <v>0</v>
      </c>
      <c r="KZ31" s="42">
        <f t="shared" si="212"/>
        <v>0</v>
      </c>
      <c r="LA31" s="42">
        <f t="shared" si="213"/>
        <v>0</v>
      </c>
      <c r="LB31" s="42">
        <f t="shared" si="214"/>
        <v>0</v>
      </c>
      <c r="LC31" s="42">
        <f t="shared" si="215"/>
        <v>0</v>
      </c>
      <c r="LD31" s="42">
        <f t="shared" si="216"/>
        <v>0</v>
      </c>
      <c r="LE31" s="42">
        <f t="shared" si="217"/>
        <v>0</v>
      </c>
      <c r="LF31" s="42">
        <f t="shared" si="218"/>
        <v>0</v>
      </c>
      <c r="LG31" s="42">
        <f t="shared" si="219"/>
        <v>0</v>
      </c>
      <c r="LH31" s="42">
        <f t="shared" si="220"/>
        <v>0</v>
      </c>
      <c r="LI31" s="42">
        <f t="shared" si="221"/>
        <v>0</v>
      </c>
      <c r="LJ31" s="42">
        <f t="shared" si="222"/>
        <v>0</v>
      </c>
      <c r="LK31" s="42">
        <f t="shared" si="223"/>
        <v>0</v>
      </c>
      <c r="LL31" s="42">
        <f t="shared" si="224"/>
        <v>0</v>
      </c>
      <c r="LM31" s="42">
        <f t="shared" si="225"/>
        <v>0</v>
      </c>
      <c r="LN31" s="42">
        <f t="shared" si="226"/>
        <v>0</v>
      </c>
      <c r="LO31" s="42">
        <f t="shared" si="227"/>
        <v>0</v>
      </c>
      <c r="LP31" s="42">
        <f t="shared" si="228"/>
        <v>0</v>
      </c>
      <c r="LQ31" s="42">
        <f t="shared" si="229"/>
        <v>0</v>
      </c>
      <c r="LR31" s="42">
        <f t="shared" si="230"/>
        <v>0</v>
      </c>
      <c r="LS31" s="42">
        <f t="shared" si="231"/>
        <v>0</v>
      </c>
      <c r="LT31" s="42">
        <f t="shared" si="232"/>
        <v>0</v>
      </c>
      <c r="LU31" s="42">
        <f t="shared" si="233"/>
        <v>0</v>
      </c>
      <c r="LV31" s="42">
        <f t="shared" si="234"/>
        <v>0</v>
      </c>
      <c r="LW31" s="42">
        <f t="shared" si="235"/>
        <v>0</v>
      </c>
      <c r="LX31" s="42">
        <f t="shared" si="236"/>
        <v>0</v>
      </c>
      <c r="LY31" s="42">
        <f t="shared" si="237"/>
        <v>0</v>
      </c>
      <c r="LZ31" s="42">
        <f t="shared" si="238"/>
        <v>0</v>
      </c>
      <c r="MA31" s="42">
        <f t="shared" si="239"/>
        <v>0</v>
      </c>
      <c r="MB31" s="42">
        <f t="shared" si="240"/>
        <v>0</v>
      </c>
      <c r="MC31" s="42">
        <f t="shared" si="241"/>
        <v>0</v>
      </c>
      <c r="MD31" s="42">
        <f t="shared" si="242"/>
        <v>0</v>
      </c>
      <c r="ME31" s="42">
        <f t="shared" si="243"/>
        <v>0</v>
      </c>
      <c r="MF31" s="42">
        <f t="shared" si="244"/>
        <v>0</v>
      </c>
      <c r="MG31" s="42">
        <f t="shared" si="245"/>
        <v>0</v>
      </c>
      <c r="MH31" s="42">
        <f t="shared" si="246"/>
        <v>0</v>
      </c>
      <c r="MI31" s="42">
        <f t="shared" si="247"/>
        <v>0</v>
      </c>
      <c r="MJ31" s="42">
        <f t="shared" si="248"/>
        <v>0</v>
      </c>
      <c r="MK31" s="42">
        <f t="shared" si="249"/>
        <v>0</v>
      </c>
      <c r="ML31" s="42">
        <f t="shared" si="250"/>
        <v>0</v>
      </c>
      <c r="MM31" s="42">
        <f t="shared" si="251"/>
        <v>0</v>
      </c>
      <c r="MN31" s="42">
        <f t="shared" si="252"/>
        <v>0</v>
      </c>
      <c r="MO31" s="42">
        <f t="shared" si="253"/>
        <v>0</v>
      </c>
      <c r="MP31" s="42">
        <f t="shared" si="254"/>
        <v>0</v>
      </c>
      <c r="MQ31" s="42">
        <f t="shared" si="255"/>
        <v>0</v>
      </c>
      <c r="MR31" s="42">
        <f t="shared" si="256"/>
        <v>0</v>
      </c>
      <c r="MS31" s="42">
        <f t="shared" si="257"/>
        <v>0</v>
      </c>
      <c r="MT31" s="42">
        <f t="shared" si="258"/>
        <v>0</v>
      </c>
      <c r="MU31" s="42">
        <f t="shared" si="259"/>
        <v>0</v>
      </c>
      <c r="MV31" s="42">
        <f t="shared" si="260"/>
        <v>0</v>
      </c>
      <c r="MW31" s="42">
        <f t="shared" si="261"/>
        <v>0</v>
      </c>
      <c r="MX31" s="42">
        <f t="shared" si="262"/>
        <v>0</v>
      </c>
      <c r="MY31" s="42">
        <f t="shared" si="263"/>
        <v>0</v>
      </c>
      <c r="MZ31" s="42">
        <f t="shared" si="264"/>
        <v>0</v>
      </c>
      <c r="NA31" s="42">
        <f t="shared" si="265"/>
        <v>0</v>
      </c>
      <c r="NB31" s="42">
        <f t="shared" si="266"/>
        <v>0</v>
      </c>
      <c r="NC31" s="42">
        <f t="shared" si="267"/>
        <v>0</v>
      </c>
      <c r="ND31" s="42">
        <f t="shared" si="268"/>
        <v>0</v>
      </c>
      <c r="NE31" s="42">
        <f t="shared" si="269"/>
        <v>0</v>
      </c>
      <c r="NF31" s="42">
        <f t="shared" si="270"/>
        <v>0</v>
      </c>
      <c r="NG31" s="42">
        <f t="shared" si="271"/>
        <v>0</v>
      </c>
      <c r="NH31" s="42">
        <f t="shared" si="272"/>
        <v>0</v>
      </c>
      <c r="NI31" s="42">
        <f t="shared" si="273"/>
        <v>0</v>
      </c>
      <c r="NJ31" s="42">
        <f t="shared" si="274"/>
        <v>0</v>
      </c>
      <c r="NK31" s="42">
        <f t="shared" si="275"/>
        <v>0</v>
      </c>
      <c r="NL31" s="42">
        <f t="shared" si="276"/>
        <v>0</v>
      </c>
      <c r="NM31" s="42">
        <f t="shared" si="277"/>
        <v>0</v>
      </c>
      <c r="NN31" s="42">
        <f t="shared" si="278"/>
        <v>0</v>
      </c>
      <c r="NO31" s="42">
        <f t="shared" si="279"/>
        <v>0</v>
      </c>
      <c r="NP31" s="42">
        <f t="shared" si="280"/>
        <v>0</v>
      </c>
      <c r="NQ31" s="42">
        <f t="shared" si="281"/>
        <v>0</v>
      </c>
      <c r="NR31" s="42">
        <f t="shared" si="282"/>
        <v>0</v>
      </c>
      <c r="NS31" s="42">
        <f t="shared" si="283"/>
        <v>0</v>
      </c>
      <c r="NT31" s="42">
        <f t="shared" si="284"/>
        <v>0</v>
      </c>
      <c r="NU31" s="42">
        <f t="shared" si="285"/>
        <v>0</v>
      </c>
      <c r="NV31" s="42">
        <f t="shared" si="286"/>
        <v>0</v>
      </c>
      <c r="NW31" s="42">
        <f t="shared" si="287"/>
        <v>0</v>
      </c>
      <c r="NX31" s="42">
        <f t="shared" si="288"/>
        <v>0</v>
      </c>
      <c r="NY31" s="42">
        <f t="shared" si="289"/>
        <v>0</v>
      </c>
      <c r="NZ31" s="42">
        <f t="shared" si="290"/>
        <v>0</v>
      </c>
      <c r="OA31" s="42">
        <f t="shared" si="291"/>
        <v>0</v>
      </c>
      <c r="OB31" s="42">
        <f t="shared" si="292"/>
        <v>0</v>
      </c>
      <c r="OC31" s="42">
        <f t="shared" si="293"/>
        <v>0</v>
      </c>
      <c r="OD31" s="42">
        <f t="shared" si="294"/>
        <v>0</v>
      </c>
      <c r="OE31" s="42">
        <f t="shared" si="295"/>
        <v>0</v>
      </c>
      <c r="OF31" s="42">
        <f t="shared" si="296"/>
        <v>0</v>
      </c>
      <c r="OG31" s="42">
        <f t="shared" si="297"/>
        <v>0</v>
      </c>
    </row>
    <row r="32" spans="1:397">
      <c r="A32" s="6" t="str">
        <f>(入力シート!A32&amp;入力シート!B32&amp;入力シート!C32)</f>
        <v>240101028</v>
      </c>
      <c r="B32" s="6">
        <f>入力シート!E32</f>
        <v>45250</v>
      </c>
      <c r="C32" s="6">
        <f>入力シート!D32</f>
        <v>6</v>
      </c>
      <c r="D32" s="124">
        <f>IF(入力シート!E32="","",入力シート!E32)</f>
        <v>45250</v>
      </c>
      <c r="E32" s="44">
        <f>入力シート!G32</f>
        <v>17.62</v>
      </c>
      <c r="F32" s="44">
        <f>入力シート!H32</f>
        <v>180</v>
      </c>
      <c r="G32" s="44">
        <f>入力シート!I32</f>
        <v>180</v>
      </c>
      <c r="H32" s="44">
        <f>IF(ISERROR(入力シート!K32*1)=TRUE,"",入力シート!K32*1)</f>
        <v>2.8892254841417437</v>
      </c>
      <c r="I32" s="44">
        <f>入力シート!L32</f>
        <v>9</v>
      </c>
      <c r="J32" s="44">
        <f>入力シート!M32</f>
        <v>9</v>
      </c>
      <c r="K32" s="44">
        <f>IF(ISERROR(入力シート!O32*1)=TRUE,"",入力シート!O32*1)</f>
        <v>1.5881954884777623</v>
      </c>
      <c r="L32" s="42"/>
      <c r="M32" s="42"/>
      <c r="S32" s="24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S32"/>
      <c r="AT32" s="42">
        <f t="shared" si="313"/>
        <v>0</v>
      </c>
      <c r="AU32" s="42">
        <f t="shared" si="314"/>
        <v>0</v>
      </c>
      <c r="AV32" s="42">
        <f t="shared" si="314"/>
        <v>0</v>
      </c>
      <c r="AW32" s="42">
        <f t="shared" si="314"/>
        <v>0</v>
      </c>
      <c r="AX32" s="42">
        <f t="shared" si="314"/>
        <v>0</v>
      </c>
      <c r="AY32" s="42">
        <f t="shared" si="321"/>
        <v>2.8892254841417437</v>
      </c>
      <c r="AZ32" s="42">
        <f t="shared" si="321"/>
        <v>0</v>
      </c>
      <c r="BA32" s="42">
        <f t="shared" si="321"/>
        <v>0</v>
      </c>
      <c r="BB32" s="42">
        <f t="shared" si="321"/>
        <v>0</v>
      </c>
      <c r="BC32" s="42">
        <f t="shared" si="321"/>
        <v>0</v>
      </c>
      <c r="BD32" s="42">
        <f t="shared" si="321"/>
        <v>0</v>
      </c>
      <c r="BE32" s="42">
        <f t="shared" si="321"/>
        <v>0</v>
      </c>
      <c r="BF32" s="42">
        <f t="shared" si="321"/>
        <v>0</v>
      </c>
      <c r="BG32" s="42">
        <f t="shared" si="321"/>
        <v>0</v>
      </c>
      <c r="BH32" s="42">
        <f t="shared" si="321"/>
        <v>0</v>
      </c>
      <c r="BI32" s="42">
        <f t="shared" si="321"/>
        <v>0</v>
      </c>
      <c r="BJ32" s="42">
        <f t="shared" si="321"/>
        <v>0</v>
      </c>
      <c r="BK32" s="42">
        <f t="shared" si="321"/>
        <v>0</v>
      </c>
      <c r="BL32" s="42">
        <f t="shared" si="321"/>
        <v>0</v>
      </c>
      <c r="BM32" s="42">
        <f t="shared" si="321"/>
        <v>0</v>
      </c>
      <c r="BN32" s="42">
        <f t="shared" si="321"/>
        <v>0</v>
      </c>
      <c r="BO32" s="42">
        <f t="shared" si="320"/>
        <v>0</v>
      </c>
      <c r="BP32" s="42">
        <f t="shared" si="320"/>
        <v>0</v>
      </c>
      <c r="BQ32" s="42">
        <f t="shared" si="320"/>
        <v>0</v>
      </c>
      <c r="BR32" s="42">
        <f t="shared" si="320"/>
        <v>0</v>
      </c>
      <c r="BS32" s="42">
        <f t="shared" si="320"/>
        <v>0</v>
      </c>
      <c r="BT32" s="42">
        <f t="shared" si="320"/>
        <v>0</v>
      </c>
      <c r="BU32" s="42">
        <f t="shared" si="320"/>
        <v>0</v>
      </c>
      <c r="BV32" s="42">
        <f t="shared" si="320"/>
        <v>0</v>
      </c>
      <c r="BW32" s="42">
        <f t="shared" si="320"/>
        <v>0</v>
      </c>
      <c r="BX32" s="42">
        <f t="shared" si="320"/>
        <v>0</v>
      </c>
      <c r="BY32" s="42">
        <f t="shared" si="320"/>
        <v>0</v>
      </c>
      <c r="BZ32" s="42">
        <f t="shared" si="320"/>
        <v>0</v>
      </c>
      <c r="CA32" s="42">
        <f t="shared" si="320"/>
        <v>0</v>
      </c>
      <c r="CB32" s="42">
        <f t="shared" si="320"/>
        <v>0</v>
      </c>
      <c r="CC32" s="42">
        <f t="shared" si="320"/>
        <v>0</v>
      </c>
      <c r="CD32" s="42">
        <f t="shared" si="318"/>
        <v>0</v>
      </c>
      <c r="CE32" s="42">
        <f t="shared" si="315"/>
        <v>0</v>
      </c>
      <c r="CF32" s="42">
        <f t="shared" si="315"/>
        <v>0</v>
      </c>
      <c r="CG32" s="42">
        <f t="shared" si="315"/>
        <v>0</v>
      </c>
      <c r="CH32" s="42">
        <f t="shared" si="315"/>
        <v>0</v>
      </c>
      <c r="CI32" s="42">
        <f t="shared" si="315"/>
        <v>0</v>
      </c>
      <c r="CJ32" s="42">
        <f t="shared" si="315"/>
        <v>0</v>
      </c>
      <c r="CK32" s="42">
        <f t="shared" si="316"/>
        <v>0</v>
      </c>
      <c r="CL32" s="42">
        <f t="shared" si="316"/>
        <v>0</v>
      </c>
      <c r="CM32" s="42">
        <f t="shared" si="316"/>
        <v>0</v>
      </c>
      <c r="CN32" s="42">
        <f t="shared" si="316"/>
        <v>0</v>
      </c>
      <c r="CO32" s="42">
        <f t="shared" si="316"/>
        <v>0</v>
      </c>
      <c r="CP32" s="42">
        <f t="shared" si="316"/>
        <v>0</v>
      </c>
      <c r="CQ32" s="42">
        <f t="shared" si="316"/>
        <v>0</v>
      </c>
      <c r="CR32" s="42">
        <f t="shared" si="316"/>
        <v>0</v>
      </c>
      <c r="CS32" s="42">
        <f t="shared" si="316"/>
        <v>0</v>
      </c>
      <c r="CT32">
        <v>31</v>
      </c>
      <c r="CU32" s="83">
        <f t="shared" si="1"/>
        <v>0</v>
      </c>
      <c r="CV32" s="42">
        <f t="shared" si="299"/>
        <v>0</v>
      </c>
      <c r="CW32" s="42" t="e">
        <f t="shared" si="300"/>
        <v>#NUM!</v>
      </c>
      <c r="CX32" s="42">
        <f t="shared" si="2"/>
        <v>0</v>
      </c>
      <c r="CY32" s="42">
        <f t="shared" si="3"/>
        <v>0</v>
      </c>
      <c r="CZ32" s="42">
        <f t="shared" si="4"/>
        <v>0</v>
      </c>
      <c r="DA32" s="42">
        <f t="shared" si="5"/>
        <v>0</v>
      </c>
      <c r="DB32" s="42">
        <f t="shared" si="6"/>
        <v>0</v>
      </c>
      <c r="DC32" s="42">
        <f t="shared" si="7"/>
        <v>0</v>
      </c>
      <c r="DD32" s="42">
        <f t="shared" si="8"/>
        <v>0</v>
      </c>
      <c r="DE32" s="42">
        <f t="shared" si="9"/>
        <v>0</v>
      </c>
      <c r="DF32" s="42">
        <f t="shared" si="10"/>
        <v>0</v>
      </c>
      <c r="DG32" s="42">
        <f t="shared" si="11"/>
        <v>0</v>
      </c>
      <c r="DH32" s="42">
        <f t="shared" si="12"/>
        <v>0</v>
      </c>
      <c r="DI32" s="42">
        <f t="shared" si="13"/>
        <v>0</v>
      </c>
      <c r="DJ32" s="42">
        <f t="shared" si="14"/>
        <v>0</v>
      </c>
      <c r="DK32" s="42">
        <f t="shared" si="15"/>
        <v>0</v>
      </c>
      <c r="DL32" s="42">
        <f t="shared" si="16"/>
        <v>0</v>
      </c>
      <c r="DM32" s="42">
        <f t="shared" si="17"/>
        <v>0</v>
      </c>
      <c r="DN32" s="42">
        <f t="shared" si="18"/>
        <v>0</v>
      </c>
      <c r="DO32" s="42">
        <f t="shared" si="19"/>
        <v>0</v>
      </c>
      <c r="DP32" s="42">
        <f t="shared" si="20"/>
        <v>0</v>
      </c>
      <c r="DQ32" s="42">
        <f t="shared" si="21"/>
        <v>0</v>
      </c>
      <c r="DR32" s="42">
        <f t="shared" si="22"/>
        <v>0</v>
      </c>
      <c r="DS32" s="42">
        <f t="shared" si="23"/>
        <v>0</v>
      </c>
      <c r="DT32" s="42">
        <f t="shared" si="24"/>
        <v>0</v>
      </c>
      <c r="DU32" s="42">
        <f t="shared" si="25"/>
        <v>0</v>
      </c>
      <c r="DV32" s="42">
        <f t="shared" si="26"/>
        <v>0</v>
      </c>
      <c r="DW32" s="42">
        <f t="shared" si="27"/>
        <v>0</v>
      </c>
      <c r="DX32" s="42">
        <f t="shared" si="28"/>
        <v>0</v>
      </c>
      <c r="DY32" s="42">
        <f t="shared" si="29"/>
        <v>0</v>
      </c>
      <c r="DZ32" s="42">
        <f t="shared" si="30"/>
        <v>0</v>
      </c>
      <c r="EA32" s="42">
        <f t="shared" si="31"/>
        <v>0</v>
      </c>
      <c r="EB32" s="42">
        <f t="shared" si="32"/>
        <v>0</v>
      </c>
      <c r="EC32" s="42">
        <f t="shared" si="33"/>
        <v>0</v>
      </c>
      <c r="ED32" s="42">
        <f t="shared" si="34"/>
        <v>0</v>
      </c>
      <c r="EE32" s="42">
        <f t="shared" si="35"/>
        <v>0</v>
      </c>
      <c r="EF32" s="42">
        <f t="shared" si="36"/>
        <v>0</v>
      </c>
      <c r="EG32" s="42">
        <f t="shared" si="37"/>
        <v>0</v>
      </c>
      <c r="EH32" s="42">
        <f t="shared" si="38"/>
        <v>0</v>
      </c>
      <c r="EI32" s="42">
        <f t="shared" si="39"/>
        <v>0</v>
      </c>
      <c r="EJ32" s="42">
        <f t="shared" si="40"/>
        <v>0</v>
      </c>
      <c r="EK32" s="42">
        <f t="shared" si="41"/>
        <v>0</v>
      </c>
      <c r="EL32" s="42">
        <f t="shared" si="42"/>
        <v>0</v>
      </c>
      <c r="EM32" s="42">
        <f t="shared" si="43"/>
        <v>0</v>
      </c>
      <c r="EN32" s="42">
        <f t="shared" si="44"/>
        <v>0</v>
      </c>
      <c r="EO32" s="42">
        <f t="shared" si="45"/>
        <v>0</v>
      </c>
      <c r="EP32" s="42">
        <f t="shared" si="46"/>
        <v>0</v>
      </c>
      <c r="EQ32" s="42">
        <f t="shared" si="47"/>
        <v>0</v>
      </c>
      <c r="ER32" s="42">
        <f t="shared" si="48"/>
        <v>0</v>
      </c>
      <c r="ES32" s="42">
        <f t="shared" si="49"/>
        <v>0</v>
      </c>
      <c r="ET32" s="42">
        <f t="shared" si="50"/>
        <v>0</v>
      </c>
      <c r="EU32" s="42">
        <f t="shared" si="51"/>
        <v>0</v>
      </c>
      <c r="EV32" s="42">
        <f t="shared" si="52"/>
        <v>0</v>
      </c>
      <c r="EW32" s="42">
        <f t="shared" si="53"/>
        <v>0</v>
      </c>
      <c r="EX32" s="42">
        <f t="shared" si="54"/>
        <v>0</v>
      </c>
      <c r="EY32" s="42">
        <f t="shared" si="55"/>
        <v>0</v>
      </c>
      <c r="EZ32" s="42">
        <f t="shared" si="56"/>
        <v>0</v>
      </c>
      <c r="FA32" s="42">
        <f t="shared" si="57"/>
        <v>0</v>
      </c>
      <c r="FB32" s="42">
        <f t="shared" si="58"/>
        <v>0</v>
      </c>
      <c r="FC32" s="42">
        <f t="shared" si="59"/>
        <v>0</v>
      </c>
      <c r="FD32" s="42">
        <f t="shared" si="60"/>
        <v>0</v>
      </c>
      <c r="FE32" s="42">
        <f t="shared" si="61"/>
        <v>0</v>
      </c>
      <c r="FF32" s="42">
        <f t="shared" si="62"/>
        <v>0</v>
      </c>
      <c r="FG32" s="42">
        <f t="shared" si="63"/>
        <v>0</v>
      </c>
      <c r="FH32" s="42">
        <f t="shared" si="64"/>
        <v>0</v>
      </c>
      <c r="FI32" s="42">
        <f t="shared" si="65"/>
        <v>0</v>
      </c>
      <c r="FJ32" s="42">
        <f t="shared" si="66"/>
        <v>0</v>
      </c>
      <c r="FK32" s="42">
        <f t="shared" si="67"/>
        <v>0</v>
      </c>
      <c r="FL32" s="42">
        <f t="shared" si="68"/>
        <v>0</v>
      </c>
      <c r="FM32" s="42">
        <f t="shared" si="69"/>
        <v>0</v>
      </c>
      <c r="FN32" s="42">
        <f t="shared" si="70"/>
        <v>0</v>
      </c>
      <c r="FO32" s="42">
        <f t="shared" si="71"/>
        <v>0</v>
      </c>
      <c r="FP32" s="42">
        <f t="shared" si="72"/>
        <v>0</v>
      </c>
      <c r="FQ32" s="42">
        <f t="shared" si="73"/>
        <v>0</v>
      </c>
      <c r="FR32" s="42">
        <f t="shared" si="74"/>
        <v>0</v>
      </c>
      <c r="FS32" s="42">
        <f t="shared" si="75"/>
        <v>0</v>
      </c>
      <c r="FT32" s="42">
        <f t="shared" si="76"/>
        <v>0</v>
      </c>
      <c r="FU32" s="42">
        <f t="shared" si="77"/>
        <v>0</v>
      </c>
      <c r="FV32" s="42">
        <f t="shared" si="78"/>
        <v>0</v>
      </c>
      <c r="FW32" s="42">
        <f t="shared" si="79"/>
        <v>0</v>
      </c>
      <c r="FX32" s="42">
        <f t="shared" si="80"/>
        <v>0</v>
      </c>
      <c r="FY32" s="42">
        <f t="shared" si="81"/>
        <v>0</v>
      </c>
      <c r="FZ32" s="42">
        <f t="shared" si="82"/>
        <v>0</v>
      </c>
      <c r="GA32" s="42">
        <f t="shared" si="83"/>
        <v>0</v>
      </c>
      <c r="GB32" s="42">
        <f t="shared" si="84"/>
        <v>0</v>
      </c>
      <c r="GC32" s="42">
        <f t="shared" si="85"/>
        <v>0</v>
      </c>
      <c r="GD32" s="42">
        <f t="shared" si="86"/>
        <v>0</v>
      </c>
      <c r="GE32" s="42">
        <f t="shared" si="87"/>
        <v>0</v>
      </c>
      <c r="GF32" s="42">
        <f t="shared" si="88"/>
        <v>0</v>
      </c>
      <c r="GG32" s="42">
        <f t="shared" si="89"/>
        <v>0</v>
      </c>
      <c r="GH32" s="42">
        <f t="shared" si="90"/>
        <v>0</v>
      </c>
      <c r="GI32" s="42">
        <f t="shared" si="91"/>
        <v>0</v>
      </c>
      <c r="GJ32" s="42">
        <f t="shared" si="92"/>
        <v>0</v>
      </c>
      <c r="GK32" s="42">
        <f t="shared" si="93"/>
        <v>0</v>
      </c>
      <c r="GL32" s="42">
        <f t="shared" si="94"/>
        <v>0</v>
      </c>
      <c r="GM32" s="42">
        <f t="shared" si="95"/>
        <v>0</v>
      </c>
      <c r="GN32" s="42">
        <f t="shared" si="96"/>
        <v>0</v>
      </c>
      <c r="GO32" s="42">
        <f t="shared" si="97"/>
        <v>0</v>
      </c>
      <c r="GP32" s="42">
        <f t="shared" si="98"/>
        <v>0</v>
      </c>
      <c r="GQ32" s="42">
        <f t="shared" si="99"/>
        <v>0</v>
      </c>
      <c r="GR32" s="42">
        <f t="shared" si="100"/>
        <v>0</v>
      </c>
      <c r="GS32" s="42">
        <f t="shared" si="101"/>
        <v>0</v>
      </c>
      <c r="GT32" s="42">
        <f t="shared" si="102"/>
        <v>0</v>
      </c>
      <c r="GU32" s="42">
        <f t="shared" si="103"/>
        <v>0</v>
      </c>
      <c r="GV32" s="42">
        <f t="shared" si="104"/>
        <v>0</v>
      </c>
      <c r="GW32" s="42">
        <f t="shared" si="105"/>
        <v>0</v>
      </c>
      <c r="GX32" s="42">
        <f t="shared" si="106"/>
        <v>0</v>
      </c>
      <c r="GY32" s="42">
        <f t="shared" si="319"/>
        <v>0</v>
      </c>
      <c r="GZ32" s="42">
        <f t="shared" si="108"/>
        <v>0</v>
      </c>
      <c r="HA32" s="42">
        <f t="shared" si="109"/>
        <v>0</v>
      </c>
      <c r="HB32" s="42">
        <f t="shared" si="110"/>
        <v>0</v>
      </c>
      <c r="HC32" s="42">
        <f t="shared" si="111"/>
        <v>0</v>
      </c>
      <c r="HD32" s="42">
        <f t="shared" si="112"/>
        <v>0</v>
      </c>
      <c r="HE32" s="42">
        <f t="shared" si="113"/>
        <v>0</v>
      </c>
      <c r="HF32" s="42">
        <f t="shared" si="114"/>
        <v>0</v>
      </c>
      <c r="HG32" s="42">
        <f t="shared" si="115"/>
        <v>0</v>
      </c>
      <c r="HH32" s="42">
        <f t="shared" si="116"/>
        <v>0</v>
      </c>
      <c r="HI32" s="42">
        <f t="shared" si="117"/>
        <v>0</v>
      </c>
      <c r="HJ32" s="42">
        <f t="shared" si="118"/>
        <v>0</v>
      </c>
      <c r="HK32" s="42">
        <f t="shared" si="119"/>
        <v>0</v>
      </c>
      <c r="HL32" s="42">
        <f t="shared" si="120"/>
        <v>0</v>
      </c>
      <c r="HM32" s="42">
        <f t="shared" si="121"/>
        <v>0</v>
      </c>
      <c r="HN32" s="42">
        <f t="shared" si="122"/>
        <v>0</v>
      </c>
      <c r="HO32" s="42">
        <f t="shared" si="123"/>
        <v>0</v>
      </c>
      <c r="HP32" s="42">
        <f t="shared" si="124"/>
        <v>0</v>
      </c>
      <c r="HQ32" s="42">
        <f t="shared" si="125"/>
        <v>0</v>
      </c>
      <c r="HR32" s="42">
        <f t="shared" si="126"/>
        <v>0</v>
      </c>
      <c r="HS32" s="42">
        <f t="shared" si="127"/>
        <v>0</v>
      </c>
      <c r="HT32" s="42">
        <f t="shared" si="128"/>
        <v>0</v>
      </c>
      <c r="HU32" s="42">
        <f t="shared" si="129"/>
        <v>0</v>
      </c>
      <c r="HV32" s="42">
        <f t="shared" si="130"/>
        <v>0</v>
      </c>
      <c r="HW32" s="42">
        <f t="shared" si="131"/>
        <v>0</v>
      </c>
      <c r="HX32" s="42">
        <f t="shared" si="132"/>
        <v>0</v>
      </c>
      <c r="HY32" s="42">
        <f t="shared" si="133"/>
        <v>0</v>
      </c>
      <c r="HZ32" s="42">
        <f t="shared" si="134"/>
        <v>0</v>
      </c>
      <c r="IA32" s="42">
        <f t="shared" si="135"/>
        <v>0</v>
      </c>
      <c r="IB32" s="42">
        <f t="shared" si="136"/>
        <v>0</v>
      </c>
      <c r="IC32" s="42">
        <f t="shared" si="137"/>
        <v>0</v>
      </c>
      <c r="ID32" s="42">
        <f t="shared" si="138"/>
        <v>0</v>
      </c>
      <c r="IE32" s="42">
        <f t="shared" si="139"/>
        <v>0</v>
      </c>
      <c r="IF32" s="42">
        <f t="shared" si="140"/>
        <v>0</v>
      </c>
      <c r="IG32" s="42">
        <f t="shared" si="141"/>
        <v>0</v>
      </c>
      <c r="IH32" s="42">
        <f t="shared" si="142"/>
        <v>0</v>
      </c>
      <c r="II32" s="42">
        <f t="shared" si="143"/>
        <v>0</v>
      </c>
      <c r="IJ32" s="42">
        <f t="shared" si="144"/>
        <v>0</v>
      </c>
      <c r="IK32" s="42">
        <f t="shared" si="145"/>
        <v>0</v>
      </c>
      <c r="IL32" s="42">
        <f t="shared" si="146"/>
        <v>0</v>
      </c>
      <c r="IM32" s="42">
        <f t="shared" si="147"/>
        <v>0</v>
      </c>
      <c r="IN32" s="42">
        <f t="shared" si="148"/>
        <v>0</v>
      </c>
      <c r="IO32" s="42">
        <f t="shared" si="149"/>
        <v>0</v>
      </c>
      <c r="IP32" s="42">
        <f t="shared" si="150"/>
        <v>0</v>
      </c>
      <c r="IQ32" s="42">
        <f t="shared" si="151"/>
        <v>0</v>
      </c>
      <c r="IR32" s="42">
        <f t="shared" si="152"/>
        <v>0</v>
      </c>
      <c r="IS32" s="42">
        <f t="shared" si="153"/>
        <v>0</v>
      </c>
      <c r="IT32" s="42">
        <f t="shared" si="154"/>
        <v>0</v>
      </c>
      <c r="IU32" s="42">
        <f t="shared" si="155"/>
        <v>0</v>
      </c>
      <c r="IV32" s="42">
        <f t="shared" si="156"/>
        <v>0</v>
      </c>
      <c r="IW32" s="42">
        <f t="shared" si="157"/>
        <v>0</v>
      </c>
      <c r="IX32" s="42">
        <f t="shared" si="158"/>
        <v>0</v>
      </c>
      <c r="IY32" s="42">
        <f t="shared" si="159"/>
        <v>0</v>
      </c>
      <c r="IZ32" s="42">
        <f t="shared" si="160"/>
        <v>0</v>
      </c>
      <c r="JA32" s="42">
        <f t="shared" si="161"/>
        <v>0</v>
      </c>
      <c r="JB32" s="42">
        <f t="shared" si="162"/>
        <v>0</v>
      </c>
      <c r="JC32" s="42">
        <f t="shared" si="163"/>
        <v>0</v>
      </c>
      <c r="JD32" s="42">
        <f t="shared" si="164"/>
        <v>0</v>
      </c>
      <c r="JE32" s="42">
        <f t="shared" si="165"/>
        <v>0</v>
      </c>
      <c r="JF32" s="42">
        <f t="shared" si="166"/>
        <v>0</v>
      </c>
      <c r="JG32" s="42">
        <f t="shared" si="167"/>
        <v>0</v>
      </c>
      <c r="JH32" s="42">
        <f t="shared" si="168"/>
        <v>0</v>
      </c>
      <c r="JI32" s="42">
        <f t="shared" si="169"/>
        <v>0</v>
      </c>
      <c r="JJ32" s="42">
        <f t="shared" si="170"/>
        <v>0</v>
      </c>
      <c r="JK32" s="42">
        <f t="shared" si="171"/>
        <v>0</v>
      </c>
      <c r="JL32" s="42">
        <f t="shared" si="172"/>
        <v>0</v>
      </c>
      <c r="JM32" s="42">
        <f t="shared" si="173"/>
        <v>0</v>
      </c>
      <c r="JN32" s="42">
        <f t="shared" si="174"/>
        <v>0</v>
      </c>
      <c r="JO32" s="42">
        <f t="shared" si="175"/>
        <v>0</v>
      </c>
      <c r="JP32" s="42">
        <f t="shared" si="176"/>
        <v>0</v>
      </c>
      <c r="JQ32" s="42">
        <f t="shared" si="177"/>
        <v>0</v>
      </c>
      <c r="JR32" s="42">
        <f t="shared" si="178"/>
        <v>0</v>
      </c>
      <c r="JS32" s="42">
        <f t="shared" si="179"/>
        <v>0</v>
      </c>
      <c r="JT32" s="42">
        <f t="shared" si="180"/>
        <v>0</v>
      </c>
      <c r="JU32" s="42">
        <f t="shared" si="181"/>
        <v>0</v>
      </c>
      <c r="JV32" s="42">
        <f t="shared" si="182"/>
        <v>0</v>
      </c>
      <c r="JW32" s="42">
        <f t="shared" si="183"/>
        <v>0</v>
      </c>
      <c r="JX32" s="42">
        <f t="shared" si="184"/>
        <v>0</v>
      </c>
      <c r="JY32" s="42">
        <f t="shared" si="185"/>
        <v>0</v>
      </c>
      <c r="JZ32" s="42">
        <f t="shared" si="186"/>
        <v>0</v>
      </c>
      <c r="KA32" s="42">
        <f t="shared" si="187"/>
        <v>0</v>
      </c>
      <c r="KB32" s="42">
        <f t="shared" si="188"/>
        <v>0</v>
      </c>
      <c r="KC32" s="42">
        <f t="shared" si="189"/>
        <v>0</v>
      </c>
      <c r="KD32" s="42">
        <f t="shared" si="190"/>
        <v>0</v>
      </c>
      <c r="KE32" s="42">
        <f t="shared" si="191"/>
        <v>0</v>
      </c>
      <c r="KF32" s="42">
        <f t="shared" si="192"/>
        <v>0</v>
      </c>
      <c r="KG32" s="42">
        <f t="shared" si="193"/>
        <v>0</v>
      </c>
      <c r="KH32" s="42">
        <f t="shared" si="194"/>
        <v>0</v>
      </c>
      <c r="KI32" s="42">
        <f t="shared" si="195"/>
        <v>0</v>
      </c>
      <c r="KJ32" s="42">
        <f t="shared" si="196"/>
        <v>0</v>
      </c>
      <c r="KK32" s="42">
        <f t="shared" si="197"/>
        <v>0</v>
      </c>
      <c r="KL32" s="42">
        <f t="shared" si="198"/>
        <v>0</v>
      </c>
      <c r="KM32" s="42">
        <f t="shared" si="199"/>
        <v>0</v>
      </c>
      <c r="KN32" s="42">
        <f t="shared" si="200"/>
        <v>0</v>
      </c>
      <c r="KO32" s="42">
        <f t="shared" si="201"/>
        <v>0</v>
      </c>
      <c r="KP32" s="42">
        <f t="shared" si="202"/>
        <v>0</v>
      </c>
      <c r="KQ32" s="42">
        <f t="shared" si="203"/>
        <v>0</v>
      </c>
      <c r="KR32" s="42">
        <f t="shared" si="204"/>
        <v>0</v>
      </c>
      <c r="KS32" s="42">
        <f t="shared" si="205"/>
        <v>0</v>
      </c>
      <c r="KT32" s="42">
        <f t="shared" si="206"/>
        <v>0</v>
      </c>
      <c r="KU32" s="42">
        <f t="shared" si="207"/>
        <v>0</v>
      </c>
      <c r="KV32" s="42">
        <f t="shared" si="208"/>
        <v>0</v>
      </c>
      <c r="KW32" s="42">
        <f t="shared" si="209"/>
        <v>0</v>
      </c>
      <c r="KX32" s="42">
        <f t="shared" si="210"/>
        <v>0</v>
      </c>
      <c r="KY32" s="42">
        <f t="shared" si="211"/>
        <v>0</v>
      </c>
      <c r="KZ32" s="42">
        <f t="shared" si="212"/>
        <v>0</v>
      </c>
      <c r="LA32" s="42">
        <f t="shared" si="213"/>
        <v>0</v>
      </c>
      <c r="LB32" s="42">
        <f t="shared" si="214"/>
        <v>0</v>
      </c>
      <c r="LC32" s="42">
        <f t="shared" si="215"/>
        <v>0</v>
      </c>
      <c r="LD32" s="42">
        <f t="shared" si="216"/>
        <v>0</v>
      </c>
      <c r="LE32" s="42">
        <f t="shared" si="217"/>
        <v>0</v>
      </c>
      <c r="LF32" s="42">
        <f t="shared" si="218"/>
        <v>0</v>
      </c>
      <c r="LG32" s="42">
        <f t="shared" si="219"/>
        <v>0</v>
      </c>
      <c r="LH32" s="42">
        <f t="shared" si="220"/>
        <v>0</v>
      </c>
      <c r="LI32" s="42">
        <f t="shared" si="221"/>
        <v>0</v>
      </c>
      <c r="LJ32" s="42">
        <f t="shared" si="222"/>
        <v>0</v>
      </c>
      <c r="LK32" s="42">
        <f t="shared" si="223"/>
        <v>0</v>
      </c>
      <c r="LL32" s="42">
        <f t="shared" si="224"/>
        <v>0</v>
      </c>
      <c r="LM32" s="42">
        <f t="shared" si="225"/>
        <v>0</v>
      </c>
      <c r="LN32" s="42">
        <f t="shared" si="226"/>
        <v>0</v>
      </c>
      <c r="LO32" s="42">
        <f t="shared" si="227"/>
        <v>0</v>
      </c>
      <c r="LP32" s="42">
        <f t="shared" si="228"/>
        <v>0</v>
      </c>
      <c r="LQ32" s="42">
        <f t="shared" si="229"/>
        <v>0</v>
      </c>
      <c r="LR32" s="42">
        <f t="shared" si="230"/>
        <v>0</v>
      </c>
      <c r="LS32" s="42">
        <f t="shared" si="231"/>
        <v>0</v>
      </c>
      <c r="LT32" s="42">
        <f t="shared" si="232"/>
        <v>0</v>
      </c>
      <c r="LU32" s="42">
        <f t="shared" si="233"/>
        <v>0</v>
      </c>
      <c r="LV32" s="42">
        <f t="shared" si="234"/>
        <v>0</v>
      </c>
      <c r="LW32" s="42">
        <f t="shared" si="235"/>
        <v>0</v>
      </c>
      <c r="LX32" s="42">
        <f t="shared" si="236"/>
        <v>0</v>
      </c>
      <c r="LY32" s="42">
        <f t="shared" si="237"/>
        <v>0</v>
      </c>
      <c r="LZ32" s="42">
        <f t="shared" si="238"/>
        <v>0</v>
      </c>
      <c r="MA32" s="42">
        <f t="shared" si="239"/>
        <v>0</v>
      </c>
      <c r="MB32" s="42">
        <f t="shared" si="240"/>
        <v>0</v>
      </c>
      <c r="MC32" s="42">
        <f t="shared" si="241"/>
        <v>0</v>
      </c>
      <c r="MD32" s="42">
        <f t="shared" si="242"/>
        <v>0</v>
      </c>
      <c r="ME32" s="42">
        <f t="shared" si="243"/>
        <v>0</v>
      </c>
      <c r="MF32" s="42">
        <f t="shared" si="244"/>
        <v>0</v>
      </c>
      <c r="MG32" s="42">
        <f t="shared" si="245"/>
        <v>0</v>
      </c>
      <c r="MH32" s="42">
        <f t="shared" si="246"/>
        <v>0</v>
      </c>
      <c r="MI32" s="42">
        <f t="shared" si="247"/>
        <v>0</v>
      </c>
      <c r="MJ32" s="42">
        <f t="shared" si="248"/>
        <v>0</v>
      </c>
      <c r="MK32" s="42">
        <f t="shared" si="249"/>
        <v>0</v>
      </c>
      <c r="ML32" s="42">
        <f t="shared" si="250"/>
        <v>0</v>
      </c>
      <c r="MM32" s="42">
        <f t="shared" si="251"/>
        <v>0</v>
      </c>
      <c r="MN32" s="42">
        <f t="shared" si="252"/>
        <v>0</v>
      </c>
      <c r="MO32" s="42">
        <f t="shared" si="253"/>
        <v>0</v>
      </c>
      <c r="MP32" s="42">
        <f t="shared" si="254"/>
        <v>0</v>
      </c>
      <c r="MQ32" s="42">
        <f t="shared" si="255"/>
        <v>0</v>
      </c>
      <c r="MR32" s="42">
        <f t="shared" si="256"/>
        <v>0</v>
      </c>
      <c r="MS32" s="42">
        <f t="shared" si="257"/>
        <v>0</v>
      </c>
      <c r="MT32" s="42">
        <f t="shared" si="258"/>
        <v>0</v>
      </c>
      <c r="MU32" s="42">
        <f t="shared" si="259"/>
        <v>0</v>
      </c>
      <c r="MV32" s="42">
        <f t="shared" si="260"/>
        <v>0</v>
      </c>
      <c r="MW32" s="42">
        <f t="shared" si="261"/>
        <v>0</v>
      </c>
      <c r="MX32" s="42">
        <f t="shared" si="262"/>
        <v>0</v>
      </c>
      <c r="MY32" s="42">
        <f t="shared" si="263"/>
        <v>0</v>
      </c>
      <c r="MZ32" s="42">
        <f t="shared" si="264"/>
        <v>0</v>
      </c>
      <c r="NA32" s="42">
        <f t="shared" si="265"/>
        <v>0</v>
      </c>
      <c r="NB32" s="42">
        <f t="shared" si="266"/>
        <v>0</v>
      </c>
      <c r="NC32" s="42">
        <f t="shared" si="267"/>
        <v>0</v>
      </c>
      <c r="ND32" s="42">
        <f t="shared" si="268"/>
        <v>0</v>
      </c>
      <c r="NE32" s="42">
        <f t="shared" si="269"/>
        <v>0</v>
      </c>
      <c r="NF32" s="42">
        <f t="shared" si="270"/>
        <v>0</v>
      </c>
      <c r="NG32" s="42">
        <f t="shared" si="271"/>
        <v>0</v>
      </c>
      <c r="NH32" s="42">
        <f t="shared" si="272"/>
        <v>0</v>
      </c>
      <c r="NI32" s="42">
        <f t="shared" si="273"/>
        <v>0</v>
      </c>
      <c r="NJ32" s="42">
        <f t="shared" si="274"/>
        <v>0</v>
      </c>
      <c r="NK32" s="42">
        <f t="shared" si="275"/>
        <v>0</v>
      </c>
      <c r="NL32" s="42">
        <f t="shared" si="276"/>
        <v>0</v>
      </c>
      <c r="NM32" s="42">
        <f t="shared" si="277"/>
        <v>0</v>
      </c>
      <c r="NN32" s="42">
        <f t="shared" si="278"/>
        <v>0</v>
      </c>
      <c r="NO32" s="42">
        <f t="shared" si="279"/>
        <v>0</v>
      </c>
      <c r="NP32" s="42">
        <f t="shared" si="280"/>
        <v>0</v>
      </c>
      <c r="NQ32" s="42">
        <f t="shared" si="281"/>
        <v>0</v>
      </c>
      <c r="NR32" s="42">
        <f t="shared" si="282"/>
        <v>0</v>
      </c>
      <c r="NS32" s="42">
        <f t="shared" si="283"/>
        <v>0</v>
      </c>
      <c r="NT32" s="42">
        <f t="shared" si="284"/>
        <v>0</v>
      </c>
      <c r="NU32" s="42">
        <f t="shared" si="285"/>
        <v>0</v>
      </c>
      <c r="NV32" s="42">
        <f t="shared" si="286"/>
        <v>0</v>
      </c>
      <c r="NW32" s="42">
        <f t="shared" si="287"/>
        <v>0</v>
      </c>
      <c r="NX32" s="42">
        <f t="shared" si="288"/>
        <v>0</v>
      </c>
      <c r="NY32" s="42">
        <f t="shared" si="289"/>
        <v>0</v>
      </c>
      <c r="NZ32" s="42">
        <f t="shared" si="290"/>
        <v>0</v>
      </c>
      <c r="OA32" s="42">
        <f t="shared" si="291"/>
        <v>0</v>
      </c>
      <c r="OB32" s="42">
        <f t="shared" si="292"/>
        <v>0</v>
      </c>
      <c r="OC32" s="42">
        <f t="shared" si="293"/>
        <v>0</v>
      </c>
      <c r="OD32" s="42">
        <f t="shared" si="294"/>
        <v>0</v>
      </c>
      <c r="OE32" s="42">
        <f t="shared" si="295"/>
        <v>0</v>
      </c>
      <c r="OF32" s="42">
        <f t="shared" si="296"/>
        <v>0</v>
      </c>
      <c r="OG32" s="42">
        <f t="shared" si="297"/>
        <v>0</v>
      </c>
    </row>
    <row r="33" spans="1:397">
      <c r="A33" s="6" t="str">
        <f>(入力シート!A33&amp;入力シート!B33&amp;入力シート!C33)</f>
        <v>240101029</v>
      </c>
      <c r="B33" s="6">
        <f>入力シート!E33</f>
        <v>45250</v>
      </c>
      <c r="C33" s="6">
        <f>入力シート!D33</f>
        <v>6</v>
      </c>
      <c r="D33" s="124">
        <f>IF(入力シート!E33="","",入力シート!E33)</f>
        <v>45250</v>
      </c>
      <c r="E33" s="44">
        <f>入力シート!G33</f>
        <v>14.71</v>
      </c>
      <c r="F33" s="44">
        <f>入力シート!H33</f>
        <v>57</v>
      </c>
      <c r="G33" s="44">
        <f>入力シート!I33</f>
        <v>57</v>
      </c>
      <c r="H33" s="44">
        <f>IF(ISERROR(入力シート!K33*1)=TRUE,"",入力シート!K33*1)</f>
        <v>2.3779230065917392</v>
      </c>
      <c r="I33" s="44">
        <f>入力シート!L33</f>
        <v>1.5</v>
      </c>
      <c r="J33" s="44">
        <f>入力シート!M33</f>
        <v>1.5</v>
      </c>
      <c r="K33" s="44">
        <f>IF(ISERROR(入力シート!O33*1)=TRUE,"",入力シート!O33*1)</f>
        <v>0.79813940997492883</v>
      </c>
      <c r="L33" s="42"/>
      <c r="M33" s="42"/>
      <c r="N33" s="42"/>
      <c r="O33" s="42"/>
      <c r="S33" s="24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S33"/>
      <c r="AT33" s="42">
        <f t="shared" si="313"/>
        <v>0</v>
      </c>
      <c r="AU33" s="42">
        <f t="shared" si="314"/>
        <v>0</v>
      </c>
      <c r="AV33" s="42">
        <f t="shared" si="314"/>
        <v>0</v>
      </c>
      <c r="AW33" s="42">
        <f t="shared" si="314"/>
        <v>0</v>
      </c>
      <c r="AX33" s="42">
        <f t="shared" si="314"/>
        <v>0</v>
      </c>
      <c r="AY33" s="42">
        <f t="shared" si="321"/>
        <v>2.3779230065917392</v>
      </c>
      <c r="AZ33" s="42">
        <f t="shared" si="321"/>
        <v>0</v>
      </c>
      <c r="BA33" s="42">
        <f t="shared" si="321"/>
        <v>0</v>
      </c>
      <c r="BB33" s="42">
        <f t="shared" si="321"/>
        <v>0</v>
      </c>
      <c r="BC33" s="42">
        <f t="shared" si="321"/>
        <v>0</v>
      </c>
      <c r="BD33" s="42">
        <f t="shared" si="321"/>
        <v>0</v>
      </c>
      <c r="BE33" s="42">
        <f t="shared" si="321"/>
        <v>0</v>
      </c>
      <c r="BF33" s="42">
        <f t="shared" si="321"/>
        <v>0</v>
      </c>
      <c r="BG33" s="42">
        <f t="shared" si="321"/>
        <v>0</v>
      </c>
      <c r="BH33" s="42">
        <f t="shared" si="321"/>
        <v>0</v>
      </c>
      <c r="BI33" s="42">
        <f t="shared" si="321"/>
        <v>0</v>
      </c>
      <c r="BJ33" s="42">
        <f t="shared" si="321"/>
        <v>0</v>
      </c>
      <c r="BK33" s="42">
        <f t="shared" si="321"/>
        <v>0</v>
      </c>
      <c r="BL33" s="42">
        <f t="shared" si="321"/>
        <v>0</v>
      </c>
      <c r="BM33" s="42">
        <f t="shared" si="321"/>
        <v>0</v>
      </c>
      <c r="BN33" s="42">
        <f t="shared" si="321"/>
        <v>0</v>
      </c>
      <c r="BO33" s="42">
        <f t="shared" si="320"/>
        <v>0</v>
      </c>
      <c r="BP33" s="42">
        <f t="shared" si="320"/>
        <v>0</v>
      </c>
      <c r="BQ33" s="42">
        <f t="shared" si="320"/>
        <v>0</v>
      </c>
      <c r="BR33" s="42">
        <f t="shared" si="320"/>
        <v>0</v>
      </c>
      <c r="BS33" s="42">
        <f t="shared" si="320"/>
        <v>0</v>
      </c>
      <c r="BT33" s="42">
        <f t="shared" si="320"/>
        <v>0</v>
      </c>
      <c r="BU33" s="42">
        <f t="shared" si="320"/>
        <v>0</v>
      </c>
      <c r="BV33" s="42">
        <f t="shared" si="320"/>
        <v>0</v>
      </c>
      <c r="BW33" s="42">
        <f t="shared" si="320"/>
        <v>0</v>
      </c>
      <c r="BX33" s="42">
        <f t="shared" si="320"/>
        <v>0</v>
      </c>
      <c r="BY33" s="42">
        <f t="shared" si="320"/>
        <v>0</v>
      </c>
      <c r="BZ33" s="42">
        <f t="shared" si="320"/>
        <v>0</v>
      </c>
      <c r="CA33" s="42">
        <f t="shared" si="320"/>
        <v>0</v>
      </c>
      <c r="CB33" s="42">
        <f t="shared" si="320"/>
        <v>0</v>
      </c>
      <c r="CC33" s="42">
        <f t="shared" si="320"/>
        <v>0</v>
      </c>
      <c r="CD33" s="42">
        <f t="shared" si="318"/>
        <v>0</v>
      </c>
      <c r="CE33" s="42">
        <f t="shared" si="315"/>
        <v>0</v>
      </c>
      <c r="CF33" s="42">
        <f t="shared" si="315"/>
        <v>0</v>
      </c>
      <c r="CG33" s="42">
        <f t="shared" si="315"/>
        <v>0</v>
      </c>
      <c r="CH33" s="42">
        <f t="shared" si="315"/>
        <v>0</v>
      </c>
      <c r="CI33" s="42">
        <f t="shared" si="315"/>
        <v>0</v>
      </c>
      <c r="CJ33" s="42">
        <f t="shared" si="315"/>
        <v>0</v>
      </c>
      <c r="CK33" s="42">
        <f t="shared" si="316"/>
        <v>0</v>
      </c>
      <c r="CL33" s="42">
        <f t="shared" si="316"/>
        <v>0</v>
      </c>
      <c r="CM33" s="42">
        <f t="shared" si="316"/>
        <v>0</v>
      </c>
      <c r="CN33" s="42">
        <f t="shared" si="316"/>
        <v>0</v>
      </c>
      <c r="CO33" s="42">
        <f t="shared" si="316"/>
        <v>0</v>
      </c>
      <c r="CP33" s="42">
        <f t="shared" si="316"/>
        <v>0</v>
      </c>
      <c r="CQ33" s="42">
        <f t="shared" si="316"/>
        <v>0</v>
      </c>
      <c r="CR33" s="42">
        <f t="shared" si="316"/>
        <v>0</v>
      </c>
      <c r="CS33" s="42">
        <f t="shared" si="316"/>
        <v>0</v>
      </c>
      <c r="CT33">
        <v>32</v>
      </c>
      <c r="CU33" s="83">
        <f t="shared" si="1"/>
        <v>0</v>
      </c>
      <c r="CV33" s="42">
        <f t="shared" si="299"/>
        <v>0</v>
      </c>
      <c r="CW33" s="42" t="e">
        <f t="shared" si="300"/>
        <v>#NUM!</v>
      </c>
      <c r="CX33" s="42">
        <f t="shared" si="2"/>
        <v>0</v>
      </c>
      <c r="CY33" s="42">
        <f t="shared" si="3"/>
        <v>0</v>
      </c>
      <c r="CZ33" s="42">
        <f t="shared" si="4"/>
        <v>0</v>
      </c>
      <c r="DA33" s="42">
        <f t="shared" si="5"/>
        <v>0</v>
      </c>
      <c r="DB33" s="42">
        <f t="shared" si="6"/>
        <v>0</v>
      </c>
      <c r="DC33" s="42">
        <f t="shared" si="7"/>
        <v>0</v>
      </c>
      <c r="DD33" s="42">
        <f t="shared" si="8"/>
        <v>0</v>
      </c>
      <c r="DE33" s="42">
        <f t="shared" si="9"/>
        <v>0</v>
      </c>
      <c r="DF33" s="42">
        <f t="shared" si="10"/>
        <v>0</v>
      </c>
      <c r="DG33" s="42">
        <f t="shared" si="11"/>
        <v>0</v>
      </c>
      <c r="DH33" s="42">
        <f t="shared" si="12"/>
        <v>0</v>
      </c>
      <c r="DI33" s="42">
        <f t="shared" si="13"/>
        <v>0</v>
      </c>
      <c r="DJ33" s="42">
        <f t="shared" si="14"/>
        <v>0</v>
      </c>
      <c r="DK33" s="42">
        <f t="shared" si="15"/>
        <v>0</v>
      </c>
      <c r="DL33" s="42">
        <f t="shared" si="16"/>
        <v>0</v>
      </c>
      <c r="DM33" s="42">
        <f t="shared" si="17"/>
        <v>0</v>
      </c>
      <c r="DN33" s="42">
        <f t="shared" si="18"/>
        <v>0</v>
      </c>
      <c r="DO33" s="42">
        <f t="shared" si="19"/>
        <v>0</v>
      </c>
      <c r="DP33" s="42">
        <f t="shared" si="20"/>
        <v>0</v>
      </c>
      <c r="DQ33" s="42">
        <f t="shared" si="21"/>
        <v>0</v>
      </c>
      <c r="DR33" s="42">
        <f t="shared" si="22"/>
        <v>0</v>
      </c>
      <c r="DS33" s="42">
        <f t="shared" si="23"/>
        <v>0</v>
      </c>
      <c r="DT33" s="42">
        <f t="shared" si="24"/>
        <v>0</v>
      </c>
      <c r="DU33" s="42">
        <f t="shared" si="25"/>
        <v>0</v>
      </c>
      <c r="DV33" s="42">
        <f t="shared" si="26"/>
        <v>0</v>
      </c>
      <c r="DW33" s="42">
        <f t="shared" si="27"/>
        <v>0</v>
      </c>
      <c r="DX33" s="42">
        <f t="shared" si="28"/>
        <v>0</v>
      </c>
      <c r="DY33" s="42">
        <f t="shared" si="29"/>
        <v>0</v>
      </c>
      <c r="DZ33" s="42">
        <f t="shared" si="30"/>
        <v>0</v>
      </c>
      <c r="EA33" s="42">
        <f t="shared" si="31"/>
        <v>0</v>
      </c>
      <c r="EB33" s="42">
        <f t="shared" si="32"/>
        <v>0</v>
      </c>
      <c r="EC33" s="42">
        <f t="shared" si="33"/>
        <v>0</v>
      </c>
      <c r="ED33" s="42">
        <f t="shared" si="34"/>
        <v>0</v>
      </c>
      <c r="EE33" s="42">
        <f t="shared" si="35"/>
        <v>0</v>
      </c>
      <c r="EF33" s="42">
        <f t="shared" si="36"/>
        <v>0</v>
      </c>
      <c r="EG33" s="42">
        <f t="shared" si="37"/>
        <v>0</v>
      </c>
      <c r="EH33" s="42">
        <f t="shared" si="38"/>
        <v>0</v>
      </c>
      <c r="EI33" s="42">
        <f t="shared" si="39"/>
        <v>0</v>
      </c>
      <c r="EJ33" s="42">
        <f t="shared" si="40"/>
        <v>0</v>
      </c>
      <c r="EK33" s="42">
        <f t="shared" si="41"/>
        <v>0</v>
      </c>
      <c r="EL33" s="42">
        <f t="shared" si="42"/>
        <v>0</v>
      </c>
      <c r="EM33" s="42">
        <f t="shared" si="43"/>
        <v>0</v>
      </c>
      <c r="EN33" s="42">
        <f t="shared" si="44"/>
        <v>0</v>
      </c>
      <c r="EO33" s="42">
        <f t="shared" si="45"/>
        <v>0</v>
      </c>
      <c r="EP33" s="42">
        <f t="shared" si="46"/>
        <v>0</v>
      </c>
      <c r="EQ33" s="42">
        <f t="shared" si="47"/>
        <v>0</v>
      </c>
      <c r="ER33" s="42">
        <f t="shared" si="48"/>
        <v>0</v>
      </c>
      <c r="ES33" s="42">
        <f t="shared" si="49"/>
        <v>0</v>
      </c>
      <c r="ET33" s="42">
        <f t="shared" si="50"/>
        <v>0</v>
      </c>
      <c r="EU33" s="42">
        <f t="shared" si="51"/>
        <v>0</v>
      </c>
      <c r="EV33" s="42">
        <f t="shared" si="52"/>
        <v>0</v>
      </c>
      <c r="EW33" s="42">
        <f t="shared" si="53"/>
        <v>0</v>
      </c>
      <c r="EX33" s="42">
        <f t="shared" si="54"/>
        <v>0</v>
      </c>
      <c r="EY33" s="42">
        <f t="shared" si="55"/>
        <v>0</v>
      </c>
      <c r="EZ33" s="42">
        <f t="shared" si="56"/>
        <v>0</v>
      </c>
      <c r="FA33" s="42">
        <f t="shared" si="57"/>
        <v>0</v>
      </c>
      <c r="FB33" s="42">
        <f t="shared" si="58"/>
        <v>0</v>
      </c>
      <c r="FC33" s="42">
        <f t="shared" si="59"/>
        <v>0</v>
      </c>
      <c r="FD33" s="42">
        <f t="shared" si="60"/>
        <v>0</v>
      </c>
      <c r="FE33" s="42">
        <f t="shared" si="61"/>
        <v>0</v>
      </c>
      <c r="FF33" s="42">
        <f t="shared" si="62"/>
        <v>0</v>
      </c>
      <c r="FG33" s="42">
        <f t="shared" si="63"/>
        <v>0</v>
      </c>
      <c r="FH33" s="42">
        <f t="shared" si="64"/>
        <v>0</v>
      </c>
      <c r="FI33" s="42">
        <f t="shared" si="65"/>
        <v>0</v>
      </c>
      <c r="FJ33" s="42">
        <f t="shared" si="66"/>
        <v>0</v>
      </c>
      <c r="FK33" s="42">
        <f t="shared" si="67"/>
        <v>0</v>
      </c>
      <c r="FL33" s="42">
        <f t="shared" si="68"/>
        <v>0</v>
      </c>
      <c r="FM33" s="42">
        <f t="shared" si="69"/>
        <v>0</v>
      </c>
      <c r="FN33" s="42">
        <f t="shared" si="70"/>
        <v>0</v>
      </c>
      <c r="FO33" s="42">
        <f t="shared" si="71"/>
        <v>0</v>
      </c>
      <c r="FP33" s="42">
        <f t="shared" si="72"/>
        <v>0</v>
      </c>
      <c r="FQ33" s="42">
        <f t="shared" si="73"/>
        <v>0</v>
      </c>
      <c r="FR33" s="42">
        <f t="shared" si="74"/>
        <v>0</v>
      </c>
      <c r="FS33" s="42">
        <f t="shared" si="75"/>
        <v>0</v>
      </c>
      <c r="FT33" s="42">
        <f t="shared" si="76"/>
        <v>0</v>
      </c>
      <c r="FU33" s="42">
        <f t="shared" si="77"/>
        <v>0</v>
      </c>
      <c r="FV33" s="42">
        <f t="shared" si="78"/>
        <v>0</v>
      </c>
      <c r="FW33" s="42">
        <f t="shared" si="79"/>
        <v>0</v>
      </c>
      <c r="FX33" s="42">
        <f t="shared" si="80"/>
        <v>0</v>
      </c>
      <c r="FY33" s="42">
        <f t="shared" si="81"/>
        <v>0</v>
      </c>
      <c r="FZ33" s="42">
        <f t="shared" si="82"/>
        <v>0</v>
      </c>
      <c r="GA33" s="42">
        <f t="shared" si="83"/>
        <v>0</v>
      </c>
      <c r="GB33" s="42">
        <f t="shared" si="84"/>
        <v>0</v>
      </c>
      <c r="GC33" s="42">
        <f t="shared" si="85"/>
        <v>0</v>
      </c>
      <c r="GD33" s="42">
        <f t="shared" si="86"/>
        <v>0</v>
      </c>
      <c r="GE33" s="42">
        <f t="shared" si="87"/>
        <v>0</v>
      </c>
      <c r="GF33" s="42">
        <f t="shared" si="88"/>
        <v>0</v>
      </c>
      <c r="GG33" s="42">
        <f t="shared" si="89"/>
        <v>0</v>
      </c>
      <c r="GH33" s="42">
        <f t="shared" si="90"/>
        <v>0</v>
      </c>
      <c r="GI33" s="42">
        <f t="shared" si="91"/>
        <v>0</v>
      </c>
      <c r="GJ33" s="42">
        <f t="shared" si="92"/>
        <v>0</v>
      </c>
      <c r="GK33" s="42">
        <f t="shared" si="93"/>
        <v>0</v>
      </c>
      <c r="GL33" s="42">
        <f t="shared" si="94"/>
        <v>0</v>
      </c>
      <c r="GM33" s="42">
        <f t="shared" si="95"/>
        <v>0</v>
      </c>
      <c r="GN33" s="42">
        <f t="shared" si="96"/>
        <v>0</v>
      </c>
      <c r="GO33" s="42">
        <f t="shared" si="97"/>
        <v>0</v>
      </c>
      <c r="GP33" s="42">
        <f t="shared" si="98"/>
        <v>0</v>
      </c>
      <c r="GQ33" s="42">
        <f t="shared" si="99"/>
        <v>0</v>
      </c>
      <c r="GR33" s="42">
        <f t="shared" si="100"/>
        <v>0</v>
      </c>
      <c r="GS33" s="42">
        <f t="shared" si="101"/>
        <v>0</v>
      </c>
      <c r="GT33" s="42">
        <f t="shared" si="102"/>
        <v>0</v>
      </c>
      <c r="GU33" s="42">
        <f t="shared" si="103"/>
        <v>0</v>
      </c>
      <c r="GV33" s="42">
        <f t="shared" si="104"/>
        <v>0</v>
      </c>
      <c r="GW33" s="42">
        <f t="shared" si="105"/>
        <v>0</v>
      </c>
      <c r="GX33" s="42">
        <f t="shared" si="106"/>
        <v>0</v>
      </c>
      <c r="GY33" s="42">
        <f t="shared" si="319"/>
        <v>0</v>
      </c>
      <c r="GZ33" s="42">
        <f t="shared" si="108"/>
        <v>0</v>
      </c>
      <c r="HA33" s="42">
        <f t="shared" si="109"/>
        <v>0</v>
      </c>
      <c r="HB33" s="42">
        <f t="shared" si="110"/>
        <v>0</v>
      </c>
      <c r="HC33" s="42">
        <f t="shared" si="111"/>
        <v>0</v>
      </c>
      <c r="HD33" s="42">
        <f t="shared" si="112"/>
        <v>0</v>
      </c>
      <c r="HE33" s="42">
        <f t="shared" si="113"/>
        <v>0</v>
      </c>
      <c r="HF33" s="42">
        <f t="shared" si="114"/>
        <v>0</v>
      </c>
      <c r="HG33" s="42">
        <f t="shared" si="115"/>
        <v>0</v>
      </c>
      <c r="HH33" s="42">
        <f t="shared" si="116"/>
        <v>0</v>
      </c>
      <c r="HI33" s="42">
        <f t="shared" si="117"/>
        <v>0</v>
      </c>
      <c r="HJ33" s="42">
        <f t="shared" si="118"/>
        <v>0</v>
      </c>
      <c r="HK33" s="42">
        <f t="shared" si="119"/>
        <v>0</v>
      </c>
      <c r="HL33" s="42">
        <f t="shared" si="120"/>
        <v>0</v>
      </c>
      <c r="HM33" s="42">
        <f t="shared" si="121"/>
        <v>0</v>
      </c>
      <c r="HN33" s="42">
        <f t="shared" si="122"/>
        <v>0</v>
      </c>
      <c r="HO33" s="42">
        <f t="shared" si="123"/>
        <v>0</v>
      </c>
      <c r="HP33" s="42">
        <f t="shared" si="124"/>
        <v>0</v>
      </c>
      <c r="HQ33" s="42">
        <f t="shared" si="125"/>
        <v>0</v>
      </c>
      <c r="HR33" s="42">
        <f t="shared" si="126"/>
        <v>0</v>
      </c>
      <c r="HS33" s="42">
        <f t="shared" si="127"/>
        <v>0</v>
      </c>
      <c r="HT33" s="42">
        <f t="shared" si="128"/>
        <v>0</v>
      </c>
      <c r="HU33" s="42">
        <f t="shared" si="129"/>
        <v>0</v>
      </c>
      <c r="HV33" s="42">
        <f t="shared" si="130"/>
        <v>0</v>
      </c>
      <c r="HW33" s="42">
        <f t="shared" si="131"/>
        <v>0</v>
      </c>
      <c r="HX33" s="42">
        <f t="shared" si="132"/>
        <v>0</v>
      </c>
      <c r="HY33" s="42">
        <f t="shared" si="133"/>
        <v>0</v>
      </c>
      <c r="HZ33" s="42">
        <f t="shared" si="134"/>
        <v>0</v>
      </c>
      <c r="IA33" s="42">
        <f t="shared" si="135"/>
        <v>0</v>
      </c>
      <c r="IB33" s="42">
        <f t="shared" si="136"/>
        <v>0</v>
      </c>
      <c r="IC33" s="42">
        <f t="shared" si="137"/>
        <v>0</v>
      </c>
      <c r="ID33" s="42">
        <f t="shared" si="138"/>
        <v>0</v>
      </c>
      <c r="IE33" s="42">
        <f t="shared" si="139"/>
        <v>0</v>
      </c>
      <c r="IF33" s="42">
        <f t="shared" si="140"/>
        <v>0</v>
      </c>
      <c r="IG33" s="42">
        <f t="shared" si="141"/>
        <v>0</v>
      </c>
      <c r="IH33" s="42">
        <f t="shared" si="142"/>
        <v>0</v>
      </c>
      <c r="II33" s="42">
        <f t="shared" si="143"/>
        <v>0</v>
      </c>
      <c r="IJ33" s="42">
        <f t="shared" si="144"/>
        <v>0</v>
      </c>
      <c r="IK33" s="42">
        <f t="shared" si="145"/>
        <v>0</v>
      </c>
      <c r="IL33" s="42">
        <f t="shared" si="146"/>
        <v>0</v>
      </c>
      <c r="IM33" s="42">
        <f t="shared" si="147"/>
        <v>0</v>
      </c>
      <c r="IN33" s="42">
        <f t="shared" si="148"/>
        <v>0</v>
      </c>
      <c r="IO33" s="42">
        <f t="shared" si="149"/>
        <v>0</v>
      </c>
      <c r="IP33" s="42">
        <f t="shared" si="150"/>
        <v>0</v>
      </c>
      <c r="IQ33" s="42">
        <f t="shared" si="151"/>
        <v>0</v>
      </c>
      <c r="IR33" s="42">
        <f t="shared" si="152"/>
        <v>0</v>
      </c>
      <c r="IS33" s="42">
        <f t="shared" si="153"/>
        <v>0</v>
      </c>
      <c r="IT33" s="42">
        <f t="shared" si="154"/>
        <v>0</v>
      </c>
      <c r="IU33" s="42">
        <f t="shared" si="155"/>
        <v>0</v>
      </c>
      <c r="IV33" s="42">
        <f t="shared" si="156"/>
        <v>0</v>
      </c>
      <c r="IW33" s="42">
        <f t="shared" si="157"/>
        <v>0</v>
      </c>
      <c r="IX33" s="42">
        <f t="shared" si="158"/>
        <v>0</v>
      </c>
      <c r="IY33" s="42">
        <f t="shared" si="159"/>
        <v>0</v>
      </c>
      <c r="IZ33" s="42">
        <f t="shared" si="160"/>
        <v>0</v>
      </c>
      <c r="JA33" s="42">
        <f t="shared" si="161"/>
        <v>0</v>
      </c>
      <c r="JB33" s="42">
        <f t="shared" si="162"/>
        <v>0</v>
      </c>
      <c r="JC33" s="42">
        <f t="shared" si="163"/>
        <v>0</v>
      </c>
      <c r="JD33" s="42">
        <f t="shared" si="164"/>
        <v>0</v>
      </c>
      <c r="JE33" s="42">
        <f t="shared" si="165"/>
        <v>0</v>
      </c>
      <c r="JF33" s="42">
        <f t="shared" si="166"/>
        <v>0</v>
      </c>
      <c r="JG33" s="42">
        <f t="shared" si="167"/>
        <v>0</v>
      </c>
      <c r="JH33" s="42">
        <f t="shared" si="168"/>
        <v>0</v>
      </c>
      <c r="JI33" s="42">
        <f t="shared" si="169"/>
        <v>0</v>
      </c>
      <c r="JJ33" s="42">
        <f t="shared" si="170"/>
        <v>0</v>
      </c>
      <c r="JK33" s="42">
        <f t="shared" si="171"/>
        <v>0</v>
      </c>
      <c r="JL33" s="42">
        <f t="shared" si="172"/>
        <v>0</v>
      </c>
      <c r="JM33" s="42">
        <f t="shared" si="173"/>
        <v>0</v>
      </c>
      <c r="JN33" s="42">
        <f t="shared" si="174"/>
        <v>0</v>
      </c>
      <c r="JO33" s="42">
        <f t="shared" si="175"/>
        <v>0</v>
      </c>
      <c r="JP33" s="42">
        <f t="shared" si="176"/>
        <v>0</v>
      </c>
      <c r="JQ33" s="42">
        <f t="shared" si="177"/>
        <v>0</v>
      </c>
      <c r="JR33" s="42">
        <f t="shared" si="178"/>
        <v>0</v>
      </c>
      <c r="JS33" s="42">
        <f t="shared" si="179"/>
        <v>0</v>
      </c>
      <c r="JT33" s="42">
        <f t="shared" si="180"/>
        <v>0</v>
      </c>
      <c r="JU33" s="42">
        <f t="shared" si="181"/>
        <v>0</v>
      </c>
      <c r="JV33" s="42">
        <f t="shared" si="182"/>
        <v>0</v>
      </c>
      <c r="JW33" s="42">
        <f t="shared" si="183"/>
        <v>0</v>
      </c>
      <c r="JX33" s="42">
        <f t="shared" si="184"/>
        <v>0</v>
      </c>
      <c r="JY33" s="42">
        <f t="shared" si="185"/>
        <v>0</v>
      </c>
      <c r="JZ33" s="42">
        <f t="shared" si="186"/>
        <v>0</v>
      </c>
      <c r="KA33" s="42">
        <f t="shared" si="187"/>
        <v>0</v>
      </c>
      <c r="KB33" s="42">
        <f t="shared" si="188"/>
        <v>0</v>
      </c>
      <c r="KC33" s="42">
        <f t="shared" si="189"/>
        <v>0</v>
      </c>
      <c r="KD33" s="42">
        <f t="shared" si="190"/>
        <v>0</v>
      </c>
      <c r="KE33" s="42">
        <f t="shared" si="191"/>
        <v>0</v>
      </c>
      <c r="KF33" s="42">
        <f t="shared" si="192"/>
        <v>0</v>
      </c>
      <c r="KG33" s="42">
        <f t="shared" si="193"/>
        <v>0</v>
      </c>
      <c r="KH33" s="42">
        <f t="shared" si="194"/>
        <v>0</v>
      </c>
      <c r="KI33" s="42">
        <f t="shared" si="195"/>
        <v>0</v>
      </c>
      <c r="KJ33" s="42">
        <f t="shared" si="196"/>
        <v>0</v>
      </c>
      <c r="KK33" s="42">
        <f t="shared" si="197"/>
        <v>0</v>
      </c>
      <c r="KL33" s="42">
        <f t="shared" si="198"/>
        <v>0</v>
      </c>
      <c r="KM33" s="42">
        <f t="shared" si="199"/>
        <v>0</v>
      </c>
      <c r="KN33" s="42">
        <f t="shared" si="200"/>
        <v>0</v>
      </c>
      <c r="KO33" s="42">
        <f t="shared" si="201"/>
        <v>0</v>
      </c>
      <c r="KP33" s="42">
        <f t="shared" si="202"/>
        <v>0</v>
      </c>
      <c r="KQ33" s="42">
        <f t="shared" si="203"/>
        <v>0</v>
      </c>
      <c r="KR33" s="42">
        <f t="shared" si="204"/>
        <v>0</v>
      </c>
      <c r="KS33" s="42">
        <f t="shared" si="205"/>
        <v>0</v>
      </c>
      <c r="KT33" s="42">
        <f t="shared" si="206"/>
        <v>0</v>
      </c>
      <c r="KU33" s="42">
        <f t="shared" si="207"/>
        <v>0</v>
      </c>
      <c r="KV33" s="42">
        <f t="shared" si="208"/>
        <v>0</v>
      </c>
      <c r="KW33" s="42">
        <f t="shared" si="209"/>
        <v>0</v>
      </c>
      <c r="KX33" s="42">
        <f t="shared" si="210"/>
        <v>0</v>
      </c>
      <c r="KY33" s="42">
        <f t="shared" si="211"/>
        <v>0</v>
      </c>
      <c r="KZ33" s="42">
        <f t="shared" si="212"/>
        <v>0</v>
      </c>
      <c r="LA33" s="42">
        <f t="shared" si="213"/>
        <v>0</v>
      </c>
      <c r="LB33" s="42">
        <f t="shared" si="214"/>
        <v>0</v>
      </c>
      <c r="LC33" s="42">
        <f t="shared" si="215"/>
        <v>0</v>
      </c>
      <c r="LD33" s="42">
        <f t="shared" si="216"/>
        <v>0</v>
      </c>
      <c r="LE33" s="42">
        <f t="shared" si="217"/>
        <v>0</v>
      </c>
      <c r="LF33" s="42">
        <f t="shared" si="218"/>
        <v>0</v>
      </c>
      <c r="LG33" s="42">
        <f t="shared" si="219"/>
        <v>0</v>
      </c>
      <c r="LH33" s="42">
        <f t="shared" si="220"/>
        <v>0</v>
      </c>
      <c r="LI33" s="42">
        <f t="shared" si="221"/>
        <v>0</v>
      </c>
      <c r="LJ33" s="42">
        <f t="shared" si="222"/>
        <v>0</v>
      </c>
      <c r="LK33" s="42">
        <f t="shared" si="223"/>
        <v>0</v>
      </c>
      <c r="LL33" s="42">
        <f t="shared" si="224"/>
        <v>0</v>
      </c>
      <c r="LM33" s="42">
        <f t="shared" si="225"/>
        <v>0</v>
      </c>
      <c r="LN33" s="42">
        <f t="shared" si="226"/>
        <v>0</v>
      </c>
      <c r="LO33" s="42">
        <f t="shared" si="227"/>
        <v>0</v>
      </c>
      <c r="LP33" s="42">
        <f t="shared" si="228"/>
        <v>0</v>
      </c>
      <c r="LQ33" s="42">
        <f t="shared" si="229"/>
        <v>0</v>
      </c>
      <c r="LR33" s="42">
        <f t="shared" si="230"/>
        <v>0</v>
      </c>
      <c r="LS33" s="42">
        <f t="shared" si="231"/>
        <v>0</v>
      </c>
      <c r="LT33" s="42">
        <f t="shared" si="232"/>
        <v>0</v>
      </c>
      <c r="LU33" s="42">
        <f t="shared" si="233"/>
        <v>0</v>
      </c>
      <c r="LV33" s="42">
        <f t="shared" si="234"/>
        <v>0</v>
      </c>
      <c r="LW33" s="42">
        <f t="shared" si="235"/>
        <v>0</v>
      </c>
      <c r="LX33" s="42">
        <f t="shared" si="236"/>
        <v>0</v>
      </c>
      <c r="LY33" s="42">
        <f t="shared" si="237"/>
        <v>0</v>
      </c>
      <c r="LZ33" s="42">
        <f t="shared" si="238"/>
        <v>0</v>
      </c>
      <c r="MA33" s="42">
        <f t="shared" si="239"/>
        <v>0</v>
      </c>
      <c r="MB33" s="42">
        <f t="shared" si="240"/>
        <v>0</v>
      </c>
      <c r="MC33" s="42">
        <f t="shared" si="241"/>
        <v>0</v>
      </c>
      <c r="MD33" s="42">
        <f t="shared" si="242"/>
        <v>0</v>
      </c>
      <c r="ME33" s="42">
        <f t="shared" si="243"/>
        <v>0</v>
      </c>
      <c r="MF33" s="42">
        <f t="shared" si="244"/>
        <v>0</v>
      </c>
      <c r="MG33" s="42">
        <f t="shared" si="245"/>
        <v>0</v>
      </c>
      <c r="MH33" s="42">
        <f t="shared" si="246"/>
        <v>0</v>
      </c>
      <c r="MI33" s="42">
        <f t="shared" si="247"/>
        <v>0</v>
      </c>
      <c r="MJ33" s="42">
        <f t="shared" si="248"/>
        <v>0</v>
      </c>
      <c r="MK33" s="42">
        <f t="shared" si="249"/>
        <v>0</v>
      </c>
      <c r="ML33" s="42">
        <f t="shared" si="250"/>
        <v>0</v>
      </c>
      <c r="MM33" s="42">
        <f t="shared" si="251"/>
        <v>0</v>
      </c>
      <c r="MN33" s="42">
        <f t="shared" si="252"/>
        <v>0</v>
      </c>
      <c r="MO33" s="42">
        <f t="shared" si="253"/>
        <v>0</v>
      </c>
      <c r="MP33" s="42">
        <f t="shared" si="254"/>
        <v>0</v>
      </c>
      <c r="MQ33" s="42">
        <f t="shared" si="255"/>
        <v>0</v>
      </c>
      <c r="MR33" s="42">
        <f t="shared" si="256"/>
        <v>0</v>
      </c>
      <c r="MS33" s="42">
        <f t="shared" si="257"/>
        <v>0</v>
      </c>
      <c r="MT33" s="42">
        <f t="shared" si="258"/>
        <v>0</v>
      </c>
      <c r="MU33" s="42">
        <f t="shared" si="259"/>
        <v>0</v>
      </c>
      <c r="MV33" s="42">
        <f t="shared" si="260"/>
        <v>0</v>
      </c>
      <c r="MW33" s="42">
        <f t="shared" si="261"/>
        <v>0</v>
      </c>
      <c r="MX33" s="42">
        <f t="shared" si="262"/>
        <v>0</v>
      </c>
      <c r="MY33" s="42">
        <f t="shared" si="263"/>
        <v>0</v>
      </c>
      <c r="MZ33" s="42">
        <f t="shared" si="264"/>
        <v>0</v>
      </c>
      <c r="NA33" s="42">
        <f t="shared" si="265"/>
        <v>0</v>
      </c>
      <c r="NB33" s="42">
        <f t="shared" si="266"/>
        <v>0</v>
      </c>
      <c r="NC33" s="42">
        <f t="shared" si="267"/>
        <v>0</v>
      </c>
      <c r="ND33" s="42">
        <f t="shared" si="268"/>
        <v>0</v>
      </c>
      <c r="NE33" s="42">
        <f t="shared" si="269"/>
        <v>0</v>
      </c>
      <c r="NF33" s="42">
        <f t="shared" si="270"/>
        <v>0</v>
      </c>
      <c r="NG33" s="42">
        <f t="shared" si="271"/>
        <v>0</v>
      </c>
      <c r="NH33" s="42">
        <f t="shared" si="272"/>
        <v>0</v>
      </c>
      <c r="NI33" s="42">
        <f t="shared" si="273"/>
        <v>0</v>
      </c>
      <c r="NJ33" s="42">
        <f t="shared" si="274"/>
        <v>0</v>
      </c>
      <c r="NK33" s="42">
        <f t="shared" si="275"/>
        <v>0</v>
      </c>
      <c r="NL33" s="42">
        <f t="shared" si="276"/>
        <v>0</v>
      </c>
      <c r="NM33" s="42">
        <f t="shared" si="277"/>
        <v>0</v>
      </c>
      <c r="NN33" s="42">
        <f t="shared" si="278"/>
        <v>0</v>
      </c>
      <c r="NO33" s="42">
        <f t="shared" si="279"/>
        <v>0</v>
      </c>
      <c r="NP33" s="42">
        <f t="shared" si="280"/>
        <v>0</v>
      </c>
      <c r="NQ33" s="42">
        <f t="shared" si="281"/>
        <v>0</v>
      </c>
      <c r="NR33" s="42">
        <f t="shared" si="282"/>
        <v>0</v>
      </c>
      <c r="NS33" s="42">
        <f t="shared" si="283"/>
        <v>0</v>
      </c>
      <c r="NT33" s="42">
        <f t="shared" si="284"/>
        <v>0</v>
      </c>
      <c r="NU33" s="42">
        <f t="shared" si="285"/>
        <v>0</v>
      </c>
      <c r="NV33" s="42">
        <f t="shared" si="286"/>
        <v>0</v>
      </c>
      <c r="NW33" s="42">
        <f t="shared" si="287"/>
        <v>0</v>
      </c>
      <c r="NX33" s="42">
        <f t="shared" si="288"/>
        <v>0</v>
      </c>
      <c r="NY33" s="42">
        <f t="shared" si="289"/>
        <v>0</v>
      </c>
      <c r="NZ33" s="42">
        <f t="shared" si="290"/>
        <v>0</v>
      </c>
      <c r="OA33" s="42">
        <f t="shared" si="291"/>
        <v>0</v>
      </c>
      <c r="OB33" s="42">
        <f t="shared" si="292"/>
        <v>0</v>
      </c>
      <c r="OC33" s="42">
        <f t="shared" si="293"/>
        <v>0</v>
      </c>
      <c r="OD33" s="42">
        <f t="shared" si="294"/>
        <v>0</v>
      </c>
      <c r="OE33" s="42">
        <f t="shared" si="295"/>
        <v>0</v>
      </c>
      <c r="OF33" s="42">
        <f t="shared" si="296"/>
        <v>0</v>
      </c>
      <c r="OG33" s="42">
        <f t="shared" si="297"/>
        <v>0</v>
      </c>
    </row>
    <row r="34" spans="1:397">
      <c r="A34" s="6" t="str">
        <f>(入力シート!A34&amp;入力シート!B34&amp;入力シート!C34)</f>
        <v>240101030</v>
      </c>
      <c r="B34" s="6">
        <f>入力シート!E34</f>
        <v>45250</v>
      </c>
      <c r="C34" s="6">
        <f>入力シート!D34</f>
        <v>6</v>
      </c>
      <c r="D34" s="124">
        <f>IF(入力シート!E34="","",入力シート!E34)</f>
        <v>45250</v>
      </c>
      <c r="E34" s="44">
        <f>入力シート!G34</f>
        <v>7.25</v>
      </c>
      <c r="F34" s="44">
        <f>入力シート!H34</f>
        <v>39</v>
      </c>
      <c r="G34" s="44">
        <f>入力シート!I34</f>
        <v>39</v>
      </c>
      <c r="H34" s="44">
        <f>IF(ISERROR(入力シート!K34*1)=TRUE,"",入力シート!K34*1)</f>
        <v>2.1810142083522068</v>
      </c>
      <c r="I34" s="44">
        <f>入力シート!L34</f>
        <v>1.5</v>
      </c>
      <c r="J34" s="44">
        <f>入力シート!M34</f>
        <v>1.5</v>
      </c>
      <c r="K34" s="44">
        <f>IF(ISERROR(入力シート!O34*1)=TRUE,"",入力シート!O34*1)</f>
        <v>0.76604086038138897</v>
      </c>
      <c r="L34" s="42"/>
      <c r="M34" s="42"/>
      <c r="N34" s="42"/>
      <c r="O34" s="42"/>
      <c r="S34" s="27"/>
      <c r="T34" s="28"/>
      <c r="U34" s="28"/>
      <c r="V34" s="28"/>
      <c r="W34" s="28"/>
      <c r="X34" s="28"/>
      <c r="Y34" s="28"/>
      <c r="Z34" s="28"/>
      <c r="AA34" s="25"/>
      <c r="AB34" s="25"/>
      <c r="AC34" s="25"/>
      <c r="AS34"/>
      <c r="AT34" s="42">
        <f t="shared" si="313"/>
        <v>0</v>
      </c>
      <c r="AU34" s="42">
        <f t="shared" si="314"/>
        <v>0</v>
      </c>
      <c r="AV34" s="42">
        <f t="shared" si="314"/>
        <v>0</v>
      </c>
      <c r="AW34" s="42">
        <f t="shared" si="314"/>
        <v>0</v>
      </c>
      <c r="AX34" s="42">
        <f t="shared" si="314"/>
        <v>0</v>
      </c>
      <c r="AY34" s="42">
        <f t="shared" si="321"/>
        <v>2.1810142083522068</v>
      </c>
      <c r="AZ34" s="42">
        <f t="shared" si="321"/>
        <v>0</v>
      </c>
      <c r="BA34" s="42">
        <f t="shared" si="321"/>
        <v>0</v>
      </c>
      <c r="BB34" s="42">
        <f t="shared" si="321"/>
        <v>0</v>
      </c>
      <c r="BC34" s="42">
        <f t="shared" si="321"/>
        <v>0</v>
      </c>
      <c r="BD34" s="42">
        <f t="shared" si="321"/>
        <v>0</v>
      </c>
      <c r="BE34" s="42">
        <f t="shared" si="321"/>
        <v>0</v>
      </c>
      <c r="BF34" s="42">
        <f t="shared" si="321"/>
        <v>0</v>
      </c>
      <c r="BG34" s="42">
        <f t="shared" si="321"/>
        <v>0</v>
      </c>
      <c r="BH34" s="42">
        <f t="shared" si="321"/>
        <v>0</v>
      </c>
      <c r="BI34" s="42">
        <f t="shared" si="321"/>
        <v>0</v>
      </c>
      <c r="BJ34" s="42">
        <f t="shared" si="321"/>
        <v>0</v>
      </c>
      <c r="BK34" s="42">
        <f t="shared" si="321"/>
        <v>0</v>
      </c>
      <c r="BL34" s="42">
        <f t="shared" si="321"/>
        <v>0</v>
      </c>
      <c r="BM34" s="42">
        <f t="shared" si="321"/>
        <v>0</v>
      </c>
      <c r="BN34" s="42">
        <f t="shared" si="321"/>
        <v>0</v>
      </c>
      <c r="BO34" s="42">
        <f t="shared" si="320"/>
        <v>0</v>
      </c>
      <c r="BP34" s="42">
        <f t="shared" si="320"/>
        <v>0</v>
      </c>
      <c r="BQ34" s="42">
        <f t="shared" si="320"/>
        <v>0</v>
      </c>
      <c r="BR34" s="42">
        <f t="shared" si="320"/>
        <v>0</v>
      </c>
      <c r="BS34" s="42">
        <f t="shared" si="320"/>
        <v>0</v>
      </c>
      <c r="BT34" s="42">
        <f t="shared" si="320"/>
        <v>0</v>
      </c>
      <c r="BU34" s="42">
        <f t="shared" si="320"/>
        <v>0</v>
      </c>
      <c r="BV34" s="42">
        <f t="shared" si="320"/>
        <v>0</v>
      </c>
      <c r="BW34" s="42">
        <f t="shared" si="320"/>
        <v>0</v>
      </c>
      <c r="BX34" s="42">
        <f t="shared" si="320"/>
        <v>0</v>
      </c>
      <c r="BY34" s="42">
        <f t="shared" si="320"/>
        <v>0</v>
      </c>
      <c r="BZ34" s="42">
        <f t="shared" si="320"/>
        <v>0</v>
      </c>
      <c r="CA34" s="42">
        <f t="shared" si="320"/>
        <v>0</v>
      </c>
      <c r="CB34" s="42">
        <f t="shared" si="320"/>
        <v>0</v>
      </c>
      <c r="CC34" s="42">
        <f t="shared" si="320"/>
        <v>0</v>
      </c>
      <c r="CD34" s="42">
        <f t="shared" si="318"/>
        <v>0</v>
      </c>
      <c r="CE34" s="42">
        <f t="shared" si="315"/>
        <v>0</v>
      </c>
      <c r="CF34" s="42">
        <f t="shared" si="315"/>
        <v>0</v>
      </c>
      <c r="CG34" s="42">
        <f t="shared" si="315"/>
        <v>0</v>
      </c>
      <c r="CH34" s="42">
        <f t="shared" si="315"/>
        <v>0</v>
      </c>
      <c r="CI34" s="42">
        <f t="shared" si="315"/>
        <v>0</v>
      </c>
      <c r="CJ34" s="42">
        <f t="shared" si="315"/>
        <v>0</v>
      </c>
      <c r="CK34" s="42">
        <f t="shared" si="316"/>
        <v>0</v>
      </c>
      <c r="CL34" s="42">
        <f t="shared" si="316"/>
        <v>0</v>
      </c>
      <c r="CM34" s="42">
        <f t="shared" si="316"/>
        <v>0</v>
      </c>
      <c r="CN34" s="42">
        <f t="shared" si="316"/>
        <v>0</v>
      </c>
      <c r="CO34" s="42">
        <f t="shared" si="316"/>
        <v>0</v>
      </c>
      <c r="CP34" s="42">
        <f t="shared" si="316"/>
        <v>0</v>
      </c>
      <c r="CQ34" s="42">
        <f t="shared" si="316"/>
        <v>0</v>
      </c>
      <c r="CR34" s="42">
        <f t="shared" si="316"/>
        <v>0</v>
      </c>
      <c r="CS34" s="42">
        <f t="shared" si="316"/>
        <v>0</v>
      </c>
      <c r="CT34">
        <v>33</v>
      </c>
      <c r="CU34" s="83">
        <f t="shared" ref="CU34:CU53" si="322">COUNTIF(C:C,$CT34)</f>
        <v>0</v>
      </c>
      <c r="CV34" s="42">
        <f t="shared" si="299"/>
        <v>0</v>
      </c>
      <c r="CW34" s="42" t="e">
        <f t="shared" si="300"/>
        <v>#NUM!</v>
      </c>
      <c r="CX34" s="42">
        <f t="shared" ref="CX34:CX53" si="323">IF($CT34=$C$5,$K$5,0)</f>
        <v>0</v>
      </c>
      <c r="CY34" s="42">
        <f t="shared" ref="CY34:CY53" si="324">IF($CT34=$C$6,$K$6,0)</f>
        <v>0</v>
      </c>
      <c r="CZ34" s="42">
        <f t="shared" ref="CZ34:CZ53" si="325">IF($CT34=$C$7,$K$7,0)</f>
        <v>0</v>
      </c>
      <c r="DA34" s="42">
        <f t="shared" ref="DA34:DA53" si="326">IF($CT34=$C$8,$K$8,0)</f>
        <v>0</v>
      </c>
      <c r="DB34" s="42">
        <f t="shared" ref="DB34:DB53" si="327">IF($CT34=$C$9,$K$9,0)</f>
        <v>0</v>
      </c>
      <c r="DC34" s="42">
        <f t="shared" ref="DC34:DC53" si="328">IF($CT34=$C$10,$K$10,0)</f>
        <v>0</v>
      </c>
      <c r="DD34" s="42">
        <f t="shared" ref="DD34:DD53" si="329">IF($CT34=$C$11,$K$11,0)</f>
        <v>0</v>
      </c>
      <c r="DE34" s="42">
        <f t="shared" ref="DE34:DE53" si="330">IF($CT34=$C$12,$K$12,0)</f>
        <v>0</v>
      </c>
      <c r="DF34" s="42">
        <f t="shared" ref="DF34:DF53" si="331">IF($CT34=$C$13,$K$13,0)</f>
        <v>0</v>
      </c>
      <c r="DG34" s="42">
        <f t="shared" ref="DG34:DG53" si="332">IF($CT34=$C$14,$K$14,0)</f>
        <v>0</v>
      </c>
      <c r="DH34" s="42">
        <f t="shared" ref="DH34:DH53" si="333">IF($CT34=$C$15,$K$15,0)</f>
        <v>0</v>
      </c>
      <c r="DI34" s="42">
        <f t="shared" ref="DI34:DI53" si="334">IF($CT34=$C$16,$K$16,0)</f>
        <v>0</v>
      </c>
      <c r="DJ34" s="42">
        <f t="shared" ref="DJ34:DJ53" si="335">IF($CT34=$C$17,$K$17,0)</f>
        <v>0</v>
      </c>
      <c r="DK34" s="42">
        <f t="shared" ref="DK34:DK53" si="336">IF($CT34=$C$18,$K$18,0)</f>
        <v>0</v>
      </c>
      <c r="DL34" s="42">
        <f t="shared" ref="DL34:DL53" si="337">IF($CT34=$C$19,$K$19,0)</f>
        <v>0</v>
      </c>
      <c r="DM34" s="42">
        <f t="shared" ref="DM34:DM53" si="338">IF($CT34=$C$20,$K$20,0)</f>
        <v>0</v>
      </c>
      <c r="DN34" s="42">
        <f t="shared" ref="DN34:DN53" si="339">IF($CT34=$C$21,$K$21,0)</f>
        <v>0</v>
      </c>
      <c r="DO34" s="42">
        <f t="shared" ref="DO34:DO53" si="340">IF($CT34=$C$22,$K$22,0)</f>
        <v>0</v>
      </c>
      <c r="DP34" s="42">
        <f t="shared" ref="DP34:DP53" si="341">IF($CT34=$C$23,$K$23,0)</f>
        <v>0</v>
      </c>
      <c r="DQ34" s="42">
        <f t="shared" ref="DQ34:DQ53" si="342">IF($CT34=$C$24,$K$24,0)</f>
        <v>0</v>
      </c>
      <c r="DR34" s="42">
        <f t="shared" ref="DR34:DR53" si="343">IF($CT34=$C$25,$K$25,0)</f>
        <v>0</v>
      </c>
      <c r="DS34" s="42">
        <f t="shared" ref="DS34:DS53" si="344">IF($CT34=$C$26,$K$26,0)</f>
        <v>0</v>
      </c>
      <c r="DT34" s="42">
        <f t="shared" ref="DT34:DT53" si="345">IF($CT34=$C$27,$K$27,0)</f>
        <v>0</v>
      </c>
      <c r="DU34" s="42">
        <f t="shared" ref="DU34:DU53" si="346">IF($CT34=$C$28,$K$28,0)</f>
        <v>0</v>
      </c>
      <c r="DV34" s="42">
        <f t="shared" ref="DV34:DV53" si="347">IF($CT34=$C$29,$K$29,0)</f>
        <v>0</v>
      </c>
      <c r="DW34" s="42">
        <f t="shared" ref="DW34:DW53" si="348">IF($CT34=$C$30,$K$30,0)</f>
        <v>0</v>
      </c>
      <c r="DX34" s="42">
        <f t="shared" ref="DX34:DX53" si="349">IF($CT34=$C$31,$K$31,0)</f>
        <v>0</v>
      </c>
      <c r="DY34" s="42">
        <f t="shared" ref="DY34:DY53" si="350">IF($CT34=$C$32,$K$32,0)</f>
        <v>0</v>
      </c>
      <c r="DZ34" s="42">
        <f t="shared" ref="DZ34:DZ53" si="351">IF($CT34=$C$33,$K$33,0)</f>
        <v>0</v>
      </c>
      <c r="EA34" s="42">
        <f t="shared" ref="EA34:EA53" si="352">IF($CT34=$C$34,$K$34,0)</f>
        <v>0</v>
      </c>
      <c r="EB34" s="42">
        <f t="shared" ref="EB34:EB53" si="353">IF($CT34=$C$35,$K$35,0)</f>
        <v>0</v>
      </c>
      <c r="EC34" s="42">
        <f t="shared" ref="EC34:EC53" si="354">IF($CT34=$C$36,$K$36,0)</f>
        <v>0</v>
      </c>
      <c r="ED34" s="42">
        <f t="shared" ref="ED34:ED53" si="355">IF($CT34=$C$37,$K$37,0)</f>
        <v>0</v>
      </c>
      <c r="EE34" s="42">
        <f t="shared" ref="EE34:EE53" si="356">IF($CT34=$C$38,$K$38,0)</f>
        <v>0</v>
      </c>
      <c r="EF34" s="42">
        <f t="shared" ref="EF34:EF53" si="357">IF($CT34=$C$39,$K$39,0)</f>
        <v>0</v>
      </c>
      <c r="EG34" s="42">
        <f t="shared" ref="EG34:EG53" si="358">IF($CT34=$C$40,$K$40,0)</f>
        <v>0</v>
      </c>
      <c r="EH34" s="42">
        <f t="shared" ref="EH34:EH53" si="359">IF($CT34=$C$41,$K$41,0)</f>
        <v>0</v>
      </c>
      <c r="EI34" s="42">
        <f t="shared" ref="EI34:EI53" si="360">IF($CT34=$C$42,$K$42,0)</f>
        <v>0</v>
      </c>
      <c r="EJ34" s="42">
        <f t="shared" ref="EJ34:EJ53" si="361">IF($CT34=$C$43,$K$43,0)</f>
        <v>0</v>
      </c>
      <c r="EK34" s="42">
        <f t="shared" ref="EK34:EK53" si="362">IF($CT34=$C$44,$K$44,0)</f>
        <v>0</v>
      </c>
      <c r="EL34" s="42">
        <f t="shared" ref="EL34:EL53" si="363">IF($CT34=$C$45,$K$45,0)</f>
        <v>0</v>
      </c>
      <c r="EM34" s="42">
        <f t="shared" ref="EM34:EM53" si="364">IF($CT34=$C$46,$K$46,0)</f>
        <v>0</v>
      </c>
      <c r="EN34" s="42">
        <f t="shared" ref="EN34:EN53" si="365">IF($CT34=$C$47,$K$47,0)</f>
        <v>0</v>
      </c>
      <c r="EO34" s="42">
        <f t="shared" ref="EO34:EO53" si="366">IF($CT34=$C$48,$K$48,0)</f>
        <v>0</v>
      </c>
      <c r="EP34" s="42">
        <f t="shared" ref="EP34:EP53" si="367">IF($CT34=$C$49,$K$49,0)</f>
        <v>0</v>
      </c>
      <c r="EQ34" s="42">
        <f t="shared" ref="EQ34:EQ53" si="368">IF($CT34=$C$50,$K$50,0)</f>
        <v>0</v>
      </c>
      <c r="ER34" s="42">
        <f t="shared" ref="ER34:ER53" si="369">IF($CT34=$C$51,$K$51,0)</f>
        <v>0</v>
      </c>
      <c r="ES34" s="42">
        <f t="shared" ref="ES34:ES53" si="370">IF($CT34=$C$52,$K$52,0)</f>
        <v>0</v>
      </c>
      <c r="ET34" s="42">
        <f t="shared" ref="ET34:ET53" si="371">IF($CT34=$C$53,$K$53,0)</f>
        <v>0</v>
      </c>
      <c r="EU34" s="42">
        <f t="shared" ref="EU34:EU53" si="372">IF($CT34=$C$54,$K$54,0)</f>
        <v>0</v>
      </c>
      <c r="EV34" s="42">
        <f t="shared" ref="EV34:EV53" si="373">IF($CT34=$C$55,$K$55,0)</f>
        <v>0</v>
      </c>
      <c r="EW34" s="42">
        <f t="shared" ref="EW34:EW53" si="374">IF($CT34=$C$56,$K$56,0)</f>
        <v>0</v>
      </c>
      <c r="EX34" s="42">
        <f t="shared" ref="EX34:EX53" si="375">IF($CT34=$C$57,$K$57,0)</f>
        <v>0</v>
      </c>
      <c r="EY34" s="42">
        <f t="shared" ref="EY34:EY53" si="376">IF($CT34=$C$58,$K$58,0)</f>
        <v>0</v>
      </c>
      <c r="EZ34" s="42">
        <f t="shared" ref="EZ34:EZ53" si="377">IF($CT34=$C$59,$K$59,0)</f>
        <v>0</v>
      </c>
      <c r="FA34" s="42">
        <f t="shared" ref="FA34:FA53" si="378">IF($CT34=$C$60,$K$60,0)</f>
        <v>0</v>
      </c>
      <c r="FB34" s="42">
        <f t="shared" ref="FB34:FB53" si="379">IF($CT34=$C$61,$K$61,0)</f>
        <v>0</v>
      </c>
      <c r="FC34" s="42">
        <f t="shared" ref="FC34:FC53" si="380">IF($CT34=$C$62,$K$62,0)</f>
        <v>0</v>
      </c>
      <c r="FD34" s="42">
        <f t="shared" ref="FD34:FD53" si="381">IF($CT34=$C$63,$K$63,0)</f>
        <v>0</v>
      </c>
      <c r="FE34" s="42">
        <f t="shared" ref="FE34:FE53" si="382">IF($CT34=$C$64,$K$64,0)</f>
        <v>0</v>
      </c>
      <c r="FF34" s="42">
        <f t="shared" ref="FF34:FF53" si="383">IF($CT34=$C$65,$K$65,0)</f>
        <v>0</v>
      </c>
      <c r="FG34" s="42">
        <f t="shared" ref="FG34:FG53" si="384">IF($CT34=$C$66,$K$66,0)</f>
        <v>0</v>
      </c>
      <c r="FH34" s="42">
        <f t="shared" ref="FH34:FH53" si="385">IF($CT34=$C$67,$K$67,0)</f>
        <v>0</v>
      </c>
      <c r="FI34" s="42">
        <f t="shared" ref="FI34:FI53" si="386">IF($CT34=$C$68,$K$68,0)</f>
        <v>0</v>
      </c>
      <c r="FJ34" s="42">
        <f t="shared" ref="FJ34:FJ53" si="387">IF($CT34=$C$69,$K$69,0)</f>
        <v>0</v>
      </c>
      <c r="FK34" s="42">
        <f t="shared" ref="FK34:FK53" si="388">IF($CT34=$C$70,$K$70,0)</f>
        <v>0</v>
      </c>
      <c r="FL34" s="42">
        <f t="shared" ref="FL34:FL53" si="389">IF($CT34=$C$71,$K$71,0)</f>
        <v>0</v>
      </c>
      <c r="FM34" s="42">
        <f t="shared" ref="FM34:FM53" si="390">IF($CT34=$C$72,$K$72,0)</f>
        <v>0</v>
      </c>
      <c r="FN34" s="42">
        <f t="shared" ref="FN34:FN53" si="391">IF($CT34=$C$73,$K$73,0)</f>
        <v>0</v>
      </c>
      <c r="FO34" s="42">
        <f t="shared" ref="FO34:FO53" si="392">IF($CT34=$C$74,$K$74,0)</f>
        <v>0</v>
      </c>
      <c r="FP34" s="42">
        <f t="shared" ref="FP34:FP53" si="393">IF($CT34=$C$75,$K$75,0)</f>
        <v>0</v>
      </c>
      <c r="FQ34" s="42">
        <f t="shared" ref="FQ34:FQ53" si="394">IF($CT34=$C$76,$K$76,0)</f>
        <v>0</v>
      </c>
      <c r="FR34" s="42">
        <f t="shared" ref="FR34:FR53" si="395">IF($CT34=$C$77,$K$77,0)</f>
        <v>0</v>
      </c>
      <c r="FS34" s="42">
        <f t="shared" ref="FS34:FS53" si="396">IF($CT34=$C$78,$K$78,0)</f>
        <v>0</v>
      </c>
      <c r="FT34" s="42">
        <f t="shared" ref="FT34:FT53" si="397">IF($CT34=$C$79,$K$79,0)</f>
        <v>0</v>
      </c>
      <c r="FU34" s="42">
        <f t="shared" ref="FU34:FU53" si="398">IF($CT34=$C$80,$K$80,0)</f>
        <v>0</v>
      </c>
      <c r="FV34" s="42">
        <f t="shared" ref="FV34:FV53" si="399">IF($CT34=$C$81,$K$81,0)</f>
        <v>0</v>
      </c>
      <c r="FW34" s="42">
        <f t="shared" ref="FW34:FW53" si="400">IF($CT34=$C$82,$K$82,0)</f>
        <v>0</v>
      </c>
      <c r="FX34" s="42">
        <f t="shared" ref="FX34:FX53" si="401">IF($CT34=$C$83,$K$83,0)</f>
        <v>0</v>
      </c>
      <c r="FY34" s="42">
        <f t="shared" ref="FY34:FY53" si="402">IF($CT34=$C$84,$K$84,0)</f>
        <v>0</v>
      </c>
      <c r="FZ34" s="42">
        <f t="shared" ref="FZ34:FZ53" si="403">IF($CT34=$C$85,$K$85,0)</f>
        <v>0</v>
      </c>
      <c r="GA34" s="42">
        <f t="shared" ref="GA34:GA53" si="404">IF($CT34=$C$86,$K$86,0)</f>
        <v>0</v>
      </c>
      <c r="GB34" s="42">
        <f t="shared" ref="GB34:GB53" si="405">IF($CT34=$C$87,$K$87,0)</f>
        <v>0</v>
      </c>
      <c r="GC34" s="42">
        <f t="shared" ref="GC34:GC53" si="406">IF($CT34=$C$88,$K$88,0)</f>
        <v>0</v>
      </c>
      <c r="GD34" s="42">
        <f t="shared" ref="GD34:GD53" si="407">IF($CT34=$C$89,$K$89,0)</f>
        <v>0</v>
      </c>
      <c r="GE34" s="42">
        <f t="shared" ref="GE34:GE53" si="408">IF($CT34=$C$90,$K$90,0)</f>
        <v>0</v>
      </c>
      <c r="GF34" s="42">
        <f t="shared" ref="GF34:GF53" si="409">IF($CT34=$C$91,$K$91,0)</f>
        <v>0</v>
      </c>
      <c r="GG34" s="42">
        <f t="shared" ref="GG34:GG53" si="410">IF($CT34=$C$92,$K$92,0)</f>
        <v>0</v>
      </c>
      <c r="GH34" s="42">
        <f t="shared" ref="GH34:GH53" si="411">IF($CT34=$C$93,$K$93,0)</f>
        <v>0</v>
      </c>
      <c r="GI34" s="42">
        <f t="shared" ref="GI34:GI53" si="412">IF($CT34=$C$94,$K$94,0)</f>
        <v>0</v>
      </c>
      <c r="GJ34" s="42">
        <f t="shared" ref="GJ34:GJ53" si="413">IF($CT34=$C$95,$K$95,0)</f>
        <v>0</v>
      </c>
      <c r="GK34" s="42">
        <f t="shared" ref="GK34:GK53" si="414">IF($CT34=$C$96,$K$96,0)</f>
        <v>0</v>
      </c>
      <c r="GL34" s="42">
        <f t="shared" ref="GL34:GL53" si="415">IF($CT34=$C$97,$K$97,0)</f>
        <v>0</v>
      </c>
      <c r="GM34" s="42">
        <f t="shared" ref="GM34:GM53" si="416">IF($CT34=$C$98,$K$98,0)</f>
        <v>0</v>
      </c>
      <c r="GN34" s="42">
        <f t="shared" ref="GN34:GN53" si="417">IF($CT34=$C$99,$K$99,0)</f>
        <v>0</v>
      </c>
      <c r="GO34" s="42">
        <f t="shared" ref="GO34:GO53" si="418">IF($CT34=$C$100,$K132,0)</f>
        <v>0</v>
      </c>
      <c r="GP34" s="42">
        <f t="shared" ref="GP34:GP53" si="419">IF($CT34=$C$101,$K$101,0)</f>
        <v>0</v>
      </c>
      <c r="GQ34" s="42">
        <f t="shared" ref="GQ34:GQ53" si="420">IF($CT34=$C$102,$K$102,0)</f>
        <v>0</v>
      </c>
      <c r="GR34" s="42">
        <f t="shared" ref="GR34:GR53" si="421">IF($CT34=$C$103,$K$103,0)</f>
        <v>0</v>
      </c>
      <c r="GS34" s="42">
        <f t="shared" ref="GS34:GS53" si="422">IF($CT34=$C$104,$K$104,0)</f>
        <v>0</v>
      </c>
      <c r="GT34" s="42">
        <f t="shared" ref="GT34:GT53" si="423">IF($CT34=$C$105,$K$105,0)</f>
        <v>0</v>
      </c>
      <c r="GU34" s="42">
        <f t="shared" ref="GU34:GU53" si="424">IF($CT34=$C$106,$K$106,0)</f>
        <v>0</v>
      </c>
      <c r="GV34" s="42">
        <f t="shared" ref="GV34:GV53" si="425">IF($CT34=$C$107,$K$107,0)</f>
        <v>0</v>
      </c>
      <c r="GW34" s="42">
        <f t="shared" ref="GW34:GW53" si="426">IF($CT34=$C$108,$K$108,0)</f>
        <v>0</v>
      </c>
      <c r="GX34" s="42">
        <f t="shared" ref="GX34:GX53" si="427">IF($CT34=$C$109,$K$109,0)</f>
        <v>0</v>
      </c>
      <c r="GY34" s="42">
        <f t="shared" si="319"/>
        <v>0</v>
      </c>
      <c r="GZ34" s="42">
        <f t="shared" ref="GZ34:GZ53" si="428">IF($CT34=$C$111,$K$111,0)</f>
        <v>0</v>
      </c>
      <c r="HA34" s="42">
        <f t="shared" ref="HA34:HA53" si="429">IF($CT34=$C$112,$K$112,0)</f>
        <v>0</v>
      </c>
      <c r="HB34" s="42">
        <f t="shared" ref="HB34:HB53" si="430">IF($CT34=$C$113,$K$113,0)</f>
        <v>0</v>
      </c>
      <c r="HC34" s="42">
        <f t="shared" ref="HC34:HC53" si="431">IF($CT34=$C$114,$K$114,0)</f>
        <v>0</v>
      </c>
      <c r="HD34" s="42">
        <f t="shared" ref="HD34:HD53" si="432">IF($CT34=$C$115,$K$115,0)</f>
        <v>0</v>
      </c>
      <c r="HE34" s="42">
        <f t="shared" ref="HE34:HE53" si="433">IF($CT34=$C$116,$K$116,0)</f>
        <v>0</v>
      </c>
      <c r="HF34" s="42">
        <f t="shared" ref="HF34:HF53" si="434">IF($CT34=$C$117,$K$117,0)</f>
        <v>0</v>
      </c>
      <c r="HG34" s="42">
        <f t="shared" ref="HG34:HG53" si="435">IF($CT34=$C$118,$K$118,0)</f>
        <v>0</v>
      </c>
      <c r="HH34" s="42">
        <f t="shared" ref="HH34:HH53" si="436">IF($CT34=$C$119,$K$119,0)</f>
        <v>0</v>
      </c>
      <c r="HI34" s="42">
        <f t="shared" ref="HI34:HI53" si="437">IF($CT34=$C$120,$K$120,0)</f>
        <v>0</v>
      </c>
      <c r="HJ34" s="42">
        <f t="shared" ref="HJ34:HJ53" si="438">IF($CT34=$C$121,$K$121,0)</f>
        <v>0</v>
      </c>
      <c r="HK34" s="42">
        <f t="shared" ref="HK34:HK53" si="439">IF($CT34=$C$122,$K$122,0)</f>
        <v>0</v>
      </c>
      <c r="HL34" s="42">
        <f t="shared" ref="HL34:HL53" si="440">IF($CT34=$C$123,$K$123,0)</f>
        <v>0</v>
      </c>
      <c r="HM34" s="42">
        <f t="shared" ref="HM34:HM53" si="441">IF($CT34=$C$124,$K$124,0)</f>
        <v>0</v>
      </c>
      <c r="HN34" s="42">
        <f t="shared" ref="HN34:HN53" si="442">IF($CT34=$C$125,$K$125,0)</f>
        <v>0</v>
      </c>
      <c r="HO34" s="42">
        <f t="shared" ref="HO34:HO53" si="443">IF($CT34=$C$126,$K$126,0)</f>
        <v>0</v>
      </c>
      <c r="HP34" s="42">
        <f t="shared" ref="HP34:HP53" si="444">IF($CT34=$C$127,$K$127,0)</f>
        <v>0</v>
      </c>
      <c r="HQ34" s="42">
        <f t="shared" ref="HQ34:HQ53" si="445">IF($CT34=$C$128,$K$128,0)</f>
        <v>0</v>
      </c>
      <c r="HR34" s="42">
        <f t="shared" ref="HR34:HR53" si="446">IF($CT34=$C$129,$K$129,0)</f>
        <v>0</v>
      </c>
      <c r="HS34" s="42">
        <f t="shared" ref="HS34:HS53" si="447">IF($CT34=$C$130,$K$130,0)</f>
        <v>0</v>
      </c>
      <c r="HT34" s="42">
        <f t="shared" ref="HT34:HT53" si="448">IF($CT34=$C$131,$K$131,0)</f>
        <v>0</v>
      </c>
      <c r="HU34" s="42">
        <f t="shared" ref="HU34:HU53" si="449">IF($CT34=$C$132,$K$132,0)</f>
        <v>0</v>
      </c>
      <c r="HV34" s="42">
        <f t="shared" ref="HV34:HV53" si="450">IF($CT34=$C$133,$K$133,0)</f>
        <v>0</v>
      </c>
      <c r="HW34" s="42">
        <f t="shared" ref="HW34:HW53" si="451">IF($CT34=$C$134,$K$134,0)</f>
        <v>0</v>
      </c>
      <c r="HX34" s="42">
        <f t="shared" ref="HX34:HX53" si="452">IF($CT34=$C$135,$K$135,0)</f>
        <v>0</v>
      </c>
      <c r="HY34" s="42">
        <f t="shared" ref="HY34:HY53" si="453">IF($CT34=$C$136,$K$136,0)</f>
        <v>0</v>
      </c>
      <c r="HZ34" s="42">
        <f t="shared" ref="HZ34:HZ53" si="454">IF($CT34=$C$137,$K$137,0)</f>
        <v>0</v>
      </c>
      <c r="IA34" s="42">
        <f t="shared" ref="IA34:IA53" si="455">IF($CT34=$C$138,$K$138,0)</f>
        <v>0</v>
      </c>
      <c r="IB34" s="42">
        <f t="shared" ref="IB34:IB53" si="456">IF($CT34=$C$139,$K$139,0)</f>
        <v>0</v>
      </c>
      <c r="IC34" s="42">
        <f t="shared" ref="IC34:IC53" si="457">IF($CT34=$C$140,$K$140,0)</f>
        <v>0</v>
      </c>
      <c r="ID34" s="42">
        <f t="shared" ref="ID34:ID53" si="458">IF($CT34=$C$141,$K$141,0)</f>
        <v>0</v>
      </c>
      <c r="IE34" s="42">
        <f t="shared" ref="IE34:IE53" si="459">IF($CT34=$C$142,$K$142,0)</f>
        <v>0</v>
      </c>
      <c r="IF34" s="42">
        <f t="shared" ref="IF34:IF53" si="460">IF($CT34=$C$143,$K$143,0)</f>
        <v>0</v>
      </c>
      <c r="IG34" s="42">
        <f t="shared" ref="IG34:IG53" si="461">IF($CT34=$C$144,$K$144,0)</f>
        <v>0</v>
      </c>
      <c r="IH34" s="42">
        <f t="shared" ref="IH34:IH53" si="462">IF($CT34=$C$145,$K$145,0)</f>
        <v>0</v>
      </c>
      <c r="II34" s="42">
        <f t="shared" ref="II34:II53" si="463">IF($CT34=$C$146,$K$146,0)</f>
        <v>0</v>
      </c>
      <c r="IJ34" s="42">
        <f t="shared" ref="IJ34:IJ53" si="464">IF($CT34=$C$147,$K$147,0)</f>
        <v>0</v>
      </c>
      <c r="IK34" s="42">
        <f t="shared" ref="IK34:IK53" si="465">IF($CT34=$C$148,$K$148,0)</f>
        <v>0</v>
      </c>
      <c r="IL34" s="42">
        <f t="shared" ref="IL34:IL53" si="466">IF($CT34=$C$149,$K$149,0)</f>
        <v>0</v>
      </c>
      <c r="IM34" s="42">
        <f t="shared" ref="IM34:IM53" si="467">IF($CT34=$C$150,$K$150,0)</f>
        <v>0</v>
      </c>
      <c r="IN34" s="42">
        <f t="shared" ref="IN34:IN53" si="468">IF($CT34=$C$151,$K$151,0)</f>
        <v>0</v>
      </c>
      <c r="IO34" s="42">
        <f t="shared" ref="IO34:IO53" si="469">IF($CT34=$C$152,$K$152,0)</f>
        <v>0</v>
      </c>
      <c r="IP34" s="42">
        <f t="shared" ref="IP34:IP53" si="470">IF($CT34=$C$153,$K$153,0)</f>
        <v>0</v>
      </c>
      <c r="IQ34" s="42">
        <f t="shared" ref="IQ34:IQ53" si="471">IF($CT34=$C$154,$K$154,0)</f>
        <v>0</v>
      </c>
      <c r="IR34" s="42">
        <f t="shared" ref="IR34:IR53" si="472">IF($CT34=$C$155,$K$155,0)</f>
        <v>0</v>
      </c>
      <c r="IS34" s="42">
        <f t="shared" ref="IS34:IS53" si="473">IF($CT34=$C$156,$K$156,0)</f>
        <v>0</v>
      </c>
      <c r="IT34" s="42">
        <f t="shared" ref="IT34:IT53" si="474">IF($CT34=$C$157,$K$157,0)</f>
        <v>0</v>
      </c>
      <c r="IU34" s="42">
        <f t="shared" ref="IU34:IU53" si="475">IF($CT34=$C$158,$K$158,0)</f>
        <v>0</v>
      </c>
      <c r="IV34" s="42">
        <f t="shared" ref="IV34:IV53" si="476">IF($CT34=$C$159,$K$159,0)</f>
        <v>0</v>
      </c>
      <c r="IW34" s="42">
        <f t="shared" ref="IW34:IW53" si="477">IF($CT34=$C$160,$K$160,0)</f>
        <v>0</v>
      </c>
      <c r="IX34" s="42">
        <f t="shared" ref="IX34:IX53" si="478">IF($CT34=$C$161,$K$161,0)</f>
        <v>0</v>
      </c>
      <c r="IY34" s="42">
        <f t="shared" ref="IY34:IY53" si="479">IF($CT34=$C$162,$K$162,0)</f>
        <v>0</v>
      </c>
      <c r="IZ34" s="42">
        <f t="shared" ref="IZ34:IZ53" si="480">IF($CT34=$C$163,$K$163,0)</f>
        <v>0</v>
      </c>
      <c r="JA34" s="42">
        <f t="shared" ref="JA34:JA53" si="481">IF($CT34=$C$164,$K$164,0)</f>
        <v>0</v>
      </c>
      <c r="JB34" s="42">
        <f t="shared" ref="JB34:JB53" si="482">IF($CT34=$C$165,$K$165,0)</f>
        <v>0</v>
      </c>
      <c r="JC34" s="42">
        <f t="shared" ref="JC34:JC53" si="483">IF($CT34=$C$166,$K$166,0)</f>
        <v>0</v>
      </c>
      <c r="JD34" s="42">
        <f t="shared" ref="JD34:JD53" si="484">IF($CT34=$C$167,$K$167,0)</f>
        <v>0</v>
      </c>
      <c r="JE34" s="42">
        <f t="shared" ref="JE34:JE53" si="485">IF($CT34=$C$168,$K$168,0)</f>
        <v>0</v>
      </c>
      <c r="JF34" s="42">
        <f t="shared" ref="JF34:JF53" si="486">IF($CT34=$C$169,$K$169,0)</f>
        <v>0</v>
      </c>
      <c r="JG34" s="42">
        <f t="shared" ref="JG34:JG53" si="487">IF($CT34=$C$170,$K$170,0)</f>
        <v>0</v>
      </c>
      <c r="JH34" s="42">
        <f t="shared" ref="JH34:JH53" si="488">IF($CT34=$C$171,$K$171,0)</f>
        <v>0</v>
      </c>
      <c r="JI34" s="42">
        <f t="shared" ref="JI34:JI53" si="489">IF($CT34=$C$172,$K$172,0)</f>
        <v>0</v>
      </c>
      <c r="JJ34" s="42">
        <f t="shared" ref="JJ34:JJ53" si="490">IF($CT34=$C$173,$K$173,0)</f>
        <v>0</v>
      </c>
      <c r="JK34" s="42">
        <f t="shared" ref="JK34:JK53" si="491">IF($CT34=$C$174,$K$174,0)</f>
        <v>0</v>
      </c>
      <c r="JL34" s="42">
        <f t="shared" ref="JL34:JL53" si="492">IF($CT34=$C$175,$K$175,0)</f>
        <v>0</v>
      </c>
      <c r="JM34" s="42">
        <f t="shared" ref="JM34:JM53" si="493">IF($CT34=$C$176,$K$176,0)</f>
        <v>0</v>
      </c>
      <c r="JN34" s="42">
        <f t="shared" ref="JN34:JN53" si="494">IF($CT34=$C$177,$K$177,0)</f>
        <v>0</v>
      </c>
      <c r="JO34" s="42">
        <f t="shared" ref="JO34:JO53" si="495">IF($CT34=$C$178,$K$178,0)</f>
        <v>0</v>
      </c>
      <c r="JP34" s="42">
        <f t="shared" ref="JP34:JP53" si="496">IF($CT34=$C$179,$K$179,0)</f>
        <v>0</v>
      </c>
      <c r="JQ34" s="42">
        <f t="shared" ref="JQ34:JQ53" si="497">IF($CT34=$C$180,$K$180,0)</f>
        <v>0</v>
      </c>
      <c r="JR34" s="42">
        <f t="shared" ref="JR34:JR53" si="498">IF($CT34=$C$181,$K$181,0)</f>
        <v>0</v>
      </c>
      <c r="JS34" s="42">
        <f t="shared" ref="JS34:JS53" si="499">IF($CT34=$C$182,$K$182,0)</f>
        <v>0</v>
      </c>
      <c r="JT34" s="42">
        <f t="shared" ref="JT34:JT53" si="500">IF($CT34=$C$183,$K$183,0)</f>
        <v>0</v>
      </c>
      <c r="JU34" s="42">
        <f t="shared" ref="JU34:JU53" si="501">IF($CT34=$C$184,$K$184,0)</f>
        <v>0</v>
      </c>
      <c r="JV34" s="42">
        <f t="shared" ref="JV34:JV53" si="502">IF($CT34=$C$185,$K$185,0)</f>
        <v>0</v>
      </c>
      <c r="JW34" s="42">
        <f t="shared" ref="JW34:JW53" si="503">IF($CT34=$C$186,$K$186,0)</f>
        <v>0</v>
      </c>
      <c r="JX34" s="42">
        <f t="shared" ref="JX34:JX53" si="504">IF($CT34=$C$187,$K$187,0)</f>
        <v>0</v>
      </c>
      <c r="JY34" s="42">
        <f t="shared" ref="JY34:JY53" si="505">IF($CT34=$C$188,$K$188,0)</f>
        <v>0</v>
      </c>
      <c r="JZ34" s="42">
        <f t="shared" ref="JZ34:JZ53" si="506">IF($CT34=$C$189,$K$189,0)</f>
        <v>0</v>
      </c>
      <c r="KA34" s="42">
        <f t="shared" ref="KA34:KA53" si="507">IF($CT34=$C$190,$K$190,0)</f>
        <v>0</v>
      </c>
      <c r="KB34" s="42">
        <f t="shared" ref="KB34:KB53" si="508">IF($CT34=$C$191,$K$191,0)</f>
        <v>0</v>
      </c>
      <c r="KC34" s="42">
        <f t="shared" ref="KC34:KC53" si="509">IF($CT34=$C$192,$K$192,0)</f>
        <v>0</v>
      </c>
      <c r="KD34" s="42">
        <f t="shared" ref="KD34:KD53" si="510">IF($CT34=$C$193,$K$193,0)</f>
        <v>0</v>
      </c>
      <c r="KE34" s="42">
        <f t="shared" ref="KE34:KE53" si="511">IF($CT34=$C$194,$K$194,0)</f>
        <v>0</v>
      </c>
      <c r="KF34" s="42">
        <f t="shared" ref="KF34:KF53" si="512">IF($CT34=$C$195,$K$195,0)</f>
        <v>0</v>
      </c>
      <c r="KG34" s="42">
        <f t="shared" ref="KG34:KG53" si="513">IF($CT34=$C$196,$K$196,0)</f>
        <v>0</v>
      </c>
      <c r="KH34" s="42">
        <f t="shared" ref="KH34:KH53" si="514">IF($CT34=$C$197,$K$197,0)</f>
        <v>0</v>
      </c>
      <c r="KI34" s="42">
        <f t="shared" ref="KI34:KI53" si="515">IF($CT34=$C$198,$K$198,0)</f>
        <v>0</v>
      </c>
      <c r="KJ34" s="42">
        <f t="shared" ref="KJ34:KJ53" si="516">IF($CT34=$C$199,$K$199,0)</f>
        <v>0</v>
      </c>
      <c r="KK34" s="42">
        <f t="shared" ref="KK34:KK53" si="517">IF($CT34=$C$2000,$K$200,0)</f>
        <v>0</v>
      </c>
      <c r="KL34" s="42">
        <f t="shared" ref="KL34:KL53" si="518">IF($CT34=$C$201,$K$201,0)</f>
        <v>0</v>
      </c>
      <c r="KM34" s="42">
        <f t="shared" ref="KM34:KM53" si="519">IF($CT34=$C$202,$K$202,0)</f>
        <v>0</v>
      </c>
      <c r="KN34" s="42">
        <f t="shared" ref="KN34:KN53" si="520">IF($CT34=$C$203,$K$203,0)</f>
        <v>0</v>
      </c>
      <c r="KO34" s="42">
        <f t="shared" ref="KO34:KO53" si="521">IF($CT34=$C$204,$K$204,0)</f>
        <v>0</v>
      </c>
      <c r="KP34" s="42">
        <f t="shared" ref="KP34:KP53" si="522">IF($CT34=$C$205,$K$205,0)</f>
        <v>0</v>
      </c>
      <c r="KQ34" s="42">
        <f t="shared" ref="KQ34:KQ53" si="523">IF($CT34=$C$206,$K$206,0)</f>
        <v>0</v>
      </c>
      <c r="KR34" s="42">
        <f t="shared" ref="KR34:KR53" si="524">IF($CT34=$C$207,$K$207,0)</f>
        <v>0</v>
      </c>
      <c r="KS34" s="42">
        <f t="shared" ref="KS34:KS53" si="525">IF($CT34=$C$208,$K$208,0)</f>
        <v>0</v>
      </c>
      <c r="KT34" s="42">
        <f t="shared" ref="KT34:KT53" si="526">IF($CT34=$C$209,$K$209,0)</f>
        <v>0</v>
      </c>
      <c r="KU34" s="42">
        <f t="shared" ref="KU34:KU53" si="527">IF($CT34=$C$210,$K$210,0)</f>
        <v>0</v>
      </c>
      <c r="KV34" s="42">
        <f t="shared" ref="KV34:KV53" si="528">IF($CT34=$C$211,$K$211,0)</f>
        <v>0</v>
      </c>
      <c r="KW34" s="42">
        <f t="shared" ref="KW34:KW53" si="529">IF($CT34=$C$212,$K$212,0)</f>
        <v>0</v>
      </c>
      <c r="KX34" s="42">
        <f t="shared" ref="KX34:KX53" si="530">IF($CT34=$C$213,$K$213,0)</f>
        <v>0</v>
      </c>
      <c r="KY34" s="42">
        <f t="shared" ref="KY34:KY53" si="531">IF($CT34=$C$214,$K$214,0)</f>
        <v>0</v>
      </c>
      <c r="KZ34" s="42">
        <f t="shared" ref="KZ34:KZ53" si="532">IF($CT34=$C$215,$K$215,0)</f>
        <v>0</v>
      </c>
      <c r="LA34" s="42">
        <f t="shared" ref="LA34:LA53" si="533">IF($CT34=$C$216,$K$216,0)</f>
        <v>0</v>
      </c>
      <c r="LB34" s="42">
        <f t="shared" ref="LB34:LB53" si="534">IF($CT34=$C$217,$K$217,0)</f>
        <v>0</v>
      </c>
      <c r="LC34" s="42">
        <f t="shared" ref="LC34:LC53" si="535">IF($CT34=$C$218,$K$218,0)</f>
        <v>0</v>
      </c>
      <c r="LD34" s="42">
        <f t="shared" ref="LD34:LD53" si="536">IF($CT34=$C$219,$K$219,0)</f>
        <v>0</v>
      </c>
      <c r="LE34" s="42">
        <f t="shared" ref="LE34:LE53" si="537">IF($CT34=$C$220,$K$220,0)</f>
        <v>0</v>
      </c>
      <c r="LF34" s="42">
        <f t="shared" ref="LF34:LF53" si="538">IF($CT34=$C$221,$K$221,0)</f>
        <v>0</v>
      </c>
      <c r="LG34" s="42">
        <f t="shared" ref="LG34:LG53" si="539">IF($CT34=$C$222,$K$222,0)</f>
        <v>0</v>
      </c>
      <c r="LH34" s="42">
        <f t="shared" ref="LH34:LH53" si="540">IF($CT34=$C$223,$K$223,0)</f>
        <v>0</v>
      </c>
      <c r="LI34" s="42">
        <f t="shared" ref="LI34:LI53" si="541">IF($CT34=$C$224,$K$224,0)</f>
        <v>0</v>
      </c>
      <c r="LJ34" s="42">
        <f t="shared" ref="LJ34:LJ53" si="542">IF($CT34=$C$225,$K$225,0)</f>
        <v>0</v>
      </c>
      <c r="LK34" s="42">
        <f t="shared" ref="LK34:LK53" si="543">IF($CT34=$C$226,$K$226,0)</f>
        <v>0</v>
      </c>
      <c r="LL34" s="42">
        <f t="shared" ref="LL34:LL53" si="544">IF($CT34=$C$227,$K$227,0)</f>
        <v>0</v>
      </c>
      <c r="LM34" s="42">
        <f t="shared" ref="LM34:LM53" si="545">IF($CT34=$C$228,$K$228,0)</f>
        <v>0</v>
      </c>
      <c r="LN34" s="42">
        <f t="shared" ref="LN34:LN53" si="546">IF($CT34=$C$229,$K$229,0)</f>
        <v>0</v>
      </c>
      <c r="LO34" s="42">
        <f t="shared" ref="LO34:LO53" si="547">IF($CT34=$C$230,$K$230,0)</f>
        <v>0</v>
      </c>
      <c r="LP34" s="42">
        <f t="shared" ref="LP34:LP53" si="548">IF($CT34=$C$231,$K$231,0)</f>
        <v>0</v>
      </c>
      <c r="LQ34" s="42">
        <f t="shared" ref="LQ34:LQ53" si="549">IF($CT34=$C$232,$K$232,0)</f>
        <v>0</v>
      </c>
      <c r="LR34" s="42">
        <f t="shared" ref="LR34:LR53" si="550">IF($CT34=$C$233,$K$233,0)</f>
        <v>0</v>
      </c>
      <c r="LS34" s="42">
        <f t="shared" ref="LS34:LS53" si="551">IF($CT34=$C$234,$K$234,0)</f>
        <v>0</v>
      </c>
      <c r="LT34" s="42">
        <f t="shared" ref="LT34:LT53" si="552">IF($CT34=$C$235,$K$235,0)</f>
        <v>0</v>
      </c>
      <c r="LU34" s="42">
        <f t="shared" ref="LU34:LU53" si="553">IF($CT34=$C$236,$K$236,0)</f>
        <v>0</v>
      </c>
      <c r="LV34" s="42">
        <f t="shared" ref="LV34:LV53" si="554">IF($CT34=$C$237,$K$237,0)</f>
        <v>0</v>
      </c>
      <c r="LW34" s="42">
        <f t="shared" ref="LW34:LW53" si="555">IF($CT34=$C$238,$K$238,0)</f>
        <v>0</v>
      </c>
      <c r="LX34" s="42">
        <f t="shared" ref="LX34:LX53" si="556">IF($CT34=$C$239,$K$239,0)</f>
        <v>0</v>
      </c>
      <c r="LY34" s="42">
        <f t="shared" ref="LY34:LY53" si="557">IF($CT34=$C$240,$K$240,0)</f>
        <v>0</v>
      </c>
      <c r="LZ34" s="42">
        <f t="shared" ref="LZ34:LZ53" si="558">IF($CT34=$C$241,$K$241,0)</f>
        <v>0</v>
      </c>
      <c r="MA34" s="42">
        <f t="shared" ref="MA34:MA53" si="559">IF($CT34=$C$242,$K$242,0)</f>
        <v>0</v>
      </c>
      <c r="MB34" s="42">
        <f t="shared" ref="MB34:MB53" si="560">IF($CT34=$C$243,$K$243,0)</f>
        <v>0</v>
      </c>
      <c r="MC34" s="42">
        <f t="shared" ref="MC34:MC53" si="561">IF($CT34=$C$244,$K$244,0)</f>
        <v>0</v>
      </c>
      <c r="MD34" s="42">
        <f t="shared" ref="MD34:MD53" si="562">IF($CT34=$C$245,$K$245,0)</f>
        <v>0</v>
      </c>
      <c r="ME34" s="42">
        <f t="shared" ref="ME34:ME53" si="563">IF($CT34=$C$246,$K$246,0)</f>
        <v>0</v>
      </c>
      <c r="MF34" s="42">
        <f t="shared" ref="MF34:MF53" si="564">IF($CT34=$C$247,$K$247,0)</f>
        <v>0</v>
      </c>
      <c r="MG34" s="42">
        <f t="shared" ref="MG34:MG53" si="565">IF($CT34=$C$248,$K$248,0)</f>
        <v>0</v>
      </c>
      <c r="MH34" s="42">
        <f t="shared" ref="MH34:MH53" si="566">IF($CT34=$C$249,$K$249,0)</f>
        <v>0</v>
      </c>
      <c r="MI34" s="42">
        <f t="shared" ref="MI34:MI53" si="567">IF($CT34=$C$250,$K$250,0)</f>
        <v>0</v>
      </c>
      <c r="MJ34" s="42">
        <f t="shared" ref="MJ34:MJ53" si="568">IF($CT34=$C$251,$K$251,0)</f>
        <v>0</v>
      </c>
      <c r="MK34" s="42">
        <f t="shared" ref="MK34:MK53" si="569">IF($CT34=$C$252,$K$252,0)</f>
        <v>0</v>
      </c>
      <c r="ML34" s="42">
        <f t="shared" ref="ML34:ML53" si="570">IF($CT34=$C$253,$K$253,0)</f>
        <v>0</v>
      </c>
      <c r="MM34" s="42">
        <f t="shared" ref="MM34:MM53" si="571">IF($CT34=$C$254,$K$254,0)</f>
        <v>0</v>
      </c>
      <c r="MN34" s="42">
        <f t="shared" ref="MN34:MN53" si="572">IF($CT34=$C$255,$K$255,0)</f>
        <v>0</v>
      </c>
      <c r="MO34" s="42">
        <f t="shared" ref="MO34:MO53" si="573">IF($CT34=$C$256,$K$256,0)</f>
        <v>0</v>
      </c>
      <c r="MP34" s="42">
        <f t="shared" ref="MP34:MP53" si="574">IF($CT34=$C$257,$K$257,0)</f>
        <v>0</v>
      </c>
      <c r="MQ34" s="42">
        <f t="shared" ref="MQ34:MQ53" si="575">IF($CT34=$C$258,$K$258,0)</f>
        <v>0</v>
      </c>
      <c r="MR34" s="42">
        <f t="shared" ref="MR34:MR53" si="576">IF($CT34=$C$259,$K$259,0)</f>
        <v>0</v>
      </c>
      <c r="MS34" s="42">
        <f t="shared" ref="MS34:MS53" si="577">IF($CT34=$C$260,$K$260,0)</f>
        <v>0</v>
      </c>
      <c r="MT34" s="42">
        <f t="shared" ref="MT34:MT53" si="578">IF($CT34=$C$261,$K$261,0)</f>
        <v>0</v>
      </c>
      <c r="MU34" s="42">
        <f t="shared" ref="MU34:MU53" si="579">IF($CT34=$C$262,$K$262,0)</f>
        <v>0</v>
      </c>
      <c r="MV34" s="42">
        <f t="shared" ref="MV34:MV53" si="580">IF($CT34=$C$263,$K$263,0)</f>
        <v>0</v>
      </c>
      <c r="MW34" s="42">
        <f t="shared" ref="MW34:MW53" si="581">IF($CT34=$C$264,$K$264,0)</f>
        <v>0</v>
      </c>
      <c r="MX34" s="42">
        <f t="shared" ref="MX34:MX53" si="582">IF($CT34=$C$265,$K$265,0)</f>
        <v>0</v>
      </c>
      <c r="MY34" s="42">
        <f t="shared" ref="MY34:MY53" si="583">IF($CT34=$C$266,$K$266,0)</f>
        <v>0</v>
      </c>
      <c r="MZ34" s="42">
        <f t="shared" ref="MZ34:MZ53" si="584">IF($CT34=$C$267,$K$267,0)</f>
        <v>0</v>
      </c>
      <c r="NA34" s="42">
        <f t="shared" ref="NA34:NA53" si="585">IF($CT34=$C$268,$K$268,0)</f>
        <v>0</v>
      </c>
      <c r="NB34" s="42">
        <f t="shared" ref="NB34:NB53" si="586">IF($CT34=$C$269,$K$269,0)</f>
        <v>0</v>
      </c>
      <c r="NC34" s="42">
        <f t="shared" ref="NC34:NC53" si="587">IF($CT34=$C$270,$K$270,0)</f>
        <v>0</v>
      </c>
      <c r="ND34" s="42">
        <f t="shared" ref="ND34:ND53" si="588">IF($CT34=$C$271,$K$271,0)</f>
        <v>0</v>
      </c>
      <c r="NE34" s="42">
        <f t="shared" ref="NE34:NE53" si="589">IF($CT34=$C$272,$K$272,0)</f>
        <v>0</v>
      </c>
      <c r="NF34" s="42">
        <f t="shared" ref="NF34:NF53" si="590">IF($CT34=$C$273,$K$273,0)</f>
        <v>0</v>
      </c>
      <c r="NG34" s="42">
        <f t="shared" ref="NG34:NG53" si="591">IF($CT34=$C$274,$K$274,0)</f>
        <v>0</v>
      </c>
      <c r="NH34" s="42">
        <f t="shared" ref="NH34:NH53" si="592">IF($CT34=$C$275,$K$275,0)</f>
        <v>0</v>
      </c>
      <c r="NI34" s="42">
        <f t="shared" ref="NI34:NI53" si="593">IF($CT34=$C$276,$K$276,0)</f>
        <v>0</v>
      </c>
      <c r="NJ34" s="42">
        <f t="shared" ref="NJ34:NJ53" si="594">IF($CT34=$C$277,$K$277,0)</f>
        <v>0</v>
      </c>
      <c r="NK34" s="42">
        <f t="shared" ref="NK34:NK53" si="595">IF($CT34=$C$278,$K$278,0)</f>
        <v>0</v>
      </c>
      <c r="NL34" s="42">
        <f t="shared" ref="NL34:NL53" si="596">IF($CT34=$C$279,$K$279,0)</f>
        <v>0</v>
      </c>
      <c r="NM34" s="42">
        <f t="shared" ref="NM34:NM53" si="597">IF($CT34=$C$280,$K$280,0)</f>
        <v>0</v>
      </c>
      <c r="NN34" s="42">
        <f t="shared" ref="NN34:NN53" si="598">IF($CT34=$C$281,$K$281,0)</f>
        <v>0</v>
      </c>
      <c r="NO34" s="42">
        <f t="shared" ref="NO34:NO53" si="599">IF($CT34=$C$282,$K$282,0)</f>
        <v>0</v>
      </c>
      <c r="NP34" s="42">
        <f t="shared" ref="NP34:NP53" si="600">IF($CT34=$C$283,$K$283,0)</f>
        <v>0</v>
      </c>
      <c r="NQ34" s="42">
        <f t="shared" ref="NQ34:NQ53" si="601">IF($CT34=$C$284,$K$284,0)</f>
        <v>0</v>
      </c>
      <c r="NR34" s="42">
        <f t="shared" ref="NR34:NR53" si="602">IF($CT34=$C$285,$K$285,0)</f>
        <v>0</v>
      </c>
      <c r="NS34" s="42">
        <f t="shared" ref="NS34:NS53" si="603">IF($CT34=$C$286,$K$286,0)</f>
        <v>0</v>
      </c>
      <c r="NT34" s="42">
        <f t="shared" ref="NT34:NT53" si="604">IF($CT34=$C$287,$K$287,0)</f>
        <v>0</v>
      </c>
      <c r="NU34" s="42">
        <f t="shared" ref="NU34:NU53" si="605">IF($CT34=$C$288,$K$288,0)</f>
        <v>0</v>
      </c>
      <c r="NV34" s="42">
        <f t="shared" ref="NV34:NV53" si="606">IF($CT34=$C$289,$K$289,0)</f>
        <v>0</v>
      </c>
      <c r="NW34" s="42">
        <f t="shared" ref="NW34:NW53" si="607">IF($CT34=$C$290,$K$290,0)</f>
        <v>0</v>
      </c>
      <c r="NX34" s="42">
        <f t="shared" ref="NX34:NX53" si="608">IF($CT34=$C$291,$K$291,0)</f>
        <v>0</v>
      </c>
      <c r="NY34" s="42">
        <f t="shared" ref="NY34:NY53" si="609">IF($CT34=$C$292,$K$292,0)</f>
        <v>0</v>
      </c>
      <c r="NZ34" s="42">
        <f t="shared" ref="NZ34:NZ53" si="610">IF($CT34=$C$293,$K$293,0)</f>
        <v>0</v>
      </c>
      <c r="OA34" s="42">
        <f t="shared" ref="OA34:OA53" si="611">IF($CT34=$C$294,$K$294,0)</f>
        <v>0</v>
      </c>
      <c r="OB34" s="42">
        <f t="shared" ref="OB34:OB53" si="612">IF($CT34=$C$295,$K$295,0)</f>
        <v>0</v>
      </c>
      <c r="OC34" s="42">
        <f t="shared" ref="OC34:OC53" si="613">IF($CT34=$C$296,$K$296,0)</f>
        <v>0</v>
      </c>
      <c r="OD34" s="42">
        <f t="shared" ref="OD34:OD53" si="614">IF($CT34=$C$297,$K$297,0)</f>
        <v>0</v>
      </c>
      <c r="OE34" s="42">
        <f t="shared" ref="OE34:OE53" si="615">IF($CT34=$C$298,$K$298,0)</f>
        <v>0</v>
      </c>
      <c r="OF34" s="42">
        <f t="shared" ref="OF34:OF53" si="616">IF($CT34=$C$299,$K$299,0)</f>
        <v>0</v>
      </c>
      <c r="OG34" s="42">
        <f t="shared" ref="OG34:OG53" si="617">IF($CT34=$C$300,$K$300,0)</f>
        <v>0</v>
      </c>
    </row>
    <row r="35" spans="1:397">
      <c r="A35" s="6" t="str">
        <f>(入力シート!A35&amp;入力シート!B35&amp;入力シート!C35)</f>
        <v>240101031</v>
      </c>
      <c r="B35" s="6">
        <f>入力シート!E35</f>
        <v>44907</v>
      </c>
      <c r="C35" s="6">
        <f>入力シート!D35</f>
        <v>7</v>
      </c>
      <c r="D35" s="124">
        <f>IF(入力シート!E35="","",入力シート!E35)</f>
        <v>44907</v>
      </c>
      <c r="E35" s="44">
        <f>入力シート!G35</f>
        <v>7.18</v>
      </c>
      <c r="F35" s="44">
        <f>入力シート!H35</f>
        <v>78</v>
      </c>
      <c r="G35" s="44">
        <f>入力シート!I35</f>
        <v>78</v>
      </c>
      <c r="H35" s="44">
        <f>IF(ISERROR(入力シート!K35*1)=TRUE,"",入力シート!K35*1)</f>
        <v>2.4817314887454303</v>
      </c>
      <c r="I35" s="44">
        <f>入力シート!L35</f>
        <v>0.5</v>
      </c>
      <c r="J35" s="44">
        <f>入力シート!M35</f>
        <v>1</v>
      </c>
      <c r="K35" s="44">
        <f>IF(ISERROR(入力シート!O35*1)=TRUE,"",入力シート!O35*1)</f>
        <v>0.5896368860549499</v>
      </c>
      <c r="L35" s="42"/>
      <c r="M35" s="42"/>
      <c r="N35" s="42"/>
      <c r="O35" s="42"/>
      <c r="S35" s="29"/>
      <c r="T35" s="29"/>
      <c r="U35" s="29"/>
      <c r="V35" s="29"/>
      <c r="W35" s="29"/>
      <c r="X35" s="29"/>
      <c r="Y35" s="29"/>
      <c r="Z35" s="29"/>
      <c r="AA35" s="28"/>
      <c r="AB35" s="28"/>
      <c r="AC35" s="28"/>
      <c r="AS35"/>
      <c r="AT35" s="42">
        <f t="shared" si="313"/>
        <v>0</v>
      </c>
      <c r="AU35" s="42">
        <f t="shared" si="314"/>
        <v>0</v>
      </c>
      <c r="AV35" s="42">
        <f t="shared" si="314"/>
        <v>0</v>
      </c>
      <c r="AW35" s="42">
        <f t="shared" si="314"/>
        <v>0</v>
      </c>
      <c r="AX35" s="42">
        <f t="shared" si="314"/>
        <v>0</v>
      </c>
      <c r="AY35" s="42">
        <f t="shared" si="321"/>
        <v>0</v>
      </c>
      <c r="AZ35" s="42">
        <f t="shared" si="321"/>
        <v>2.4817314887454303</v>
      </c>
      <c r="BA35" s="42">
        <f t="shared" si="321"/>
        <v>0</v>
      </c>
      <c r="BB35" s="42">
        <f t="shared" si="321"/>
        <v>0</v>
      </c>
      <c r="BC35" s="42">
        <f t="shared" si="321"/>
        <v>0</v>
      </c>
      <c r="BD35" s="42">
        <f t="shared" si="321"/>
        <v>0</v>
      </c>
      <c r="BE35" s="42">
        <f t="shared" si="321"/>
        <v>0</v>
      </c>
      <c r="BF35" s="42">
        <f t="shared" si="321"/>
        <v>0</v>
      </c>
      <c r="BG35" s="42">
        <f t="shared" si="321"/>
        <v>0</v>
      </c>
      <c r="BH35" s="42">
        <f t="shared" si="321"/>
        <v>0</v>
      </c>
      <c r="BI35" s="42">
        <f t="shared" si="321"/>
        <v>0</v>
      </c>
      <c r="BJ35" s="42">
        <f t="shared" si="321"/>
        <v>0</v>
      </c>
      <c r="BK35" s="42">
        <f t="shared" si="321"/>
        <v>0</v>
      </c>
      <c r="BL35" s="42">
        <f t="shared" si="321"/>
        <v>0</v>
      </c>
      <c r="BM35" s="42">
        <f t="shared" si="321"/>
        <v>0</v>
      </c>
      <c r="BN35" s="42">
        <f t="shared" si="321"/>
        <v>0</v>
      </c>
      <c r="BO35" s="42">
        <f t="shared" si="320"/>
        <v>0</v>
      </c>
      <c r="BP35" s="42">
        <f t="shared" si="320"/>
        <v>0</v>
      </c>
      <c r="BQ35" s="42">
        <f t="shared" si="320"/>
        <v>0</v>
      </c>
      <c r="BR35" s="42">
        <f t="shared" si="320"/>
        <v>0</v>
      </c>
      <c r="BS35" s="42">
        <f t="shared" si="320"/>
        <v>0</v>
      </c>
      <c r="BT35" s="42">
        <f t="shared" si="320"/>
        <v>0</v>
      </c>
      <c r="BU35" s="42">
        <f t="shared" si="320"/>
        <v>0</v>
      </c>
      <c r="BV35" s="42">
        <f t="shared" si="320"/>
        <v>0</v>
      </c>
      <c r="BW35" s="42">
        <f t="shared" si="320"/>
        <v>0</v>
      </c>
      <c r="BX35" s="42">
        <f t="shared" si="320"/>
        <v>0</v>
      </c>
      <c r="BY35" s="42">
        <f t="shared" si="320"/>
        <v>0</v>
      </c>
      <c r="BZ35" s="42">
        <f t="shared" si="320"/>
        <v>0</v>
      </c>
      <c r="CA35" s="42">
        <f t="shared" si="320"/>
        <v>0</v>
      </c>
      <c r="CB35" s="42">
        <f t="shared" si="320"/>
        <v>0</v>
      </c>
      <c r="CC35" s="42">
        <f t="shared" si="320"/>
        <v>0</v>
      </c>
      <c r="CD35" s="42">
        <f t="shared" si="318"/>
        <v>0</v>
      </c>
      <c r="CE35" s="42">
        <f t="shared" si="315"/>
        <v>0</v>
      </c>
      <c r="CF35" s="42">
        <f t="shared" si="315"/>
        <v>0</v>
      </c>
      <c r="CG35" s="42">
        <f t="shared" si="315"/>
        <v>0</v>
      </c>
      <c r="CH35" s="42">
        <f t="shared" si="315"/>
        <v>0</v>
      </c>
      <c r="CI35" s="42">
        <f t="shared" si="315"/>
        <v>0</v>
      </c>
      <c r="CJ35" s="42">
        <f t="shared" si="315"/>
        <v>0</v>
      </c>
      <c r="CK35" s="42">
        <f t="shared" si="316"/>
        <v>0</v>
      </c>
      <c r="CL35" s="42">
        <f t="shared" si="316"/>
        <v>0</v>
      </c>
      <c r="CM35" s="42">
        <f t="shared" si="316"/>
        <v>0</v>
      </c>
      <c r="CN35" s="42">
        <f t="shared" si="316"/>
        <v>0</v>
      </c>
      <c r="CO35" s="42">
        <f t="shared" si="316"/>
        <v>0</v>
      </c>
      <c r="CP35" s="42">
        <f t="shared" si="316"/>
        <v>0</v>
      </c>
      <c r="CQ35" s="42">
        <f t="shared" si="316"/>
        <v>0</v>
      </c>
      <c r="CR35" s="42">
        <f t="shared" si="316"/>
        <v>0</v>
      </c>
      <c r="CS35" s="42">
        <f t="shared" si="316"/>
        <v>0</v>
      </c>
      <c r="CT35">
        <v>34</v>
      </c>
      <c r="CU35" s="83">
        <f t="shared" si="322"/>
        <v>0</v>
      </c>
      <c r="CV35" s="42">
        <f t="shared" si="299"/>
        <v>0</v>
      </c>
      <c r="CW35" s="42" t="e">
        <f t="shared" si="300"/>
        <v>#NUM!</v>
      </c>
      <c r="CX35" s="42">
        <f t="shared" si="323"/>
        <v>0</v>
      </c>
      <c r="CY35" s="42">
        <f t="shared" si="324"/>
        <v>0</v>
      </c>
      <c r="CZ35" s="42">
        <f t="shared" si="325"/>
        <v>0</v>
      </c>
      <c r="DA35" s="42">
        <f t="shared" si="326"/>
        <v>0</v>
      </c>
      <c r="DB35" s="42">
        <f t="shared" si="327"/>
        <v>0</v>
      </c>
      <c r="DC35" s="42">
        <f t="shared" si="328"/>
        <v>0</v>
      </c>
      <c r="DD35" s="42">
        <f t="shared" si="329"/>
        <v>0</v>
      </c>
      <c r="DE35" s="42">
        <f t="shared" si="330"/>
        <v>0</v>
      </c>
      <c r="DF35" s="42">
        <f t="shared" si="331"/>
        <v>0</v>
      </c>
      <c r="DG35" s="42">
        <f t="shared" si="332"/>
        <v>0</v>
      </c>
      <c r="DH35" s="42">
        <f t="shared" si="333"/>
        <v>0</v>
      </c>
      <c r="DI35" s="42">
        <f t="shared" si="334"/>
        <v>0</v>
      </c>
      <c r="DJ35" s="42">
        <f t="shared" si="335"/>
        <v>0</v>
      </c>
      <c r="DK35" s="42">
        <f t="shared" si="336"/>
        <v>0</v>
      </c>
      <c r="DL35" s="42">
        <f t="shared" si="337"/>
        <v>0</v>
      </c>
      <c r="DM35" s="42">
        <f t="shared" si="338"/>
        <v>0</v>
      </c>
      <c r="DN35" s="42">
        <f t="shared" si="339"/>
        <v>0</v>
      </c>
      <c r="DO35" s="42">
        <f t="shared" si="340"/>
        <v>0</v>
      </c>
      <c r="DP35" s="42">
        <f t="shared" si="341"/>
        <v>0</v>
      </c>
      <c r="DQ35" s="42">
        <f t="shared" si="342"/>
        <v>0</v>
      </c>
      <c r="DR35" s="42">
        <f t="shared" si="343"/>
        <v>0</v>
      </c>
      <c r="DS35" s="42">
        <f t="shared" si="344"/>
        <v>0</v>
      </c>
      <c r="DT35" s="42">
        <f t="shared" si="345"/>
        <v>0</v>
      </c>
      <c r="DU35" s="42">
        <f t="shared" si="346"/>
        <v>0</v>
      </c>
      <c r="DV35" s="42">
        <f t="shared" si="347"/>
        <v>0</v>
      </c>
      <c r="DW35" s="42">
        <f t="shared" si="348"/>
        <v>0</v>
      </c>
      <c r="DX35" s="42">
        <f t="shared" si="349"/>
        <v>0</v>
      </c>
      <c r="DY35" s="42">
        <f t="shared" si="350"/>
        <v>0</v>
      </c>
      <c r="DZ35" s="42">
        <f t="shared" si="351"/>
        <v>0</v>
      </c>
      <c r="EA35" s="42">
        <f t="shared" si="352"/>
        <v>0</v>
      </c>
      <c r="EB35" s="42">
        <f t="shared" si="353"/>
        <v>0</v>
      </c>
      <c r="EC35" s="42">
        <f t="shared" si="354"/>
        <v>0</v>
      </c>
      <c r="ED35" s="42">
        <f t="shared" si="355"/>
        <v>0</v>
      </c>
      <c r="EE35" s="42">
        <f t="shared" si="356"/>
        <v>0</v>
      </c>
      <c r="EF35" s="42">
        <f t="shared" si="357"/>
        <v>0</v>
      </c>
      <c r="EG35" s="42">
        <f t="shared" si="358"/>
        <v>0</v>
      </c>
      <c r="EH35" s="42">
        <f t="shared" si="359"/>
        <v>0</v>
      </c>
      <c r="EI35" s="42">
        <f t="shared" si="360"/>
        <v>0</v>
      </c>
      <c r="EJ35" s="42">
        <f t="shared" si="361"/>
        <v>0</v>
      </c>
      <c r="EK35" s="42">
        <f t="shared" si="362"/>
        <v>0</v>
      </c>
      <c r="EL35" s="42">
        <f t="shared" si="363"/>
        <v>0</v>
      </c>
      <c r="EM35" s="42">
        <f t="shared" si="364"/>
        <v>0</v>
      </c>
      <c r="EN35" s="42">
        <f t="shared" si="365"/>
        <v>0</v>
      </c>
      <c r="EO35" s="42">
        <f t="shared" si="366"/>
        <v>0</v>
      </c>
      <c r="EP35" s="42">
        <f t="shared" si="367"/>
        <v>0</v>
      </c>
      <c r="EQ35" s="42">
        <f t="shared" si="368"/>
        <v>0</v>
      </c>
      <c r="ER35" s="42">
        <f t="shared" si="369"/>
        <v>0</v>
      </c>
      <c r="ES35" s="42">
        <f t="shared" si="370"/>
        <v>0</v>
      </c>
      <c r="ET35" s="42">
        <f t="shared" si="371"/>
        <v>0</v>
      </c>
      <c r="EU35" s="42">
        <f t="shared" si="372"/>
        <v>0</v>
      </c>
      <c r="EV35" s="42">
        <f t="shared" si="373"/>
        <v>0</v>
      </c>
      <c r="EW35" s="42">
        <f t="shared" si="374"/>
        <v>0</v>
      </c>
      <c r="EX35" s="42">
        <f t="shared" si="375"/>
        <v>0</v>
      </c>
      <c r="EY35" s="42">
        <f t="shared" si="376"/>
        <v>0</v>
      </c>
      <c r="EZ35" s="42">
        <f t="shared" si="377"/>
        <v>0</v>
      </c>
      <c r="FA35" s="42">
        <f t="shared" si="378"/>
        <v>0</v>
      </c>
      <c r="FB35" s="42">
        <f t="shared" si="379"/>
        <v>0</v>
      </c>
      <c r="FC35" s="42">
        <f t="shared" si="380"/>
        <v>0</v>
      </c>
      <c r="FD35" s="42">
        <f t="shared" si="381"/>
        <v>0</v>
      </c>
      <c r="FE35" s="42">
        <f t="shared" si="382"/>
        <v>0</v>
      </c>
      <c r="FF35" s="42">
        <f t="shared" si="383"/>
        <v>0</v>
      </c>
      <c r="FG35" s="42">
        <f t="shared" si="384"/>
        <v>0</v>
      </c>
      <c r="FH35" s="42">
        <f t="shared" si="385"/>
        <v>0</v>
      </c>
      <c r="FI35" s="42">
        <f t="shared" si="386"/>
        <v>0</v>
      </c>
      <c r="FJ35" s="42">
        <f t="shared" si="387"/>
        <v>0</v>
      </c>
      <c r="FK35" s="42">
        <f t="shared" si="388"/>
        <v>0</v>
      </c>
      <c r="FL35" s="42">
        <f t="shared" si="389"/>
        <v>0</v>
      </c>
      <c r="FM35" s="42">
        <f t="shared" si="390"/>
        <v>0</v>
      </c>
      <c r="FN35" s="42">
        <f t="shared" si="391"/>
        <v>0</v>
      </c>
      <c r="FO35" s="42">
        <f t="shared" si="392"/>
        <v>0</v>
      </c>
      <c r="FP35" s="42">
        <f t="shared" si="393"/>
        <v>0</v>
      </c>
      <c r="FQ35" s="42">
        <f t="shared" si="394"/>
        <v>0</v>
      </c>
      <c r="FR35" s="42">
        <f t="shared" si="395"/>
        <v>0</v>
      </c>
      <c r="FS35" s="42">
        <f t="shared" si="396"/>
        <v>0</v>
      </c>
      <c r="FT35" s="42">
        <f t="shared" si="397"/>
        <v>0</v>
      </c>
      <c r="FU35" s="42">
        <f t="shared" si="398"/>
        <v>0</v>
      </c>
      <c r="FV35" s="42">
        <f t="shared" si="399"/>
        <v>0</v>
      </c>
      <c r="FW35" s="42">
        <f t="shared" si="400"/>
        <v>0</v>
      </c>
      <c r="FX35" s="42">
        <f t="shared" si="401"/>
        <v>0</v>
      </c>
      <c r="FY35" s="42">
        <f t="shared" si="402"/>
        <v>0</v>
      </c>
      <c r="FZ35" s="42">
        <f t="shared" si="403"/>
        <v>0</v>
      </c>
      <c r="GA35" s="42">
        <f t="shared" si="404"/>
        <v>0</v>
      </c>
      <c r="GB35" s="42">
        <f t="shared" si="405"/>
        <v>0</v>
      </c>
      <c r="GC35" s="42">
        <f t="shared" si="406"/>
        <v>0</v>
      </c>
      <c r="GD35" s="42">
        <f t="shared" si="407"/>
        <v>0</v>
      </c>
      <c r="GE35" s="42">
        <f t="shared" si="408"/>
        <v>0</v>
      </c>
      <c r="GF35" s="42">
        <f t="shared" si="409"/>
        <v>0</v>
      </c>
      <c r="GG35" s="42">
        <f t="shared" si="410"/>
        <v>0</v>
      </c>
      <c r="GH35" s="42">
        <f t="shared" si="411"/>
        <v>0</v>
      </c>
      <c r="GI35" s="42">
        <f t="shared" si="412"/>
        <v>0</v>
      </c>
      <c r="GJ35" s="42">
        <f t="shared" si="413"/>
        <v>0</v>
      </c>
      <c r="GK35" s="42">
        <f t="shared" si="414"/>
        <v>0</v>
      </c>
      <c r="GL35" s="42">
        <f t="shared" si="415"/>
        <v>0</v>
      </c>
      <c r="GM35" s="42">
        <f t="shared" si="416"/>
        <v>0</v>
      </c>
      <c r="GN35" s="42">
        <f t="shared" si="417"/>
        <v>0</v>
      </c>
      <c r="GO35" s="42">
        <f t="shared" si="418"/>
        <v>0</v>
      </c>
      <c r="GP35" s="42">
        <f t="shared" si="419"/>
        <v>0</v>
      </c>
      <c r="GQ35" s="42">
        <f t="shared" si="420"/>
        <v>0</v>
      </c>
      <c r="GR35" s="42">
        <f t="shared" si="421"/>
        <v>0</v>
      </c>
      <c r="GS35" s="42">
        <f t="shared" si="422"/>
        <v>0</v>
      </c>
      <c r="GT35" s="42">
        <f t="shared" si="423"/>
        <v>0</v>
      </c>
      <c r="GU35" s="42">
        <f t="shared" si="424"/>
        <v>0</v>
      </c>
      <c r="GV35" s="42">
        <f t="shared" si="425"/>
        <v>0</v>
      </c>
      <c r="GW35" s="42">
        <f t="shared" si="426"/>
        <v>0</v>
      </c>
      <c r="GX35" s="42">
        <f t="shared" si="427"/>
        <v>0</v>
      </c>
      <c r="GY35" s="42">
        <f t="shared" si="319"/>
        <v>0</v>
      </c>
      <c r="GZ35" s="42">
        <f t="shared" si="428"/>
        <v>0</v>
      </c>
      <c r="HA35" s="42">
        <f t="shared" si="429"/>
        <v>0</v>
      </c>
      <c r="HB35" s="42">
        <f t="shared" si="430"/>
        <v>0</v>
      </c>
      <c r="HC35" s="42">
        <f t="shared" si="431"/>
        <v>0</v>
      </c>
      <c r="HD35" s="42">
        <f t="shared" si="432"/>
        <v>0</v>
      </c>
      <c r="HE35" s="42">
        <f t="shared" si="433"/>
        <v>0</v>
      </c>
      <c r="HF35" s="42">
        <f t="shared" si="434"/>
        <v>0</v>
      </c>
      <c r="HG35" s="42">
        <f t="shared" si="435"/>
        <v>0</v>
      </c>
      <c r="HH35" s="42">
        <f t="shared" si="436"/>
        <v>0</v>
      </c>
      <c r="HI35" s="42">
        <f t="shared" si="437"/>
        <v>0</v>
      </c>
      <c r="HJ35" s="42">
        <f t="shared" si="438"/>
        <v>0</v>
      </c>
      <c r="HK35" s="42">
        <f t="shared" si="439"/>
        <v>0</v>
      </c>
      <c r="HL35" s="42">
        <f t="shared" si="440"/>
        <v>0</v>
      </c>
      <c r="HM35" s="42">
        <f t="shared" si="441"/>
        <v>0</v>
      </c>
      <c r="HN35" s="42">
        <f t="shared" si="442"/>
        <v>0</v>
      </c>
      <c r="HO35" s="42">
        <f t="shared" si="443"/>
        <v>0</v>
      </c>
      <c r="HP35" s="42">
        <f t="shared" si="444"/>
        <v>0</v>
      </c>
      <c r="HQ35" s="42">
        <f t="shared" si="445"/>
        <v>0</v>
      </c>
      <c r="HR35" s="42">
        <f t="shared" si="446"/>
        <v>0</v>
      </c>
      <c r="HS35" s="42">
        <f t="shared" si="447"/>
        <v>0</v>
      </c>
      <c r="HT35" s="42">
        <f t="shared" si="448"/>
        <v>0</v>
      </c>
      <c r="HU35" s="42">
        <f t="shared" si="449"/>
        <v>0</v>
      </c>
      <c r="HV35" s="42">
        <f t="shared" si="450"/>
        <v>0</v>
      </c>
      <c r="HW35" s="42">
        <f t="shared" si="451"/>
        <v>0</v>
      </c>
      <c r="HX35" s="42">
        <f t="shared" si="452"/>
        <v>0</v>
      </c>
      <c r="HY35" s="42">
        <f t="shared" si="453"/>
        <v>0</v>
      </c>
      <c r="HZ35" s="42">
        <f t="shared" si="454"/>
        <v>0</v>
      </c>
      <c r="IA35" s="42">
        <f t="shared" si="455"/>
        <v>0</v>
      </c>
      <c r="IB35" s="42">
        <f t="shared" si="456"/>
        <v>0</v>
      </c>
      <c r="IC35" s="42">
        <f t="shared" si="457"/>
        <v>0</v>
      </c>
      <c r="ID35" s="42">
        <f t="shared" si="458"/>
        <v>0</v>
      </c>
      <c r="IE35" s="42">
        <f t="shared" si="459"/>
        <v>0</v>
      </c>
      <c r="IF35" s="42">
        <f t="shared" si="460"/>
        <v>0</v>
      </c>
      <c r="IG35" s="42">
        <f t="shared" si="461"/>
        <v>0</v>
      </c>
      <c r="IH35" s="42">
        <f t="shared" si="462"/>
        <v>0</v>
      </c>
      <c r="II35" s="42">
        <f t="shared" si="463"/>
        <v>0</v>
      </c>
      <c r="IJ35" s="42">
        <f t="shared" si="464"/>
        <v>0</v>
      </c>
      <c r="IK35" s="42">
        <f t="shared" si="465"/>
        <v>0</v>
      </c>
      <c r="IL35" s="42">
        <f t="shared" si="466"/>
        <v>0</v>
      </c>
      <c r="IM35" s="42">
        <f t="shared" si="467"/>
        <v>0</v>
      </c>
      <c r="IN35" s="42">
        <f t="shared" si="468"/>
        <v>0</v>
      </c>
      <c r="IO35" s="42">
        <f t="shared" si="469"/>
        <v>0</v>
      </c>
      <c r="IP35" s="42">
        <f t="shared" si="470"/>
        <v>0</v>
      </c>
      <c r="IQ35" s="42">
        <f t="shared" si="471"/>
        <v>0</v>
      </c>
      <c r="IR35" s="42">
        <f t="shared" si="472"/>
        <v>0</v>
      </c>
      <c r="IS35" s="42">
        <f t="shared" si="473"/>
        <v>0</v>
      </c>
      <c r="IT35" s="42">
        <f t="shared" si="474"/>
        <v>0</v>
      </c>
      <c r="IU35" s="42">
        <f t="shared" si="475"/>
        <v>0</v>
      </c>
      <c r="IV35" s="42">
        <f t="shared" si="476"/>
        <v>0</v>
      </c>
      <c r="IW35" s="42">
        <f t="shared" si="477"/>
        <v>0</v>
      </c>
      <c r="IX35" s="42">
        <f t="shared" si="478"/>
        <v>0</v>
      </c>
      <c r="IY35" s="42">
        <f t="shared" si="479"/>
        <v>0</v>
      </c>
      <c r="IZ35" s="42">
        <f t="shared" si="480"/>
        <v>0</v>
      </c>
      <c r="JA35" s="42">
        <f t="shared" si="481"/>
        <v>0</v>
      </c>
      <c r="JB35" s="42">
        <f t="shared" si="482"/>
        <v>0</v>
      </c>
      <c r="JC35" s="42">
        <f t="shared" si="483"/>
        <v>0</v>
      </c>
      <c r="JD35" s="42">
        <f t="shared" si="484"/>
        <v>0</v>
      </c>
      <c r="JE35" s="42">
        <f t="shared" si="485"/>
        <v>0</v>
      </c>
      <c r="JF35" s="42">
        <f t="shared" si="486"/>
        <v>0</v>
      </c>
      <c r="JG35" s="42">
        <f t="shared" si="487"/>
        <v>0</v>
      </c>
      <c r="JH35" s="42">
        <f t="shared" si="488"/>
        <v>0</v>
      </c>
      <c r="JI35" s="42">
        <f t="shared" si="489"/>
        <v>0</v>
      </c>
      <c r="JJ35" s="42">
        <f t="shared" si="490"/>
        <v>0</v>
      </c>
      <c r="JK35" s="42">
        <f t="shared" si="491"/>
        <v>0</v>
      </c>
      <c r="JL35" s="42">
        <f t="shared" si="492"/>
        <v>0</v>
      </c>
      <c r="JM35" s="42">
        <f t="shared" si="493"/>
        <v>0</v>
      </c>
      <c r="JN35" s="42">
        <f t="shared" si="494"/>
        <v>0</v>
      </c>
      <c r="JO35" s="42">
        <f t="shared" si="495"/>
        <v>0</v>
      </c>
      <c r="JP35" s="42">
        <f t="shared" si="496"/>
        <v>0</v>
      </c>
      <c r="JQ35" s="42">
        <f t="shared" si="497"/>
        <v>0</v>
      </c>
      <c r="JR35" s="42">
        <f t="shared" si="498"/>
        <v>0</v>
      </c>
      <c r="JS35" s="42">
        <f t="shared" si="499"/>
        <v>0</v>
      </c>
      <c r="JT35" s="42">
        <f t="shared" si="500"/>
        <v>0</v>
      </c>
      <c r="JU35" s="42">
        <f t="shared" si="501"/>
        <v>0</v>
      </c>
      <c r="JV35" s="42">
        <f t="shared" si="502"/>
        <v>0</v>
      </c>
      <c r="JW35" s="42">
        <f t="shared" si="503"/>
        <v>0</v>
      </c>
      <c r="JX35" s="42">
        <f t="shared" si="504"/>
        <v>0</v>
      </c>
      <c r="JY35" s="42">
        <f t="shared" si="505"/>
        <v>0</v>
      </c>
      <c r="JZ35" s="42">
        <f t="shared" si="506"/>
        <v>0</v>
      </c>
      <c r="KA35" s="42">
        <f t="shared" si="507"/>
        <v>0</v>
      </c>
      <c r="KB35" s="42">
        <f t="shared" si="508"/>
        <v>0</v>
      </c>
      <c r="KC35" s="42">
        <f t="shared" si="509"/>
        <v>0</v>
      </c>
      <c r="KD35" s="42">
        <f t="shared" si="510"/>
        <v>0</v>
      </c>
      <c r="KE35" s="42">
        <f t="shared" si="511"/>
        <v>0</v>
      </c>
      <c r="KF35" s="42">
        <f t="shared" si="512"/>
        <v>0</v>
      </c>
      <c r="KG35" s="42">
        <f t="shared" si="513"/>
        <v>0</v>
      </c>
      <c r="KH35" s="42">
        <f t="shared" si="514"/>
        <v>0</v>
      </c>
      <c r="KI35" s="42">
        <f t="shared" si="515"/>
        <v>0</v>
      </c>
      <c r="KJ35" s="42">
        <f t="shared" si="516"/>
        <v>0</v>
      </c>
      <c r="KK35" s="42">
        <f t="shared" si="517"/>
        <v>0</v>
      </c>
      <c r="KL35" s="42">
        <f t="shared" si="518"/>
        <v>0</v>
      </c>
      <c r="KM35" s="42">
        <f t="shared" si="519"/>
        <v>0</v>
      </c>
      <c r="KN35" s="42">
        <f t="shared" si="520"/>
        <v>0</v>
      </c>
      <c r="KO35" s="42">
        <f t="shared" si="521"/>
        <v>0</v>
      </c>
      <c r="KP35" s="42">
        <f t="shared" si="522"/>
        <v>0</v>
      </c>
      <c r="KQ35" s="42">
        <f t="shared" si="523"/>
        <v>0</v>
      </c>
      <c r="KR35" s="42">
        <f t="shared" si="524"/>
        <v>0</v>
      </c>
      <c r="KS35" s="42">
        <f t="shared" si="525"/>
        <v>0</v>
      </c>
      <c r="KT35" s="42">
        <f t="shared" si="526"/>
        <v>0</v>
      </c>
      <c r="KU35" s="42">
        <f t="shared" si="527"/>
        <v>0</v>
      </c>
      <c r="KV35" s="42">
        <f t="shared" si="528"/>
        <v>0</v>
      </c>
      <c r="KW35" s="42">
        <f t="shared" si="529"/>
        <v>0</v>
      </c>
      <c r="KX35" s="42">
        <f t="shared" si="530"/>
        <v>0</v>
      </c>
      <c r="KY35" s="42">
        <f t="shared" si="531"/>
        <v>0</v>
      </c>
      <c r="KZ35" s="42">
        <f t="shared" si="532"/>
        <v>0</v>
      </c>
      <c r="LA35" s="42">
        <f t="shared" si="533"/>
        <v>0</v>
      </c>
      <c r="LB35" s="42">
        <f t="shared" si="534"/>
        <v>0</v>
      </c>
      <c r="LC35" s="42">
        <f t="shared" si="535"/>
        <v>0</v>
      </c>
      <c r="LD35" s="42">
        <f t="shared" si="536"/>
        <v>0</v>
      </c>
      <c r="LE35" s="42">
        <f t="shared" si="537"/>
        <v>0</v>
      </c>
      <c r="LF35" s="42">
        <f t="shared" si="538"/>
        <v>0</v>
      </c>
      <c r="LG35" s="42">
        <f t="shared" si="539"/>
        <v>0</v>
      </c>
      <c r="LH35" s="42">
        <f t="shared" si="540"/>
        <v>0</v>
      </c>
      <c r="LI35" s="42">
        <f t="shared" si="541"/>
        <v>0</v>
      </c>
      <c r="LJ35" s="42">
        <f t="shared" si="542"/>
        <v>0</v>
      </c>
      <c r="LK35" s="42">
        <f t="shared" si="543"/>
        <v>0</v>
      </c>
      <c r="LL35" s="42">
        <f t="shared" si="544"/>
        <v>0</v>
      </c>
      <c r="LM35" s="42">
        <f t="shared" si="545"/>
        <v>0</v>
      </c>
      <c r="LN35" s="42">
        <f t="shared" si="546"/>
        <v>0</v>
      </c>
      <c r="LO35" s="42">
        <f t="shared" si="547"/>
        <v>0</v>
      </c>
      <c r="LP35" s="42">
        <f t="shared" si="548"/>
        <v>0</v>
      </c>
      <c r="LQ35" s="42">
        <f t="shared" si="549"/>
        <v>0</v>
      </c>
      <c r="LR35" s="42">
        <f t="shared" si="550"/>
        <v>0</v>
      </c>
      <c r="LS35" s="42">
        <f t="shared" si="551"/>
        <v>0</v>
      </c>
      <c r="LT35" s="42">
        <f t="shared" si="552"/>
        <v>0</v>
      </c>
      <c r="LU35" s="42">
        <f t="shared" si="553"/>
        <v>0</v>
      </c>
      <c r="LV35" s="42">
        <f t="shared" si="554"/>
        <v>0</v>
      </c>
      <c r="LW35" s="42">
        <f t="shared" si="555"/>
        <v>0</v>
      </c>
      <c r="LX35" s="42">
        <f t="shared" si="556"/>
        <v>0</v>
      </c>
      <c r="LY35" s="42">
        <f t="shared" si="557"/>
        <v>0</v>
      </c>
      <c r="LZ35" s="42">
        <f t="shared" si="558"/>
        <v>0</v>
      </c>
      <c r="MA35" s="42">
        <f t="shared" si="559"/>
        <v>0</v>
      </c>
      <c r="MB35" s="42">
        <f t="shared" si="560"/>
        <v>0</v>
      </c>
      <c r="MC35" s="42">
        <f t="shared" si="561"/>
        <v>0</v>
      </c>
      <c r="MD35" s="42">
        <f t="shared" si="562"/>
        <v>0</v>
      </c>
      <c r="ME35" s="42">
        <f t="shared" si="563"/>
        <v>0</v>
      </c>
      <c r="MF35" s="42">
        <f t="shared" si="564"/>
        <v>0</v>
      </c>
      <c r="MG35" s="42">
        <f t="shared" si="565"/>
        <v>0</v>
      </c>
      <c r="MH35" s="42">
        <f t="shared" si="566"/>
        <v>0</v>
      </c>
      <c r="MI35" s="42">
        <f t="shared" si="567"/>
        <v>0</v>
      </c>
      <c r="MJ35" s="42">
        <f t="shared" si="568"/>
        <v>0</v>
      </c>
      <c r="MK35" s="42">
        <f t="shared" si="569"/>
        <v>0</v>
      </c>
      <c r="ML35" s="42">
        <f t="shared" si="570"/>
        <v>0</v>
      </c>
      <c r="MM35" s="42">
        <f t="shared" si="571"/>
        <v>0</v>
      </c>
      <c r="MN35" s="42">
        <f t="shared" si="572"/>
        <v>0</v>
      </c>
      <c r="MO35" s="42">
        <f t="shared" si="573"/>
        <v>0</v>
      </c>
      <c r="MP35" s="42">
        <f t="shared" si="574"/>
        <v>0</v>
      </c>
      <c r="MQ35" s="42">
        <f t="shared" si="575"/>
        <v>0</v>
      </c>
      <c r="MR35" s="42">
        <f t="shared" si="576"/>
        <v>0</v>
      </c>
      <c r="MS35" s="42">
        <f t="shared" si="577"/>
        <v>0</v>
      </c>
      <c r="MT35" s="42">
        <f t="shared" si="578"/>
        <v>0</v>
      </c>
      <c r="MU35" s="42">
        <f t="shared" si="579"/>
        <v>0</v>
      </c>
      <c r="MV35" s="42">
        <f t="shared" si="580"/>
        <v>0</v>
      </c>
      <c r="MW35" s="42">
        <f t="shared" si="581"/>
        <v>0</v>
      </c>
      <c r="MX35" s="42">
        <f t="shared" si="582"/>
        <v>0</v>
      </c>
      <c r="MY35" s="42">
        <f t="shared" si="583"/>
        <v>0</v>
      </c>
      <c r="MZ35" s="42">
        <f t="shared" si="584"/>
        <v>0</v>
      </c>
      <c r="NA35" s="42">
        <f t="shared" si="585"/>
        <v>0</v>
      </c>
      <c r="NB35" s="42">
        <f t="shared" si="586"/>
        <v>0</v>
      </c>
      <c r="NC35" s="42">
        <f t="shared" si="587"/>
        <v>0</v>
      </c>
      <c r="ND35" s="42">
        <f t="shared" si="588"/>
        <v>0</v>
      </c>
      <c r="NE35" s="42">
        <f t="shared" si="589"/>
        <v>0</v>
      </c>
      <c r="NF35" s="42">
        <f t="shared" si="590"/>
        <v>0</v>
      </c>
      <c r="NG35" s="42">
        <f t="shared" si="591"/>
        <v>0</v>
      </c>
      <c r="NH35" s="42">
        <f t="shared" si="592"/>
        <v>0</v>
      </c>
      <c r="NI35" s="42">
        <f t="shared" si="593"/>
        <v>0</v>
      </c>
      <c r="NJ35" s="42">
        <f t="shared" si="594"/>
        <v>0</v>
      </c>
      <c r="NK35" s="42">
        <f t="shared" si="595"/>
        <v>0</v>
      </c>
      <c r="NL35" s="42">
        <f t="shared" si="596"/>
        <v>0</v>
      </c>
      <c r="NM35" s="42">
        <f t="shared" si="597"/>
        <v>0</v>
      </c>
      <c r="NN35" s="42">
        <f t="shared" si="598"/>
        <v>0</v>
      </c>
      <c r="NO35" s="42">
        <f t="shared" si="599"/>
        <v>0</v>
      </c>
      <c r="NP35" s="42">
        <f t="shared" si="600"/>
        <v>0</v>
      </c>
      <c r="NQ35" s="42">
        <f t="shared" si="601"/>
        <v>0</v>
      </c>
      <c r="NR35" s="42">
        <f t="shared" si="602"/>
        <v>0</v>
      </c>
      <c r="NS35" s="42">
        <f t="shared" si="603"/>
        <v>0</v>
      </c>
      <c r="NT35" s="42">
        <f t="shared" si="604"/>
        <v>0</v>
      </c>
      <c r="NU35" s="42">
        <f t="shared" si="605"/>
        <v>0</v>
      </c>
      <c r="NV35" s="42">
        <f t="shared" si="606"/>
        <v>0</v>
      </c>
      <c r="NW35" s="42">
        <f t="shared" si="607"/>
        <v>0</v>
      </c>
      <c r="NX35" s="42">
        <f t="shared" si="608"/>
        <v>0</v>
      </c>
      <c r="NY35" s="42">
        <f t="shared" si="609"/>
        <v>0</v>
      </c>
      <c r="NZ35" s="42">
        <f t="shared" si="610"/>
        <v>0</v>
      </c>
      <c r="OA35" s="42">
        <f t="shared" si="611"/>
        <v>0</v>
      </c>
      <c r="OB35" s="42">
        <f t="shared" si="612"/>
        <v>0</v>
      </c>
      <c r="OC35" s="42">
        <f t="shared" si="613"/>
        <v>0</v>
      </c>
      <c r="OD35" s="42">
        <f t="shared" si="614"/>
        <v>0</v>
      </c>
      <c r="OE35" s="42">
        <f t="shared" si="615"/>
        <v>0</v>
      </c>
      <c r="OF35" s="42">
        <f t="shared" si="616"/>
        <v>0</v>
      </c>
      <c r="OG35" s="42">
        <f t="shared" si="617"/>
        <v>0</v>
      </c>
    </row>
    <row r="36" spans="1:397">
      <c r="A36" s="6" t="str">
        <f>(入力シート!A36&amp;入力シート!B36&amp;入力シート!C36)</f>
        <v>240101032</v>
      </c>
      <c r="B36" s="6">
        <f>入力シート!E36</f>
        <v>44907</v>
      </c>
      <c r="C36" s="6">
        <f>入力シート!D36</f>
        <v>7</v>
      </c>
      <c r="D36" s="124">
        <f>IF(入力シート!E36="","",入力シート!E36)</f>
        <v>44907</v>
      </c>
      <c r="E36" s="44">
        <f>入力シート!G36</f>
        <v>7.82</v>
      </c>
      <c r="F36" s="44">
        <f>入力シート!H36</f>
        <v>29</v>
      </c>
      <c r="G36" s="44">
        <f>入力シート!I36</f>
        <v>29</v>
      </c>
      <c r="H36" s="44">
        <f>IF(ISERROR(入力シート!K36*1)=TRUE,"",入力シート!K36*1)</f>
        <v>2.0548856477121822</v>
      </c>
      <c r="I36" s="44">
        <f>入力シート!L36</f>
        <v>0.5</v>
      </c>
      <c r="J36" s="44">
        <f>入力シート!M36</f>
        <v>1</v>
      </c>
      <c r="K36" s="44">
        <f>IF(ISERROR(入力シート!O36*1)=TRUE,"",入力シート!O36*1)</f>
        <v>0.59248764981322588</v>
      </c>
      <c r="L36" s="42"/>
      <c r="M36" s="42"/>
      <c r="N36" s="42"/>
      <c r="O36" s="42"/>
      <c r="S36" s="24"/>
      <c r="T36" s="25"/>
      <c r="U36" s="26"/>
      <c r="V36" s="27"/>
      <c r="W36" s="27"/>
      <c r="X36" s="27"/>
      <c r="Y36" s="26"/>
      <c r="Z36" s="25"/>
      <c r="AA36" s="29"/>
      <c r="AB36" s="29"/>
      <c r="AC36" s="29"/>
      <c r="AS36"/>
      <c r="AT36" s="42">
        <f t="shared" si="313"/>
        <v>0</v>
      </c>
      <c r="AU36" s="42">
        <f t="shared" si="314"/>
        <v>0</v>
      </c>
      <c r="AV36" s="42">
        <f t="shared" si="314"/>
        <v>0</v>
      </c>
      <c r="AW36" s="42">
        <f t="shared" si="314"/>
        <v>0</v>
      </c>
      <c r="AX36" s="42">
        <f t="shared" si="314"/>
        <v>0</v>
      </c>
      <c r="AY36" s="42">
        <f t="shared" si="321"/>
        <v>0</v>
      </c>
      <c r="AZ36" s="42">
        <f t="shared" si="321"/>
        <v>2.0548856477121822</v>
      </c>
      <c r="BA36" s="42">
        <f t="shared" si="321"/>
        <v>0</v>
      </c>
      <c r="BB36" s="42">
        <f t="shared" si="321"/>
        <v>0</v>
      </c>
      <c r="BC36" s="42">
        <f t="shared" si="321"/>
        <v>0</v>
      </c>
      <c r="BD36" s="42">
        <f t="shared" si="321"/>
        <v>0</v>
      </c>
      <c r="BE36" s="42">
        <f t="shared" si="321"/>
        <v>0</v>
      </c>
      <c r="BF36" s="42">
        <f t="shared" si="321"/>
        <v>0</v>
      </c>
      <c r="BG36" s="42">
        <f t="shared" si="321"/>
        <v>0</v>
      </c>
      <c r="BH36" s="42">
        <f t="shared" si="321"/>
        <v>0</v>
      </c>
      <c r="BI36" s="42">
        <f t="shared" si="321"/>
        <v>0</v>
      </c>
      <c r="BJ36" s="42">
        <f t="shared" si="321"/>
        <v>0</v>
      </c>
      <c r="BK36" s="42">
        <f t="shared" si="321"/>
        <v>0</v>
      </c>
      <c r="BL36" s="42">
        <f t="shared" si="321"/>
        <v>0</v>
      </c>
      <c r="BM36" s="42">
        <f t="shared" si="321"/>
        <v>0</v>
      </c>
      <c r="BN36" s="42">
        <f t="shared" si="321"/>
        <v>0</v>
      </c>
      <c r="BO36" s="42">
        <f t="shared" si="320"/>
        <v>0</v>
      </c>
      <c r="BP36" s="42">
        <f t="shared" si="320"/>
        <v>0</v>
      </c>
      <c r="BQ36" s="42">
        <f t="shared" si="320"/>
        <v>0</v>
      </c>
      <c r="BR36" s="42">
        <f t="shared" si="320"/>
        <v>0</v>
      </c>
      <c r="BS36" s="42">
        <f t="shared" si="320"/>
        <v>0</v>
      </c>
      <c r="BT36" s="42">
        <f t="shared" si="320"/>
        <v>0</v>
      </c>
      <c r="BU36" s="42">
        <f t="shared" si="320"/>
        <v>0</v>
      </c>
      <c r="BV36" s="42">
        <f t="shared" si="320"/>
        <v>0</v>
      </c>
      <c r="BW36" s="42">
        <f t="shared" si="320"/>
        <v>0</v>
      </c>
      <c r="BX36" s="42">
        <f t="shared" si="320"/>
        <v>0</v>
      </c>
      <c r="BY36" s="42">
        <f t="shared" si="320"/>
        <v>0</v>
      </c>
      <c r="BZ36" s="42">
        <f t="shared" si="320"/>
        <v>0</v>
      </c>
      <c r="CA36" s="42">
        <f t="shared" si="320"/>
        <v>0</v>
      </c>
      <c r="CB36" s="42">
        <f t="shared" si="320"/>
        <v>0</v>
      </c>
      <c r="CC36" s="42">
        <f t="shared" si="320"/>
        <v>0</v>
      </c>
      <c r="CD36" s="42">
        <f t="shared" si="318"/>
        <v>0</v>
      </c>
      <c r="CE36" s="42">
        <f t="shared" si="315"/>
        <v>0</v>
      </c>
      <c r="CF36" s="42">
        <f t="shared" si="315"/>
        <v>0</v>
      </c>
      <c r="CG36" s="42">
        <f t="shared" si="315"/>
        <v>0</v>
      </c>
      <c r="CH36" s="42">
        <f t="shared" si="315"/>
        <v>0</v>
      </c>
      <c r="CI36" s="42">
        <f t="shared" si="315"/>
        <v>0</v>
      </c>
      <c r="CJ36" s="42">
        <f t="shared" si="315"/>
        <v>0</v>
      </c>
      <c r="CK36" s="42">
        <f t="shared" si="316"/>
        <v>0</v>
      </c>
      <c r="CL36" s="42">
        <f t="shared" si="316"/>
        <v>0</v>
      </c>
      <c r="CM36" s="42">
        <f t="shared" si="316"/>
        <v>0</v>
      </c>
      <c r="CN36" s="42">
        <f t="shared" si="316"/>
        <v>0</v>
      </c>
      <c r="CO36" s="42">
        <f t="shared" si="316"/>
        <v>0</v>
      </c>
      <c r="CP36" s="42">
        <f t="shared" si="316"/>
        <v>0</v>
      </c>
      <c r="CQ36" s="42">
        <f t="shared" si="316"/>
        <v>0</v>
      </c>
      <c r="CR36" s="42">
        <f t="shared" si="316"/>
        <v>0</v>
      </c>
      <c r="CS36" s="42">
        <f t="shared" si="316"/>
        <v>0</v>
      </c>
      <c r="CT36">
        <v>35</v>
      </c>
      <c r="CU36" s="83">
        <f t="shared" si="322"/>
        <v>0</v>
      </c>
      <c r="CV36" s="42">
        <f t="shared" si="299"/>
        <v>0</v>
      </c>
      <c r="CW36" s="42" t="e">
        <f t="shared" si="300"/>
        <v>#NUM!</v>
      </c>
      <c r="CX36" s="42">
        <f t="shared" si="323"/>
        <v>0</v>
      </c>
      <c r="CY36" s="42">
        <f t="shared" si="324"/>
        <v>0</v>
      </c>
      <c r="CZ36" s="42">
        <f t="shared" si="325"/>
        <v>0</v>
      </c>
      <c r="DA36" s="42">
        <f t="shared" si="326"/>
        <v>0</v>
      </c>
      <c r="DB36" s="42">
        <f t="shared" si="327"/>
        <v>0</v>
      </c>
      <c r="DC36" s="42">
        <f t="shared" si="328"/>
        <v>0</v>
      </c>
      <c r="DD36" s="42">
        <f t="shared" si="329"/>
        <v>0</v>
      </c>
      <c r="DE36" s="42">
        <f t="shared" si="330"/>
        <v>0</v>
      </c>
      <c r="DF36" s="42">
        <f t="shared" si="331"/>
        <v>0</v>
      </c>
      <c r="DG36" s="42">
        <f t="shared" si="332"/>
        <v>0</v>
      </c>
      <c r="DH36" s="42">
        <f t="shared" si="333"/>
        <v>0</v>
      </c>
      <c r="DI36" s="42">
        <f t="shared" si="334"/>
        <v>0</v>
      </c>
      <c r="DJ36" s="42">
        <f t="shared" si="335"/>
        <v>0</v>
      </c>
      <c r="DK36" s="42">
        <f t="shared" si="336"/>
        <v>0</v>
      </c>
      <c r="DL36" s="42">
        <f t="shared" si="337"/>
        <v>0</v>
      </c>
      <c r="DM36" s="42">
        <f t="shared" si="338"/>
        <v>0</v>
      </c>
      <c r="DN36" s="42">
        <f t="shared" si="339"/>
        <v>0</v>
      </c>
      <c r="DO36" s="42">
        <f t="shared" si="340"/>
        <v>0</v>
      </c>
      <c r="DP36" s="42">
        <f t="shared" si="341"/>
        <v>0</v>
      </c>
      <c r="DQ36" s="42">
        <f t="shared" si="342"/>
        <v>0</v>
      </c>
      <c r="DR36" s="42">
        <f t="shared" si="343"/>
        <v>0</v>
      </c>
      <c r="DS36" s="42">
        <f t="shared" si="344"/>
        <v>0</v>
      </c>
      <c r="DT36" s="42">
        <f t="shared" si="345"/>
        <v>0</v>
      </c>
      <c r="DU36" s="42">
        <f t="shared" si="346"/>
        <v>0</v>
      </c>
      <c r="DV36" s="42">
        <f t="shared" si="347"/>
        <v>0</v>
      </c>
      <c r="DW36" s="42">
        <f t="shared" si="348"/>
        <v>0</v>
      </c>
      <c r="DX36" s="42">
        <f t="shared" si="349"/>
        <v>0</v>
      </c>
      <c r="DY36" s="42">
        <f t="shared" si="350"/>
        <v>0</v>
      </c>
      <c r="DZ36" s="42">
        <f t="shared" si="351"/>
        <v>0</v>
      </c>
      <c r="EA36" s="42">
        <f t="shared" si="352"/>
        <v>0</v>
      </c>
      <c r="EB36" s="42">
        <f t="shared" si="353"/>
        <v>0</v>
      </c>
      <c r="EC36" s="42">
        <f t="shared" si="354"/>
        <v>0</v>
      </c>
      <c r="ED36" s="42">
        <f t="shared" si="355"/>
        <v>0</v>
      </c>
      <c r="EE36" s="42">
        <f t="shared" si="356"/>
        <v>0</v>
      </c>
      <c r="EF36" s="42">
        <f t="shared" si="357"/>
        <v>0</v>
      </c>
      <c r="EG36" s="42">
        <f t="shared" si="358"/>
        <v>0</v>
      </c>
      <c r="EH36" s="42">
        <f t="shared" si="359"/>
        <v>0</v>
      </c>
      <c r="EI36" s="42">
        <f t="shared" si="360"/>
        <v>0</v>
      </c>
      <c r="EJ36" s="42">
        <f t="shared" si="361"/>
        <v>0</v>
      </c>
      <c r="EK36" s="42">
        <f t="shared" si="362"/>
        <v>0</v>
      </c>
      <c r="EL36" s="42">
        <f t="shared" si="363"/>
        <v>0</v>
      </c>
      <c r="EM36" s="42">
        <f t="shared" si="364"/>
        <v>0</v>
      </c>
      <c r="EN36" s="42">
        <f t="shared" si="365"/>
        <v>0</v>
      </c>
      <c r="EO36" s="42">
        <f t="shared" si="366"/>
        <v>0</v>
      </c>
      <c r="EP36" s="42">
        <f t="shared" si="367"/>
        <v>0</v>
      </c>
      <c r="EQ36" s="42">
        <f t="shared" si="368"/>
        <v>0</v>
      </c>
      <c r="ER36" s="42">
        <f t="shared" si="369"/>
        <v>0</v>
      </c>
      <c r="ES36" s="42">
        <f t="shared" si="370"/>
        <v>0</v>
      </c>
      <c r="ET36" s="42">
        <f t="shared" si="371"/>
        <v>0</v>
      </c>
      <c r="EU36" s="42">
        <f t="shared" si="372"/>
        <v>0</v>
      </c>
      <c r="EV36" s="42">
        <f t="shared" si="373"/>
        <v>0</v>
      </c>
      <c r="EW36" s="42">
        <f t="shared" si="374"/>
        <v>0</v>
      </c>
      <c r="EX36" s="42">
        <f t="shared" si="375"/>
        <v>0</v>
      </c>
      <c r="EY36" s="42">
        <f t="shared" si="376"/>
        <v>0</v>
      </c>
      <c r="EZ36" s="42">
        <f t="shared" si="377"/>
        <v>0</v>
      </c>
      <c r="FA36" s="42">
        <f t="shared" si="378"/>
        <v>0</v>
      </c>
      <c r="FB36" s="42">
        <f t="shared" si="379"/>
        <v>0</v>
      </c>
      <c r="FC36" s="42">
        <f t="shared" si="380"/>
        <v>0</v>
      </c>
      <c r="FD36" s="42">
        <f t="shared" si="381"/>
        <v>0</v>
      </c>
      <c r="FE36" s="42">
        <f t="shared" si="382"/>
        <v>0</v>
      </c>
      <c r="FF36" s="42">
        <f t="shared" si="383"/>
        <v>0</v>
      </c>
      <c r="FG36" s="42">
        <f t="shared" si="384"/>
        <v>0</v>
      </c>
      <c r="FH36" s="42">
        <f t="shared" si="385"/>
        <v>0</v>
      </c>
      <c r="FI36" s="42">
        <f t="shared" si="386"/>
        <v>0</v>
      </c>
      <c r="FJ36" s="42">
        <f t="shared" si="387"/>
        <v>0</v>
      </c>
      <c r="FK36" s="42">
        <f t="shared" si="388"/>
        <v>0</v>
      </c>
      <c r="FL36" s="42">
        <f t="shared" si="389"/>
        <v>0</v>
      </c>
      <c r="FM36" s="42">
        <f t="shared" si="390"/>
        <v>0</v>
      </c>
      <c r="FN36" s="42">
        <f t="shared" si="391"/>
        <v>0</v>
      </c>
      <c r="FO36" s="42">
        <f t="shared" si="392"/>
        <v>0</v>
      </c>
      <c r="FP36" s="42">
        <f t="shared" si="393"/>
        <v>0</v>
      </c>
      <c r="FQ36" s="42">
        <f t="shared" si="394"/>
        <v>0</v>
      </c>
      <c r="FR36" s="42">
        <f t="shared" si="395"/>
        <v>0</v>
      </c>
      <c r="FS36" s="42">
        <f t="shared" si="396"/>
        <v>0</v>
      </c>
      <c r="FT36" s="42">
        <f t="shared" si="397"/>
        <v>0</v>
      </c>
      <c r="FU36" s="42">
        <f t="shared" si="398"/>
        <v>0</v>
      </c>
      <c r="FV36" s="42">
        <f t="shared" si="399"/>
        <v>0</v>
      </c>
      <c r="FW36" s="42">
        <f t="shared" si="400"/>
        <v>0</v>
      </c>
      <c r="FX36" s="42">
        <f t="shared" si="401"/>
        <v>0</v>
      </c>
      <c r="FY36" s="42">
        <f t="shared" si="402"/>
        <v>0</v>
      </c>
      <c r="FZ36" s="42">
        <f t="shared" si="403"/>
        <v>0</v>
      </c>
      <c r="GA36" s="42">
        <f t="shared" si="404"/>
        <v>0</v>
      </c>
      <c r="GB36" s="42">
        <f t="shared" si="405"/>
        <v>0</v>
      </c>
      <c r="GC36" s="42">
        <f t="shared" si="406"/>
        <v>0</v>
      </c>
      <c r="GD36" s="42">
        <f t="shared" si="407"/>
        <v>0</v>
      </c>
      <c r="GE36" s="42">
        <f t="shared" si="408"/>
        <v>0</v>
      </c>
      <c r="GF36" s="42">
        <f t="shared" si="409"/>
        <v>0</v>
      </c>
      <c r="GG36" s="42">
        <f t="shared" si="410"/>
        <v>0</v>
      </c>
      <c r="GH36" s="42">
        <f t="shared" si="411"/>
        <v>0</v>
      </c>
      <c r="GI36" s="42">
        <f t="shared" si="412"/>
        <v>0</v>
      </c>
      <c r="GJ36" s="42">
        <f t="shared" si="413"/>
        <v>0</v>
      </c>
      <c r="GK36" s="42">
        <f t="shared" si="414"/>
        <v>0</v>
      </c>
      <c r="GL36" s="42">
        <f t="shared" si="415"/>
        <v>0</v>
      </c>
      <c r="GM36" s="42">
        <f t="shared" si="416"/>
        <v>0</v>
      </c>
      <c r="GN36" s="42">
        <f t="shared" si="417"/>
        <v>0</v>
      </c>
      <c r="GO36" s="42">
        <f t="shared" si="418"/>
        <v>0</v>
      </c>
      <c r="GP36" s="42">
        <f t="shared" si="419"/>
        <v>0</v>
      </c>
      <c r="GQ36" s="42">
        <f t="shared" si="420"/>
        <v>0</v>
      </c>
      <c r="GR36" s="42">
        <f t="shared" si="421"/>
        <v>0</v>
      </c>
      <c r="GS36" s="42">
        <f t="shared" si="422"/>
        <v>0</v>
      </c>
      <c r="GT36" s="42">
        <f t="shared" si="423"/>
        <v>0</v>
      </c>
      <c r="GU36" s="42">
        <f t="shared" si="424"/>
        <v>0</v>
      </c>
      <c r="GV36" s="42">
        <f t="shared" si="425"/>
        <v>0</v>
      </c>
      <c r="GW36" s="42">
        <f t="shared" si="426"/>
        <v>0</v>
      </c>
      <c r="GX36" s="42">
        <f t="shared" si="427"/>
        <v>0</v>
      </c>
      <c r="GY36" s="42">
        <f t="shared" si="319"/>
        <v>0</v>
      </c>
      <c r="GZ36" s="42">
        <f t="shared" si="428"/>
        <v>0</v>
      </c>
      <c r="HA36" s="42">
        <f t="shared" si="429"/>
        <v>0</v>
      </c>
      <c r="HB36" s="42">
        <f t="shared" si="430"/>
        <v>0</v>
      </c>
      <c r="HC36" s="42">
        <f t="shared" si="431"/>
        <v>0</v>
      </c>
      <c r="HD36" s="42">
        <f t="shared" si="432"/>
        <v>0</v>
      </c>
      <c r="HE36" s="42">
        <f t="shared" si="433"/>
        <v>0</v>
      </c>
      <c r="HF36" s="42">
        <f t="shared" si="434"/>
        <v>0</v>
      </c>
      <c r="HG36" s="42">
        <f t="shared" si="435"/>
        <v>0</v>
      </c>
      <c r="HH36" s="42">
        <f t="shared" si="436"/>
        <v>0</v>
      </c>
      <c r="HI36" s="42">
        <f t="shared" si="437"/>
        <v>0</v>
      </c>
      <c r="HJ36" s="42">
        <f t="shared" si="438"/>
        <v>0</v>
      </c>
      <c r="HK36" s="42">
        <f t="shared" si="439"/>
        <v>0</v>
      </c>
      <c r="HL36" s="42">
        <f t="shared" si="440"/>
        <v>0</v>
      </c>
      <c r="HM36" s="42">
        <f t="shared" si="441"/>
        <v>0</v>
      </c>
      <c r="HN36" s="42">
        <f t="shared" si="442"/>
        <v>0</v>
      </c>
      <c r="HO36" s="42">
        <f t="shared" si="443"/>
        <v>0</v>
      </c>
      <c r="HP36" s="42">
        <f t="shared" si="444"/>
        <v>0</v>
      </c>
      <c r="HQ36" s="42">
        <f t="shared" si="445"/>
        <v>0</v>
      </c>
      <c r="HR36" s="42">
        <f t="shared" si="446"/>
        <v>0</v>
      </c>
      <c r="HS36" s="42">
        <f t="shared" si="447"/>
        <v>0</v>
      </c>
      <c r="HT36" s="42">
        <f t="shared" si="448"/>
        <v>0</v>
      </c>
      <c r="HU36" s="42">
        <f t="shared" si="449"/>
        <v>0</v>
      </c>
      <c r="HV36" s="42">
        <f t="shared" si="450"/>
        <v>0</v>
      </c>
      <c r="HW36" s="42">
        <f t="shared" si="451"/>
        <v>0</v>
      </c>
      <c r="HX36" s="42">
        <f t="shared" si="452"/>
        <v>0</v>
      </c>
      <c r="HY36" s="42">
        <f t="shared" si="453"/>
        <v>0</v>
      </c>
      <c r="HZ36" s="42">
        <f t="shared" si="454"/>
        <v>0</v>
      </c>
      <c r="IA36" s="42">
        <f t="shared" si="455"/>
        <v>0</v>
      </c>
      <c r="IB36" s="42">
        <f t="shared" si="456"/>
        <v>0</v>
      </c>
      <c r="IC36" s="42">
        <f t="shared" si="457"/>
        <v>0</v>
      </c>
      <c r="ID36" s="42">
        <f t="shared" si="458"/>
        <v>0</v>
      </c>
      <c r="IE36" s="42">
        <f t="shared" si="459"/>
        <v>0</v>
      </c>
      <c r="IF36" s="42">
        <f t="shared" si="460"/>
        <v>0</v>
      </c>
      <c r="IG36" s="42">
        <f t="shared" si="461"/>
        <v>0</v>
      </c>
      <c r="IH36" s="42">
        <f t="shared" si="462"/>
        <v>0</v>
      </c>
      <c r="II36" s="42">
        <f t="shared" si="463"/>
        <v>0</v>
      </c>
      <c r="IJ36" s="42">
        <f t="shared" si="464"/>
        <v>0</v>
      </c>
      <c r="IK36" s="42">
        <f t="shared" si="465"/>
        <v>0</v>
      </c>
      <c r="IL36" s="42">
        <f t="shared" si="466"/>
        <v>0</v>
      </c>
      <c r="IM36" s="42">
        <f t="shared" si="467"/>
        <v>0</v>
      </c>
      <c r="IN36" s="42">
        <f t="shared" si="468"/>
        <v>0</v>
      </c>
      <c r="IO36" s="42">
        <f t="shared" si="469"/>
        <v>0</v>
      </c>
      <c r="IP36" s="42">
        <f t="shared" si="470"/>
        <v>0</v>
      </c>
      <c r="IQ36" s="42">
        <f t="shared" si="471"/>
        <v>0</v>
      </c>
      <c r="IR36" s="42">
        <f t="shared" si="472"/>
        <v>0</v>
      </c>
      <c r="IS36" s="42">
        <f t="shared" si="473"/>
        <v>0</v>
      </c>
      <c r="IT36" s="42">
        <f t="shared" si="474"/>
        <v>0</v>
      </c>
      <c r="IU36" s="42">
        <f t="shared" si="475"/>
        <v>0</v>
      </c>
      <c r="IV36" s="42">
        <f t="shared" si="476"/>
        <v>0</v>
      </c>
      <c r="IW36" s="42">
        <f t="shared" si="477"/>
        <v>0</v>
      </c>
      <c r="IX36" s="42">
        <f t="shared" si="478"/>
        <v>0</v>
      </c>
      <c r="IY36" s="42">
        <f t="shared" si="479"/>
        <v>0</v>
      </c>
      <c r="IZ36" s="42">
        <f t="shared" si="480"/>
        <v>0</v>
      </c>
      <c r="JA36" s="42">
        <f t="shared" si="481"/>
        <v>0</v>
      </c>
      <c r="JB36" s="42">
        <f t="shared" si="482"/>
        <v>0</v>
      </c>
      <c r="JC36" s="42">
        <f t="shared" si="483"/>
        <v>0</v>
      </c>
      <c r="JD36" s="42">
        <f t="shared" si="484"/>
        <v>0</v>
      </c>
      <c r="JE36" s="42">
        <f t="shared" si="485"/>
        <v>0</v>
      </c>
      <c r="JF36" s="42">
        <f t="shared" si="486"/>
        <v>0</v>
      </c>
      <c r="JG36" s="42">
        <f t="shared" si="487"/>
        <v>0</v>
      </c>
      <c r="JH36" s="42">
        <f t="shared" si="488"/>
        <v>0</v>
      </c>
      <c r="JI36" s="42">
        <f t="shared" si="489"/>
        <v>0</v>
      </c>
      <c r="JJ36" s="42">
        <f t="shared" si="490"/>
        <v>0</v>
      </c>
      <c r="JK36" s="42">
        <f t="shared" si="491"/>
        <v>0</v>
      </c>
      <c r="JL36" s="42">
        <f t="shared" si="492"/>
        <v>0</v>
      </c>
      <c r="JM36" s="42">
        <f t="shared" si="493"/>
        <v>0</v>
      </c>
      <c r="JN36" s="42">
        <f t="shared" si="494"/>
        <v>0</v>
      </c>
      <c r="JO36" s="42">
        <f t="shared" si="495"/>
        <v>0</v>
      </c>
      <c r="JP36" s="42">
        <f t="shared" si="496"/>
        <v>0</v>
      </c>
      <c r="JQ36" s="42">
        <f t="shared" si="497"/>
        <v>0</v>
      </c>
      <c r="JR36" s="42">
        <f t="shared" si="498"/>
        <v>0</v>
      </c>
      <c r="JS36" s="42">
        <f t="shared" si="499"/>
        <v>0</v>
      </c>
      <c r="JT36" s="42">
        <f t="shared" si="500"/>
        <v>0</v>
      </c>
      <c r="JU36" s="42">
        <f t="shared" si="501"/>
        <v>0</v>
      </c>
      <c r="JV36" s="42">
        <f t="shared" si="502"/>
        <v>0</v>
      </c>
      <c r="JW36" s="42">
        <f t="shared" si="503"/>
        <v>0</v>
      </c>
      <c r="JX36" s="42">
        <f t="shared" si="504"/>
        <v>0</v>
      </c>
      <c r="JY36" s="42">
        <f t="shared" si="505"/>
        <v>0</v>
      </c>
      <c r="JZ36" s="42">
        <f t="shared" si="506"/>
        <v>0</v>
      </c>
      <c r="KA36" s="42">
        <f t="shared" si="507"/>
        <v>0</v>
      </c>
      <c r="KB36" s="42">
        <f t="shared" si="508"/>
        <v>0</v>
      </c>
      <c r="KC36" s="42">
        <f t="shared" si="509"/>
        <v>0</v>
      </c>
      <c r="KD36" s="42">
        <f t="shared" si="510"/>
        <v>0</v>
      </c>
      <c r="KE36" s="42">
        <f t="shared" si="511"/>
        <v>0</v>
      </c>
      <c r="KF36" s="42">
        <f t="shared" si="512"/>
        <v>0</v>
      </c>
      <c r="KG36" s="42">
        <f t="shared" si="513"/>
        <v>0</v>
      </c>
      <c r="KH36" s="42">
        <f t="shared" si="514"/>
        <v>0</v>
      </c>
      <c r="KI36" s="42">
        <f t="shared" si="515"/>
        <v>0</v>
      </c>
      <c r="KJ36" s="42">
        <f t="shared" si="516"/>
        <v>0</v>
      </c>
      <c r="KK36" s="42">
        <f t="shared" si="517"/>
        <v>0</v>
      </c>
      <c r="KL36" s="42">
        <f t="shared" si="518"/>
        <v>0</v>
      </c>
      <c r="KM36" s="42">
        <f t="shared" si="519"/>
        <v>0</v>
      </c>
      <c r="KN36" s="42">
        <f t="shared" si="520"/>
        <v>0</v>
      </c>
      <c r="KO36" s="42">
        <f t="shared" si="521"/>
        <v>0</v>
      </c>
      <c r="KP36" s="42">
        <f t="shared" si="522"/>
        <v>0</v>
      </c>
      <c r="KQ36" s="42">
        <f t="shared" si="523"/>
        <v>0</v>
      </c>
      <c r="KR36" s="42">
        <f t="shared" si="524"/>
        <v>0</v>
      </c>
      <c r="KS36" s="42">
        <f t="shared" si="525"/>
        <v>0</v>
      </c>
      <c r="KT36" s="42">
        <f t="shared" si="526"/>
        <v>0</v>
      </c>
      <c r="KU36" s="42">
        <f t="shared" si="527"/>
        <v>0</v>
      </c>
      <c r="KV36" s="42">
        <f t="shared" si="528"/>
        <v>0</v>
      </c>
      <c r="KW36" s="42">
        <f t="shared" si="529"/>
        <v>0</v>
      </c>
      <c r="KX36" s="42">
        <f t="shared" si="530"/>
        <v>0</v>
      </c>
      <c r="KY36" s="42">
        <f t="shared" si="531"/>
        <v>0</v>
      </c>
      <c r="KZ36" s="42">
        <f t="shared" si="532"/>
        <v>0</v>
      </c>
      <c r="LA36" s="42">
        <f t="shared" si="533"/>
        <v>0</v>
      </c>
      <c r="LB36" s="42">
        <f t="shared" si="534"/>
        <v>0</v>
      </c>
      <c r="LC36" s="42">
        <f t="shared" si="535"/>
        <v>0</v>
      </c>
      <c r="LD36" s="42">
        <f t="shared" si="536"/>
        <v>0</v>
      </c>
      <c r="LE36" s="42">
        <f t="shared" si="537"/>
        <v>0</v>
      </c>
      <c r="LF36" s="42">
        <f t="shared" si="538"/>
        <v>0</v>
      </c>
      <c r="LG36" s="42">
        <f t="shared" si="539"/>
        <v>0</v>
      </c>
      <c r="LH36" s="42">
        <f t="shared" si="540"/>
        <v>0</v>
      </c>
      <c r="LI36" s="42">
        <f t="shared" si="541"/>
        <v>0</v>
      </c>
      <c r="LJ36" s="42">
        <f t="shared" si="542"/>
        <v>0</v>
      </c>
      <c r="LK36" s="42">
        <f t="shared" si="543"/>
        <v>0</v>
      </c>
      <c r="LL36" s="42">
        <f t="shared" si="544"/>
        <v>0</v>
      </c>
      <c r="LM36" s="42">
        <f t="shared" si="545"/>
        <v>0</v>
      </c>
      <c r="LN36" s="42">
        <f t="shared" si="546"/>
        <v>0</v>
      </c>
      <c r="LO36" s="42">
        <f t="shared" si="547"/>
        <v>0</v>
      </c>
      <c r="LP36" s="42">
        <f t="shared" si="548"/>
        <v>0</v>
      </c>
      <c r="LQ36" s="42">
        <f t="shared" si="549"/>
        <v>0</v>
      </c>
      <c r="LR36" s="42">
        <f t="shared" si="550"/>
        <v>0</v>
      </c>
      <c r="LS36" s="42">
        <f t="shared" si="551"/>
        <v>0</v>
      </c>
      <c r="LT36" s="42">
        <f t="shared" si="552"/>
        <v>0</v>
      </c>
      <c r="LU36" s="42">
        <f t="shared" si="553"/>
        <v>0</v>
      </c>
      <c r="LV36" s="42">
        <f t="shared" si="554"/>
        <v>0</v>
      </c>
      <c r="LW36" s="42">
        <f t="shared" si="555"/>
        <v>0</v>
      </c>
      <c r="LX36" s="42">
        <f t="shared" si="556"/>
        <v>0</v>
      </c>
      <c r="LY36" s="42">
        <f t="shared" si="557"/>
        <v>0</v>
      </c>
      <c r="LZ36" s="42">
        <f t="shared" si="558"/>
        <v>0</v>
      </c>
      <c r="MA36" s="42">
        <f t="shared" si="559"/>
        <v>0</v>
      </c>
      <c r="MB36" s="42">
        <f t="shared" si="560"/>
        <v>0</v>
      </c>
      <c r="MC36" s="42">
        <f t="shared" si="561"/>
        <v>0</v>
      </c>
      <c r="MD36" s="42">
        <f t="shared" si="562"/>
        <v>0</v>
      </c>
      <c r="ME36" s="42">
        <f t="shared" si="563"/>
        <v>0</v>
      </c>
      <c r="MF36" s="42">
        <f t="shared" si="564"/>
        <v>0</v>
      </c>
      <c r="MG36" s="42">
        <f t="shared" si="565"/>
        <v>0</v>
      </c>
      <c r="MH36" s="42">
        <f t="shared" si="566"/>
        <v>0</v>
      </c>
      <c r="MI36" s="42">
        <f t="shared" si="567"/>
        <v>0</v>
      </c>
      <c r="MJ36" s="42">
        <f t="shared" si="568"/>
        <v>0</v>
      </c>
      <c r="MK36" s="42">
        <f t="shared" si="569"/>
        <v>0</v>
      </c>
      <c r="ML36" s="42">
        <f t="shared" si="570"/>
        <v>0</v>
      </c>
      <c r="MM36" s="42">
        <f t="shared" si="571"/>
        <v>0</v>
      </c>
      <c r="MN36" s="42">
        <f t="shared" si="572"/>
        <v>0</v>
      </c>
      <c r="MO36" s="42">
        <f t="shared" si="573"/>
        <v>0</v>
      </c>
      <c r="MP36" s="42">
        <f t="shared" si="574"/>
        <v>0</v>
      </c>
      <c r="MQ36" s="42">
        <f t="shared" si="575"/>
        <v>0</v>
      </c>
      <c r="MR36" s="42">
        <f t="shared" si="576"/>
        <v>0</v>
      </c>
      <c r="MS36" s="42">
        <f t="shared" si="577"/>
        <v>0</v>
      </c>
      <c r="MT36" s="42">
        <f t="shared" si="578"/>
        <v>0</v>
      </c>
      <c r="MU36" s="42">
        <f t="shared" si="579"/>
        <v>0</v>
      </c>
      <c r="MV36" s="42">
        <f t="shared" si="580"/>
        <v>0</v>
      </c>
      <c r="MW36" s="42">
        <f t="shared" si="581"/>
        <v>0</v>
      </c>
      <c r="MX36" s="42">
        <f t="shared" si="582"/>
        <v>0</v>
      </c>
      <c r="MY36" s="42">
        <f t="shared" si="583"/>
        <v>0</v>
      </c>
      <c r="MZ36" s="42">
        <f t="shared" si="584"/>
        <v>0</v>
      </c>
      <c r="NA36" s="42">
        <f t="shared" si="585"/>
        <v>0</v>
      </c>
      <c r="NB36" s="42">
        <f t="shared" si="586"/>
        <v>0</v>
      </c>
      <c r="NC36" s="42">
        <f t="shared" si="587"/>
        <v>0</v>
      </c>
      <c r="ND36" s="42">
        <f t="shared" si="588"/>
        <v>0</v>
      </c>
      <c r="NE36" s="42">
        <f t="shared" si="589"/>
        <v>0</v>
      </c>
      <c r="NF36" s="42">
        <f t="shared" si="590"/>
        <v>0</v>
      </c>
      <c r="NG36" s="42">
        <f t="shared" si="591"/>
        <v>0</v>
      </c>
      <c r="NH36" s="42">
        <f t="shared" si="592"/>
        <v>0</v>
      </c>
      <c r="NI36" s="42">
        <f t="shared" si="593"/>
        <v>0</v>
      </c>
      <c r="NJ36" s="42">
        <f t="shared" si="594"/>
        <v>0</v>
      </c>
      <c r="NK36" s="42">
        <f t="shared" si="595"/>
        <v>0</v>
      </c>
      <c r="NL36" s="42">
        <f t="shared" si="596"/>
        <v>0</v>
      </c>
      <c r="NM36" s="42">
        <f t="shared" si="597"/>
        <v>0</v>
      </c>
      <c r="NN36" s="42">
        <f t="shared" si="598"/>
        <v>0</v>
      </c>
      <c r="NO36" s="42">
        <f t="shared" si="599"/>
        <v>0</v>
      </c>
      <c r="NP36" s="42">
        <f t="shared" si="600"/>
        <v>0</v>
      </c>
      <c r="NQ36" s="42">
        <f t="shared" si="601"/>
        <v>0</v>
      </c>
      <c r="NR36" s="42">
        <f t="shared" si="602"/>
        <v>0</v>
      </c>
      <c r="NS36" s="42">
        <f t="shared" si="603"/>
        <v>0</v>
      </c>
      <c r="NT36" s="42">
        <f t="shared" si="604"/>
        <v>0</v>
      </c>
      <c r="NU36" s="42">
        <f t="shared" si="605"/>
        <v>0</v>
      </c>
      <c r="NV36" s="42">
        <f t="shared" si="606"/>
        <v>0</v>
      </c>
      <c r="NW36" s="42">
        <f t="shared" si="607"/>
        <v>0</v>
      </c>
      <c r="NX36" s="42">
        <f t="shared" si="608"/>
        <v>0</v>
      </c>
      <c r="NY36" s="42">
        <f t="shared" si="609"/>
        <v>0</v>
      </c>
      <c r="NZ36" s="42">
        <f t="shared" si="610"/>
        <v>0</v>
      </c>
      <c r="OA36" s="42">
        <f t="shared" si="611"/>
        <v>0</v>
      </c>
      <c r="OB36" s="42">
        <f t="shared" si="612"/>
        <v>0</v>
      </c>
      <c r="OC36" s="42">
        <f t="shared" si="613"/>
        <v>0</v>
      </c>
      <c r="OD36" s="42">
        <f t="shared" si="614"/>
        <v>0</v>
      </c>
      <c r="OE36" s="42">
        <f t="shared" si="615"/>
        <v>0</v>
      </c>
      <c r="OF36" s="42">
        <f t="shared" si="616"/>
        <v>0</v>
      </c>
      <c r="OG36" s="42">
        <f t="shared" si="617"/>
        <v>0</v>
      </c>
    </row>
    <row r="37" spans="1:397">
      <c r="A37" s="6" t="str">
        <f>(入力シート!A37&amp;入力シート!B37&amp;入力シート!C37)</f>
        <v>240101033</v>
      </c>
      <c r="B37" s="6">
        <f>入力シート!E37</f>
        <v>44907</v>
      </c>
      <c r="C37" s="6">
        <f>入力シート!D37</f>
        <v>7</v>
      </c>
      <c r="D37" s="124">
        <f>IF(入力シート!E37="","",入力シート!E37)</f>
        <v>44907</v>
      </c>
      <c r="E37" s="44">
        <f>入力シート!G37</f>
        <v>7</v>
      </c>
      <c r="F37" s="44">
        <f>入力シート!H37</f>
        <v>6</v>
      </c>
      <c r="G37" s="44">
        <f>入力シート!I37</f>
        <v>6</v>
      </c>
      <c r="H37" s="44">
        <f>IF(ISERROR(入力シート!K37*1)=TRUE,"",入力シート!K37*1)</f>
        <v>1.3669829759778509</v>
      </c>
      <c r="I37" s="44">
        <f>入力シート!L37</f>
        <v>0</v>
      </c>
      <c r="J37" s="44">
        <f>入力シート!M37</f>
        <v>1</v>
      </c>
      <c r="K37" s="44">
        <f>IF(ISERROR(入力シート!O37*1)=TRUE,"",入力シート!O37*1)</f>
        <v>0.58883172559420727</v>
      </c>
      <c r="L37" s="42"/>
      <c r="M37" s="42"/>
      <c r="N37" s="42"/>
      <c r="O37" s="42"/>
      <c r="S37" s="24"/>
      <c r="T37" s="25"/>
      <c r="U37" s="25"/>
      <c r="V37" s="25"/>
      <c r="W37" s="25"/>
      <c r="X37" s="25"/>
      <c r="Y37" s="25"/>
      <c r="Z37" s="25"/>
      <c r="AA37" s="26"/>
      <c r="AB37" s="27"/>
      <c r="AC37" s="27"/>
      <c r="AD37" s="27"/>
      <c r="AS37"/>
      <c r="AT37" s="42">
        <f t="shared" si="313"/>
        <v>0</v>
      </c>
      <c r="AU37" s="42">
        <f t="shared" si="314"/>
        <v>0</v>
      </c>
      <c r="AV37" s="42">
        <f t="shared" si="314"/>
        <v>0</v>
      </c>
      <c r="AW37" s="42">
        <f t="shared" si="314"/>
        <v>0</v>
      </c>
      <c r="AX37" s="42">
        <f t="shared" si="314"/>
        <v>0</v>
      </c>
      <c r="AY37" s="42">
        <f t="shared" si="321"/>
        <v>0</v>
      </c>
      <c r="AZ37" s="42">
        <f t="shared" si="321"/>
        <v>1.3669829759778509</v>
      </c>
      <c r="BA37" s="42">
        <f t="shared" si="321"/>
        <v>0</v>
      </c>
      <c r="BB37" s="42">
        <f t="shared" si="321"/>
        <v>0</v>
      </c>
      <c r="BC37" s="42">
        <f t="shared" si="321"/>
        <v>0</v>
      </c>
      <c r="BD37" s="42">
        <f t="shared" si="321"/>
        <v>0</v>
      </c>
      <c r="BE37" s="42">
        <f t="shared" si="321"/>
        <v>0</v>
      </c>
      <c r="BF37" s="42">
        <f t="shared" si="321"/>
        <v>0</v>
      </c>
      <c r="BG37" s="42">
        <f t="shared" si="321"/>
        <v>0</v>
      </c>
      <c r="BH37" s="42">
        <f t="shared" si="321"/>
        <v>0</v>
      </c>
      <c r="BI37" s="42">
        <f t="shared" si="321"/>
        <v>0</v>
      </c>
      <c r="BJ37" s="42">
        <f t="shared" si="321"/>
        <v>0</v>
      </c>
      <c r="BK37" s="42">
        <f t="shared" si="321"/>
        <v>0</v>
      </c>
      <c r="BL37" s="42">
        <f t="shared" si="321"/>
        <v>0</v>
      </c>
      <c r="BM37" s="42">
        <f t="shared" si="321"/>
        <v>0</v>
      </c>
      <c r="BN37" s="42">
        <f t="shared" si="321"/>
        <v>0</v>
      </c>
      <c r="BO37" s="42">
        <f t="shared" si="320"/>
        <v>0</v>
      </c>
      <c r="BP37" s="42">
        <f t="shared" si="320"/>
        <v>0</v>
      </c>
      <c r="BQ37" s="42">
        <f t="shared" si="320"/>
        <v>0</v>
      </c>
      <c r="BR37" s="42">
        <f t="shared" si="320"/>
        <v>0</v>
      </c>
      <c r="BS37" s="42">
        <f t="shared" si="320"/>
        <v>0</v>
      </c>
      <c r="BT37" s="42">
        <f t="shared" si="320"/>
        <v>0</v>
      </c>
      <c r="BU37" s="42">
        <f t="shared" si="320"/>
        <v>0</v>
      </c>
      <c r="BV37" s="42">
        <f t="shared" si="320"/>
        <v>0</v>
      </c>
      <c r="BW37" s="42">
        <f t="shared" si="320"/>
        <v>0</v>
      </c>
      <c r="BX37" s="42">
        <f t="shared" si="320"/>
        <v>0</v>
      </c>
      <c r="BY37" s="42">
        <f t="shared" si="320"/>
        <v>0</v>
      </c>
      <c r="BZ37" s="42">
        <f t="shared" si="320"/>
        <v>0</v>
      </c>
      <c r="CA37" s="42">
        <f t="shared" si="320"/>
        <v>0</v>
      </c>
      <c r="CB37" s="42">
        <f t="shared" si="320"/>
        <v>0</v>
      </c>
      <c r="CC37" s="42">
        <f t="shared" si="320"/>
        <v>0</v>
      </c>
      <c r="CD37" s="42">
        <f t="shared" si="318"/>
        <v>0</v>
      </c>
      <c r="CE37" s="42">
        <f t="shared" si="315"/>
        <v>0</v>
      </c>
      <c r="CF37" s="42">
        <f t="shared" si="315"/>
        <v>0</v>
      </c>
      <c r="CG37" s="42">
        <f t="shared" si="315"/>
        <v>0</v>
      </c>
      <c r="CH37" s="42">
        <f t="shared" si="315"/>
        <v>0</v>
      </c>
      <c r="CI37" s="42">
        <f t="shared" si="315"/>
        <v>0</v>
      </c>
      <c r="CJ37" s="42">
        <f t="shared" si="315"/>
        <v>0</v>
      </c>
      <c r="CK37" s="42">
        <f t="shared" si="316"/>
        <v>0</v>
      </c>
      <c r="CL37" s="42">
        <f t="shared" si="316"/>
        <v>0</v>
      </c>
      <c r="CM37" s="42">
        <f t="shared" si="316"/>
        <v>0</v>
      </c>
      <c r="CN37" s="42">
        <f t="shared" ref="CN37:CS37" si="618">IF($C37=CN$1,$H37,0)</f>
        <v>0</v>
      </c>
      <c r="CO37" s="42">
        <f t="shared" si="618"/>
        <v>0</v>
      </c>
      <c r="CP37" s="42">
        <f t="shared" si="618"/>
        <v>0</v>
      </c>
      <c r="CQ37" s="42">
        <f t="shared" si="618"/>
        <v>0</v>
      </c>
      <c r="CR37" s="42">
        <f t="shared" si="618"/>
        <v>0</v>
      </c>
      <c r="CS37" s="42">
        <f t="shared" si="618"/>
        <v>0</v>
      </c>
      <c r="CT37">
        <v>36</v>
      </c>
      <c r="CU37" s="83">
        <f t="shared" si="322"/>
        <v>0</v>
      </c>
      <c r="CV37" s="42">
        <f t="shared" si="299"/>
        <v>0</v>
      </c>
      <c r="CW37" s="42" t="e">
        <f t="shared" si="300"/>
        <v>#NUM!</v>
      </c>
      <c r="CX37" s="42">
        <f t="shared" si="323"/>
        <v>0</v>
      </c>
      <c r="CY37" s="42">
        <f t="shared" si="324"/>
        <v>0</v>
      </c>
      <c r="CZ37" s="42">
        <f t="shared" si="325"/>
        <v>0</v>
      </c>
      <c r="DA37" s="42">
        <f t="shared" si="326"/>
        <v>0</v>
      </c>
      <c r="DB37" s="42">
        <f t="shared" si="327"/>
        <v>0</v>
      </c>
      <c r="DC37" s="42">
        <f t="shared" si="328"/>
        <v>0</v>
      </c>
      <c r="DD37" s="42">
        <f t="shared" si="329"/>
        <v>0</v>
      </c>
      <c r="DE37" s="42">
        <f t="shared" si="330"/>
        <v>0</v>
      </c>
      <c r="DF37" s="42">
        <f t="shared" si="331"/>
        <v>0</v>
      </c>
      <c r="DG37" s="42">
        <f t="shared" si="332"/>
        <v>0</v>
      </c>
      <c r="DH37" s="42">
        <f t="shared" si="333"/>
        <v>0</v>
      </c>
      <c r="DI37" s="42">
        <f t="shared" si="334"/>
        <v>0</v>
      </c>
      <c r="DJ37" s="42">
        <f t="shared" si="335"/>
        <v>0</v>
      </c>
      <c r="DK37" s="42">
        <f t="shared" si="336"/>
        <v>0</v>
      </c>
      <c r="DL37" s="42">
        <f t="shared" si="337"/>
        <v>0</v>
      </c>
      <c r="DM37" s="42">
        <f t="shared" si="338"/>
        <v>0</v>
      </c>
      <c r="DN37" s="42">
        <f t="shared" si="339"/>
        <v>0</v>
      </c>
      <c r="DO37" s="42">
        <f t="shared" si="340"/>
        <v>0</v>
      </c>
      <c r="DP37" s="42">
        <f t="shared" si="341"/>
        <v>0</v>
      </c>
      <c r="DQ37" s="42">
        <f t="shared" si="342"/>
        <v>0</v>
      </c>
      <c r="DR37" s="42">
        <f t="shared" si="343"/>
        <v>0</v>
      </c>
      <c r="DS37" s="42">
        <f t="shared" si="344"/>
        <v>0</v>
      </c>
      <c r="DT37" s="42">
        <f t="shared" si="345"/>
        <v>0</v>
      </c>
      <c r="DU37" s="42">
        <f t="shared" si="346"/>
        <v>0</v>
      </c>
      <c r="DV37" s="42">
        <f t="shared" si="347"/>
        <v>0</v>
      </c>
      <c r="DW37" s="42">
        <f t="shared" si="348"/>
        <v>0</v>
      </c>
      <c r="DX37" s="42">
        <f t="shared" si="349"/>
        <v>0</v>
      </c>
      <c r="DY37" s="42">
        <f t="shared" si="350"/>
        <v>0</v>
      </c>
      <c r="DZ37" s="42">
        <f t="shared" si="351"/>
        <v>0</v>
      </c>
      <c r="EA37" s="42">
        <f t="shared" si="352"/>
        <v>0</v>
      </c>
      <c r="EB37" s="42">
        <f t="shared" si="353"/>
        <v>0</v>
      </c>
      <c r="EC37" s="42">
        <f t="shared" si="354"/>
        <v>0</v>
      </c>
      <c r="ED37" s="42">
        <f t="shared" si="355"/>
        <v>0</v>
      </c>
      <c r="EE37" s="42">
        <f t="shared" si="356"/>
        <v>0</v>
      </c>
      <c r="EF37" s="42">
        <f t="shared" si="357"/>
        <v>0</v>
      </c>
      <c r="EG37" s="42">
        <f t="shared" si="358"/>
        <v>0</v>
      </c>
      <c r="EH37" s="42">
        <f t="shared" si="359"/>
        <v>0</v>
      </c>
      <c r="EI37" s="42">
        <f t="shared" si="360"/>
        <v>0</v>
      </c>
      <c r="EJ37" s="42">
        <f t="shared" si="361"/>
        <v>0</v>
      </c>
      <c r="EK37" s="42">
        <f t="shared" si="362"/>
        <v>0</v>
      </c>
      <c r="EL37" s="42">
        <f t="shared" si="363"/>
        <v>0</v>
      </c>
      <c r="EM37" s="42">
        <f t="shared" si="364"/>
        <v>0</v>
      </c>
      <c r="EN37" s="42">
        <f t="shared" si="365"/>
        <v>0</v>
      </c>
      <c r="EO37" s="42">
        <f t="shared" si="366"/>
        <v>0</v>
      </c>
      <c r="EP37" s="42">
        <f t="shared" si="367"/>
        <v>0</v>
      </c>
      <c r="EQ37" s="42">
        <f t="shared" si="368"/>
        <v>0</v>
      </c>
      <c r="ER37" s="42">
        <f t="shared" si="369"/>
        <v>0</v>
      </c>
      <c r="ES37" s="42">
        <f t="shared" si="370"/>
        <v>0</v>
      </c>
      <c r="ET37" s="42">
        <f t="shared" si="371"/>
        <v>0</v>
      </c>
      <c r="EU37" s="42">
        <f t="shared" si="372"/>
        <v>0</v>
      </c>
      <c r="EV37" s="42">
        <f t="shared" si="373"/>
        <v>0</v>
      </c>
      <c r="EW37" s="42">
        <f t="shared" si="374"/>
        <v>0</v>
      </c>
      <c r="EX37" s="42">
        <f t="shared" si="375"/>
        <v>0</v>
      </c>
      <c r="EY37" s="42">
        <f t="shared" si="376"/>
        <v>0</v>
      </c>
      <c r="EZ37" s="42">
        <f t="shared" si="377"/>
        <v>0</v>
      </c>
      <c r="FA37" s="42">
        <f t="shared" si="378"/>
        <v>0</v>
      </c>
      <c r="FB37" s="42">
        <f t="shared" si="379"/>
        <v>0</v>
      </c>
      <c r="FC37" s="42">
        <f t="shared" si="380"/>
        <v>0</v>
      </c>
      <c r="FD37" s="42">
        <f t="shared" si="381"/>
        <v>0</v>
      </c>
      <c r="FE37" s="42">
        <f t="shared" si="382"/>
        <v>0</v>
      </c>
      <c r="FF37" s="42">
        <f t="shared" si="383"/>
        <v>0</v>
      </c>
      <c r="FG37" s="42">
        <f t="shared" si="384"/>
        <v>0</v>
      </c>
      <c r="FH37" s="42">
        <f t="shared" si="385"/>
        <v>0</v>
      </c>
      <c r="FI37" s="42">
        <f t="shared" si="386"/>
        <v>0</v>
      </c>
      <c r="FJ37" s="42">
        <f t="shared" si="387"/>
        <v>0</v>
      </c>
      <c r="FK37" s="42">
        <f t="shared" si="388"/>
        <v>0</v>
      </c>
      <c r="FL37" s="42">
        <f t="shared" si="389"/>
        <v>0</v>
      </c>
      <c r="FM37" s="42">
        <f t="shared" si="390"/>
        <v>0</v>
      </c>
      <c r="FN37" s="42">
        <f t="shared" si="391"/>
        <v>0</v>
      </c>
      <c r="FO37" s="42">
        <f t="shared" si="392"/>
        <v>0</v>
      </c>
      <c r="FP37" s="42">
        <f t="shared" si="393"/>
        <v>0</v>
      </c>
      <c r="FQ37" s="42">
        <f t="shared" si="394"/>
        <v>0</v>
      </c>
      <c r="FR37" s="42">
        <f t="shared" si="395"/>
        <v>0</v>
      </c>
      <c r="FS37" s="42">
        <f t="shared" si="396"/>
        <v>0</v>
      </c>
      <c r="FT37" s="42">
        <f t="shared" si="397"/>
        <v>0</v>
      </c>
      <c r="FU37" s="42">
        <f t="shared" si="398"/>
        <v>0</v>
      </c>
      <c r="FV37" s="42">
        <f t="shared" si="399"/>
        <v>0</v>
      </c>
      <c r="FW37" s="42">
        <f t="shared" si="400"/>
        <v>0</v>
      </c>
      <c r="FX37" s="42">
        <f t="shared" si="401"/>
        <v>0</v>
      </c>
      <c r="FY37" s="42">
        <f t="shared" si="402"/>
        <v>0</v>
      </c>
      <c r="FZ37" s="42">
        <f t="shared" si="403"/>
        <v>0</v>
      </c>
      <c r="GA37" s="42">
        <f t="shared" si="404"/>
        <v>0</v>
      </c>
      <c r="GB37" s="42">
        <f t="shared" si="405"/>
        <v>0</v>
      </c>
      <c r="GC37" s="42">
        <f t="shared" si="406"/>
        <v>0</v>
      </c>
      <c r="GD37" s="42">
        <f t="shared" si="407"/>
        <v>0</v>
      </c>
      <c r="GE37" s="42">
        <f t="shared" si="408"/>
        <v>0</v>
      </c>
      <c r="GF37" s="42">
        <f t="shared" si="409"/>
        <v>0</v>
      </c>
      <c r="GG37" s="42">
        <f t="shared" si="410"/>
        <v>0</v>
      </c>
      <c r="GH37" s="42">
        <f t="shared" si="411"/>
        <v>0</v>
      </c>
      <c r="GI37" s="42">
        <f t="shared" si="412"/>
        <v>0</v>
      </c>
      <c r="GJ37" s="42">
        <f t="shared" si="413"/>
        <v>0</v>
      </c>
      <c r="GK37" s="42">
        <f t="shared" si="414"/>
        <v>0</v>
      </c>
      <c r="GL37" s="42">
        <f t="shared" si="415"/>
        <v>0</v>
      </c>
      <c r="GM37" s="42">
        <f t="shared" si="416"/>
        <v>0</v>
      </c>
      <c r="GN37" s="42">
        <f t="shared" si="417"/>
        <v>0</v>
      </c>
      <c r="GO37" s="42">
        <f t="shared" si="418"/>
        <v>0</v>
      </c>
      <c r="GP37" s="42">
        <f t="shared" si="419"/>
        <v>0</v>
      </c>
      <c r="GQ37" s="42">
        <f t="shared" si="420"/>
        <v>0</v>
      </c>
      <c r="GR37" s="42">
        <f t="shared" si="421"/>
        <v>0</v>
      </c>
      <c r="GS37" s="42">
        <f t="shared" si="422"/>
        <v>0</v>
      </c>
      <c r="GT37" s="42">
        <f t="shared" si="423"/>
        <v>0</v>
      </c>
      <c r="GU37" s="42">
        <f t="shared" si="424"/>
        <v>0</v>
      </c>
      <c r="GV37" s="42">
        <f t="shared" si="425"/>
        <v>0</v>
      </c>
      <c r="GW37" s="42">
        <f t="shared" si="426"/>
        <v>0</v>
      </c>
      <c r="GX37" s="42">
        <f t="shared" si="427"/>
        <v>0</v>
      </c>
      <c r="GY37" s="42">
        <f t="shared" si="319"/>
        <v>0</v>
      </c>
      <c r="GZ37" s="42">
        <f t="shared" si="428"/>
        <v>0</v>
      </c>
      <c r="HA37" s="42">
        <f t="shared" si="429"/>
        <v>0</v>
      </c>
      <c r="HB37" s="42">
        <f t="shared" si="430"/>
        <v>0</v>
      </c>
      <c r="HC37" s="42">
        <f t="shared" si="431"/>
        <v>0</v>
      </c>
      <c r="HD37" s="42">
        <f t="shared" si="432"/>
        <v>0</v>
      </c>
      <c r="HE37" s="42">
        <f t="shared" si="433"/>
        <v>0</v>
      </c>
      <c r="HF37" s="42">
        <f t="shared" si="434"/>
        <v>0</v>
      </c>
      <c r="HG37" s="42">
        <f t="shared" si="435"/>
        <v>0</v>
      </c>
      <c r="HH37" s="42">
        <f t="shared" si="436"/>
        <v>0</v>
      </c>
      <c r="HI37" s="42">
        <f t="shared" si="437"/>
        <v>0</v>
      </c>
      <c r="HJ37" s="42">
        <f t="shared" si="438"/>
        <v>0</v>
      </c>
      <c r="HK37" s="42">
        <f t="shared" si="439"/>
        <v>0</v>
      </c>
      <c r="HL37" s="42">
        <f t="shared" si="440"/>
        <v>0</v>
      </c>
      <c r="HM37" s="42">
        <f t="shared" si="441"/>
        <v>0</v>
      </c>
      <c r="HN37" s="42">
        <f t="shared" si="442"/>
        <v>0</v>
      </c>
      <c r="HO37" s="42">
        <f t="shared" si="443"/>
        <v>0</v>
      </c>
      <c r="HP37" s="42">
        <f t="shared" si="444"/>
        <v>0</v>
      </c>
      <c r="HQ37" s="42">
        <f t="shared" si="445"/>
        <v>0</v>
      </c>
      <c r="HR37" s="42">
        <f t="shared" si="446"/>
        <v>0</v>
      </c>
      <c r="HS37" s="42">
        <f t="shared" si="447"/>
        <v>0</v>
      </c>
      <c r="HT37" s="42">
        <f t="shared" si="448"/>
        <v>0</v>
      </c>
      <c r="HU37" s="42">
        <f t="shared" si="449"/>
        <v>0</v>
      </c>
      <c r="HV37" s="42">
        <f t="shared" si="450"/>
        <v>0</v>
      </c>
      <c r="HW37" s="42">
        <f t="shared" si="451"/>
        <v>0</v>
      </c>
      <c r="HX37" s="42">
        <f t="shared" si="452"/>
        <v>0</v>
      </c>
      <c r="HY37" s="42">
        <f t="shared" si="453"/>
        <v>0</v>
      </c>
      <c r="HZ37" s="42">
        <f t="shared" si="454"/>
        <v>0</v>
      </c>
      <c r="IA37" s="42">
        <f t="shared" si="455"/>
        <v>0</v>
      </c>
      <c r="IB37" s="42">
        <f t="shared" si="456"/>
        <v>0</v>
      </c>
      <c r="IC37" s="42">
        <f t="shared" si="457"/>
        <v>0</v>
      </c>
      <c r="ID37" s="42">
        <f t="shared" si="458"/>
        <v>0</v>
      </c>
      <c r="IE37" s="42">
        <f t="shared" si="459"/>
        <v>0</v>
      </c>
      <c r="IF37" s="42">
        <f t="shared" si="460"/>
        <v>0</v>
      </c>
      <c r="IG37" s="42">
        <f t="shared" si="461"/>
        <v>0</v>
      </c>
      <c r="IH37" s="42">
        <f t="shared" si="462"/>
        <v>0</v>
      </c>
      <c r="II37" s="42">
        <f t="shared" si="463"/>
        <v>0</v>
      </c>
      <c r="IJ37" s="42">
        <f t="shared" si="464"/>
        <v>0</v>
      </c>
      <c r="IK37" s="42">
        <f t="shared" si="465"/>
        <v>0</v>
      </c>
      <c r="IL37" s="42">
        <f t="shared" si="466"/>
        <v>0</v>
      </c>
      <c r="IM37" s="42">
        <f t="shared" si="467"/>
        <v>0</v>
      </c>
      <c r="IN37" s="42">
        <f t="shared" si="468"/>
        <v>0</v>
      </c>
      <c r="IO37" s="42">
        <f t="shared" si="469"/>
        <v>0</v>
      </c>
      <c r="IP37" s="42">
        <f t="shared" si="470"/>
        <v>0</v>
      </c>
      <c r="IQ37" s="42">
        <f t="shared" si="471"/>
        <v>0</v>
      </c>
      <c r="IR37" s="42">
        <f t="shared" si="472"/>
        <v>0</v>
      </c>
      <c r="IS37" s="42">
        <f t="shared" si="473"/>
        <v>0</v>
      </c>
      <c r="IT37" s="42">
        <f t="shared" si="474"/>
        <v>0</v>
      </c>
      <c r="IU37" s="42">
        <f t="shared" si="475"/>
        <v>0</v>
      </c>
      <c r="IV37" s="42">
        <f t="shared" si="476"/>
        <v>0</v>
      </c>
      <c r="IW37" s="42">
        <f t="shared" si="477"/>
        <v>0</v>
      </c>
      <c r="IX37" s="42">
        <f t="shared" si="478"/>
        <v>0</v>
      </c>
      <c r="IY37" s="42">
        <f t="shared" si="479"/>
        <v>0</v>
      </c>
      <c r="IZ37" s="42">
        <f t="shared" si="480"/>
        <v>0</v>
      </c>
      <c r="JA37" s="42">
        <f t="shared" si="481"/>
        <v>0</v>
      </c>
      <c r="JB37" s="42">
        <f t="shared" si="482"/>
        <v>0</v>
      </c>
      <c r="JC37" s="42">
        <f t="shared" si="483"/>
        <v>0</v>
      </c>
      <c r="JD37" s="42">
        <f t="shared" si="484"/>
        <v>0</v>
      </c>
      <c r="JE37" s="42">
        <f t="shared" si="485"/>
        <v>0</v>
      </c>
      <c r="JF37" s="42">
        <f t="shared" si="486"/>
        <v>0</v>
      </c>
      <c r="JG37" s="42">
        <f t="shared" si="487"/>
        <v>0</v>
      </c>
      <c r="JH37" s="42">
        <f t="shared" si="488"/>
        <v>0</v>
      </c>
      <c r="JI37" s="42">
        <f t="shared" si="489"/>
        <v>0</v>
      </c>
      <c r="JJ37" s="42">
        <f t="shared" si="490"/>
        <v>0</v>
      </c>
      <c r="JK37" s="42">
        <f t="shared" si="491"/>
        <v>0</v>
      </c>
      <c r="JL37" s="42">
        <f t="shared" si="492"/>
        <v>0</v>
      </c>
      <c r="JM37" s="42">
        <f t="shared" si="493"/>
        <v>0</v>
      </c>
      <c r="JN37" s="42">
        <f t="shared" si="494"/>
        <v>0</v>
      </c>
      <c r="JO37" s="42">
        <f t="shared" si="495"/>
        <v>0</v>
      </c>
      <c r="JP37" s="42">
        <f t="shared" si="496"/>
        <v>0</v>
      </c>
      <c r="JQ37" s="42">
        <f t="shared" si="497"/>
        <v>0</v>
      </c>
      <c r="JR37" s="42">
        <f t="shared" si="498"/>
        <v>0</v>
      </c>
      <c r="JS37" s="42">
        <f t="shared" si="499"/>
        <v>0</v>
      </c>
      <c r="JT37" s="42">
        <f t="shared" si="500"/>
        <v>0</v>
      </c>
      <c r="JU37" s="42">
        <f t="shared" si="501"/>
        <v>0</v>
      </c>
      <c r="JV37" s="42">
        <f t="shared" si="502"/>
        <v>0</v>
      </c>
      <c r="JW37" s="42">
        <f t="shared" si="503"/>
        <v>0</v>
      </c>
      <c r="JX37" s="42">
        <f t="shared" si="504"/>
        <v>0</v>
      </c>
      <c r="JY37" s="42">
        <f t="shared" si="505"/>
        <v>0</v>
      </c>
      <c r="JZ37" s="42">
        <f t="shared" si="506"/>
        <v>0</v>
      </c>
      <c r="KA37" s="42">
        <f t="shared" si="507"/>
        <v>0</v>
      </c>
      <c r="KB37" s="42">
        <f t="shared" si="508"/>
        <v>0</v>
      </c>
      <c r="KC37" s="42">
        <f t="shared" si="509"/>
        <v>0</v>
      </c>
      <c r="KD37" s="42">
        <f t="shared" si="510"/>
        <v>0</v>
      </c>
      <c r="KE37" s="42">
        <f t="shared" si="511"/>
        <v>0</v>
      </c>
      <c r="KF37" s="42">
        <f t="shared" si="512"/>
        <v>0</v>
      </c>
      <c r="KG37" s="42">
        <f t="shared" si="513"/>
        <v>0</v>
      </c>
      <c r="KH37" s="42">
        <f t="shared" si="514"/>
        <v>0</v>
      </c>
      <c r="KI37" s="42">
        <f t="shared" si="515"/>
        <v>0</v>
      </c>
      <c r="KJ37" s="42">
        <f t="shared" si="516"/>
        <v>0</v>
      </c>
      <c r="KK37" s="42">
        <f t="shared" si="517"/>
        <v>0</v>
      </c>
      <c r="KL37" s="42">
        <f t="shared" si="518"/>
        <v>0</v>
      </c>
      <c r="KM37" s="42">
        <f t="shared" si="519"/>
        <v>0</v>
      </c>
      <c r="KN37" s="42">
        <f t="shared" si="520"/>
        <v>0</v>
      </c>
      <c r="KO37" s="42">
        <f t="shared" si="521"/>
        <v>0</v>
      </c>
      <c r="KP37" s="42">
        <f t="shared" si="522"/>
        <v>0</v>
      </c>
      <c r="KQ37" s="42">
        <f t="shared" si="523"/>
        <v>0</v>
      </c>
      <c r="KR37" s="42">
        <f t="shared" si="524"/>
        <v>0</v>
      </c>
      <c r="KS37" s="42">
        <f t="shared" si="525"/>
        <v>0</v>
      </c>
      <c r="KT37" s="42">
        <f t="shared" si="526"/>
        <v>0</v>
      </c>
      <c r="KU37" s="42">
        <f t="shared" si="527"/>
        <v>0</v>
      </c>
      <c r="KV37" s="42">
        <f t="shared" si="528"/>
        <v>0</v>
      </c>
      <c r="KW37" s="42">
        <f t="shared" si="529"/>
        <v>0</v>
      </c>
      <c r="KX37" s="42">
        <f t="shared" si="530"/>
        <v>0</v>
      </c>
      <c r="KY37" s="42">
        <f t="shared" si="531"/>
        <v>0</v>
      </c>
      <c r="KZ37" s="42">
        <f t="shared" si="532"/>
        <v>0</v>
      </c>
      <c r="LA37" s="42">
        <f t="shared" si="533"/>
        <v>0</v>
      </c>
      <c r="LB37" s="42">
        <f t="shared" si="534"/>
        <v>0</v>
      </c>
      <c r="LC37" s="42">
        <f t="shared" si="535"/>
        <v>0</v>
      </c>
      <c r="LD37" s="42">
        <f t="shared" si="536"/>
        <v>0</v>
      </c>
      <c r="LE37" s="42">
        <f t="shared" si="537"/>
        <v>0</v>
      </c>
      <c r="LF37" s="42">
        <f t="shared" si="538"/>
        <v>0</v>
      </c>
      <c r="LG37" s="42">
        <f t="shared" si="539"/>
        <v>0</v>
      </c>
      <c r="LH37" s="42">
        <f t="shared" si="540"/>
        <v>0</v>
      </c>
      <c r="LI37" s="42">
        <f t="shared" si="541"/>
        <v>0</v>
      </c>
      <c r="LJ37" s="42">
        <f t="shared" si="542"/>
        <v>0</v>
      </c>
      <c r="LK37" s="42">
        <f t="shared" si="543"/>
        <v>0</v>
      </c>
      <c r="LL37" s="42">
        <f t="shared" si="544"/>
        <v>0</v>
      </c>
      <c r="LM37" s="42">
        <f t="shared" si="545"/>
        <v>0</v>
      </c>
      <c r="LN37" s="42">
        <f t="shared" si="546"/>
        <v>0</v>
      </c>
      <c r="LO37" s="42">
        <f t="shared" si="547"/>
        <v>0</v>
      </c>
      <c r="LP37" s="42">
        <f t="shared" si="548"/>
        <v>0</v>
      </c>
      <c r="LQ37" s="42">
        <f t="shared" si="549"/>
        <v>0</v>
      </c>
      <c r="LR37" s="42">
        <f t="shared" si="550"/>
        <v>0</v>
      </c>
      <c r="LS37" s="42">
        <f t="shared" si="551"/>
        <v>0</v>
      </c>
      <c r="LT37" s="42">
        <f t="shared" si="552"/>
        <v>0</v>
      </c>
      <c r="LU37" s="42">
        <f t="shared" si="553"/>
        <v>0</v>
      </c>
      <c r="LV37" s="42">
        <f t="shared" si="554"/>
        <v>0</v>
      </c>
      <c r="LW37" s="42">
        <f t="shared" si="555"/>
        <v>0</v>
      </c>
      <c r="LX37" s="42">
        <f t="shared" si="556"/>
        <v>0</v>
      </c>
      <c r="LY37" s="42">
        <f t="shared" si="557"/>
        <v>0</v>
      </c>
      <c r="LZ37" s="42">
        <f t="shared" si="558"/>
        <v>0</v>
      </c>
      <c r="MA37" s="42">
        <f t="shared" si="559"/>
        <v>0</v>
      </c>
      <c r="MB37" s="42">
        <f t="shared" si="560"/>
        <v>0</v>
      </c>
      <c r="MC37" s="42">
        <f t="shared" si="561"/>
        <v>0</v>
      </c>
      <c r="MD37" s="42">
        <f t="shared" si="562"/>
        <v>0</v>
      </c>
      <c r="ME37" s="42">
        <f t="shared" si="563"/>
        <v>0</v>
      </c>
      <c r="MF37" s="42">
        <f t="shared" si="564"/>
        <v>0</v>
      </c>
      <c r="MG37" s="42">
        <f t="shared" si="565"/>
        <v>0</v>
      </c>
      <c r="MH37" s="42">
        <f t="shared" si="566"/>
        <v>0</v>
      </c>
      <c r="MI37" s="42">
        <f t="shared" si="567"/>
        <v>0</v>
      </c>
      <c r="MJ37" s="42">
        <f t="shared" si="568"/>
        <v>0</v>
      </c>
      <c r="MK37" s="42">
        <f t="shared" si="569"/>
        <v>0</v>
      </c>
      <c r="ML37" s="42">
        <f t="shared" si="570"/>
        <v>0</v>
      </c>
      <c r="MM37" s="42">
        <f t="shared" si="571"/>
        <v>0</v>
      </c>
      <c r="MN37" s="42">
        <f t="shared" si="572"/>
        <v>0</v>
      </c>
      <c r="MO37" s="42">
        <f t="shared" si="573"/>
        <v>0</v>
      </c>
      <c r="MP37" s="42">
        <f t="shared" si="574"/>
        <v>0</v>
      </c>
      <c r="MQ37" s="42">
        <f t="shared" si="575"/>
        <v>0</v>
      </c>
      <c r="MR37" s="42">
        <f t="shared" si="576"/>
        <v>0</v>
      </c>
      <c r="MS37" s="42">
        <f t="shared" si="577"/>
        <v>0</v>
      </c>
      <c r="MT37" s="42">
        <f t="shared" si="578"/>
        <v>0</v>
      </c>
      <c r="MU37" s="42">
        <f t="shared" si="579"/>
        <v>0</v>
      </c>
      <c r="MV37" s="42">
        <f t="shared" si="580"/>
        <v>0</v>
      </c>
      <c r="MW37" s="42">
        <f t="shared" si="581"/>
        <v>0</v>
      </c>
      <c r="MX37" s="42">
        <f t="shared" si="582"/>
        <v>0</v>
      </c>
      <c r="MY37" s="42">
        <f t="shared" si="583"/>
        <v>0</v>
      </c>
      <c r="MZ37" s="42">
        <f t="shared" si="584"/>
        <v>0</v>
      </c>
      <c r="NA37" s="42">
        <f t="shared" si="585"/>
        <v>0</v>
      </c>
      <c r="NB37" s="42">
        <f t="shared" si="586"/>
        <v>0</v>
      </c>
      <c r="NC37" s="42">
        <f t="shared" si="587"/>
        <v>0</v>
      </c>
      <c r="ND37" s="42">
        <f t="shared" si="588"/>
        <v>0</v>
      </c>
      <c r="NE37" s="42">
        <f t="shared" si="589"/>
        <v>0</v>
      </c>
      <c r="NF37" s="42">
        <f t="shared" si="590"/>
        <v>0</v>
      </c>
      <c r="NG37" s="42">
        <f t="shared" si="591"/>
        <v>0</v>
      </c>
      <c r="NH37" s="42">
        <f t="shared" si="592"/>
        <v>0</v>
      </c>
      <c r="NI37" s="42">
        <f t="shared" si="593"/>
        <v>0</v>
      </c>
      <c r="NJ37" s="42">
        <f t="shared" si="594"/>
        <v>0</v>
      </c>
      <c r="NK37" s="42">
        <f t="shared" si="595"/>
        <v>0</v>
      </c>
      <c r="NL37" s="42">
        <f t="shared" si="596"/>
        <v>0</v>
      </c>
      <c r="NM37" s="42">
        <f t="shared" si="597"/>
        <v>0</v>
      </c>
      <c r="NN37" s="42">
        <f t="shared" si="598"/>
        <v>0</v>
      </c>
      <c r="NO37" s="42">
        <f t="shared" si="599"/>
        <v>0</v>
      </c>
      <c r="NP37" s="42">
        <f t="shared" si="600"/>
        <v>0</v>
      </c>
      <c r="NQ37" s="42">
        <f t="shared" si="601"/>
        <v>0</v>
      </c>
      <c r="NR37" s="42">
        <f t="shared" si="602"/>
        <v>0</v>
      </c>
      <c r="NS37" s="42">
        <f t="shared" si="603"/>
        <v>0</v>
      </c>
      <c r="NT37" s="42">
        <f t="shared" si="604"/>
        <v>0</v>
      </c>
      <c r="NU37" s="42">
        <f t="shared" si="605"/>
        <v>0</v>
      </c>
      <c r="NV37" s="42">
        <f t="shared" si="606"/>
        <v>0</v>
      </c>
      <c r="NW37" s="42">
        <f t="shared" si="607"/>
        <v>0</v>
      </c>
      <c r="NX37" s="42">
        <f t="shared" si="608"/>
        <v>0</v>
      </c>
      <c r="NY37" s="42">
        <f t="shared" si="609"/>
        <v>0</v>
      </c>
      <c r="NZ37" s="42">
        <f t="shared" si="610"/>
        <v>0</v>
      </c>
      <c r="OA37" s="42">
        <f t="shared" si="611"/>
        <v>0</v>
      </c>
      <c r="OB37" s="42">
        <f t="shared" si="612"/>
        <v>0</v>
      </c>
      <c r="OC37" s="42">
        <f t="shared" si="613"/>
        <v>0</v>
      </c>
      <c r="OD37" s="42">
        <f t="shared" si="614"/>
        <v>0</v>
      </c>
      <c r="OE37" s="42">
        <f t="shared" si="615"/>
        <v>0</v>
      </c>
      <c r="OF37" s="42">
        <f t="shared" si="616"/>
        <v>0</v>
      </c>
      <c r="OG37" s="42">
        <f t="shared" si="617"/>
        <v>0</v>
      </c>
    </row>
    <row r="38" spans="1:397">
      <c r="A38" s="6" t="str">
        <f>(入力シート!A38&amp;入力シート!B38&amp;入力シート!C38)</f>
        <v>240101034</v>
      </c>
      <c r="B38" s="6">
        <f>入力シート!E38</f>
        <v>44907</v>
      </c>
      <c r="C38" s="6">
        <f>入力シート!D38</f>
        <v>7</v>
      </c>
      <c r="D38" s="124">
        <f>IF(入力シート!E38="","",入力シート!E38)</f>
        <v>44907</v>
      </c>
      <c r="E38" s="44">
        <f>入力シート!G38</f>
        <v>6.08</v>
      </c>
      <c r="F38" s="44">
        <f>入力シート!H38</f>
        <v>57</v>
      </c>
      <c r="G38" s="44">
        <f>入力シート!I38</f>
        <v>57</v>
      </c>
      <c r="H38" s="44">
        <f>IF(ISERROR(入力シート!K38*1)=TRUE,"",入力シート!K38*1)</f>
        <v>2.3405678413953033</v>
      </c>
      <c r="I38" s="44">
        <f>入力シート!L38</f>
        <v>4.5</v>
      </c>
      <c r="J38" s="44">
        <f>入力シート!M38</f>
        <v>4.5</v>
      </c>
      <c r="K38" s="44">
        <f>IF(ISERROR(入力シート!O38*1)=TRUE,"",入力シート!O38*1)</f>
        <v>1.2379054994981558</v>
      </c>
      <c r="L38" s="42"/>
      <c r="M38" s="42"/>
      <c r="N38" s="42"/>
      <c r="O38" s="42"/>
      <c r="S38" s="24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S38"/>
      <c r="AT38" s="42">
        <f t="shared" ref="AT38:AT64" si="619">IF(C38=$AT$1,H38,0)</f>
        <v>0</v>
      </c>
      <c r="AU38" s="42">
        <f t="shared" si="314"/>
        <v>0</v>
      </c>
      <c r="AV38" s="42">
        <f t="shared" si="314"/>
        <v>0</v>
      </c>
      <c r="AW38" s="42">
        <f t="shared" si="314"/>
        <v>0</v>
      </c>
      <c r="AX38" s="42">
        <f t="shared" si="314"/>
        <v>0</v>
      </c>
      <c r="AY38" s="42">
        <f t="shared" si="321"/>
        <v>0</v>
      </c>
      <c r="AZ38" s="42">
        <f t="shared" si="321"/>
        <v>2.3405678413953033</v>
      </c>
      <c r="BA38" s="42">
        <f t="shared" si="321"/>
        <v>0</v>
      </c>
      <c r="BB38" s="42">
        <f t="shared" si="321"/>
        <v>0</v>
      </c>
      <c r="BC38" s="42">
        <f t="shared" si="321"/>
        <v>0</v>
      </c>
      <c r="BD38" s="42">
        <f t="shared" si="321"/>
        <v>0</v>
      </c>
      <c r="BE38" s="42">
        <f t="shared" si="321"/>
        <v>0</v>
      </c>
      <c r="BF38" s="42">
        <f t="shared" si="321"/>
        <v>0</v>
      </c>
      <c r="BG38" s="42">
        <f t="shared" si="321"/>
        <v>0</v>
      </c>
      <c r="BH38" s="42">
        <f t="shared" si="321"/>
        <v>0</v>
      </c>
      <c r="BI38" s="42">
        <f t="shared" si="321"/>
        <v>0</v>
      </c>
      <c r="BJ38" s="42">
        <f t="shared" si="321"/>
        <v>0</v>
      </c>
      <c r="BK38" s="42">
        <f t="shared" si="321"/>
        <v>0</v>
      </c>
      <c r="BL38" s="42">
        <f t="shared" si="321"/>
        <v>0</v>
      </c>
      <c r="BM38" s="42">
        <f t="shared" si="321"/>
        <v>0</v>
      </c>
      <c r="BN38" s="42">
        <f t="shared" si="321"/>
        <v>0</v>
      </c>
      <c r="BO38" s="42">
        <f t="shared" si="320"/>
        <v>0</v>
      </c>
      <c r="BP38" s="42">
        <f t="shared" si="320"/>
        <v>0</v>
      </c>
      <c r="BQ38" s="42">
        <f t="shared" si="320"/>
        <v>0</v>
      </c>
      <c r="BR38" s="42">
        <f t="shared" si="320"/>
        <v>0</v>
      </c>
      <c r="BS38" s="42">
        <f t="shared" si="320"/>
        <v>0</v>
      </c>
      <c r="BT38" s="42">
        <f t="shared" si="320"/>
        <v>0</v>
      </c>
      <c r="BU38" s="42">
        <f t="shared" si="320"/>
        <v>0</v>
      </c>
      <c r="BV38" s="42">
        <f t="shared" si="320"/>
        <v>0</v>
      </c>
      <c r="BW38" s="42">
        <f t="shared" si="320"/>
        <v>0</v>
      </c>
      <c r="BX38" s="42">
        <f t="shared" si="320"/>
        <v>0</v>
      </c>
      <c r="BY38" s="42">
        <f t="shared" si="320"/>
        <v>0</v>
      </c>
      <c r="BZ38" s="42">
        <f t="shared" si="320"/>
        <v>0</v>
      </c>
      <c r="CA38" s="42">
        <f t="shared" si="320"/>
        <v>0</v>
      </c>
      <c r="CB38" s="42">
        <f t="shared" si="320"/>
        <v>0</v>
      </c>
      <c r="CC38" s="42">
        <f t="shared" si="320"/>
        <v>0</v>
      </c>
      <c r="CD38" s="42">
        <f t="shared" si="318"/>
        <v>0</v>
      </c>
      <c r="CE38" s="42">
        <f t="shared" si="315"/>
        <v>0</v>
      </c>
      <c r="CF38" s="42">
        <f t="shared" si="315"/>
        <v>0</v>
      </c>
      <c r="CG38" s="42">
        <f t="shared" si="315"/>
        <v>0</v>
      </c>
      <c r="CH38" s="42">
        <f t="shared" si="315"/>
        <v>0</v>
      </c>
      <c r="CI38" s="42">
        <f t="shared" si="315"/>
        <v>0</v>
      </c>
      <c r="CJ38" s="42">
        <f t="shared" si="315"/>
        <v>0</v>
      </c>
      <c r="CK38" s="42">
        <f t="shared" ref="CK38:CS39" si="620">IF($C38=CK$1,$H38,0)</f>
        <v>0</v>
      </c>
      <c r="CL38" s="42">
        <f t="shared" si="620"/>
        <v>0</v>
      </c>
      <c r="CM38" s="42">
        <f t="shared" si="620"/>
        <v>0</v>
      </c>
      <c r="CN38" s="42">
        <f t="shared" si="620"/>
        <v>0</v>
      </c>
      <c r="CO38" s="42">
        <f t="shared" si="620"/>
        <v>0</v>
      </c>
      <c r="CP38" s="42">
        <f t="shared" si="620"/>
        <v>0</v>
      </c>
      <c r="CQ38" s="42">
        <f t="shared" si="620"/>
        <v>0</v>
      </c>
      <c r="CR38" s="42">
        <f t="shared" si="620"/>
        <v>0</v>
      </c>
      <c r="CS38" s="42">
        <f t="shared" si="620"/>
        <v>0</v>
      </c>
      <c r="CT38">
        <v>37</v>
      </c>
      <c r="CU38" s="83">
        <f t="shared" si="322"/>
        <v>0</v>
      </c>
      <c r="CV38" s="42">
        <f t="shared" si="299"/>
        <v>0</v>
      </c>
      <c r="CW38" s="42" t="e">
        <f t="shared" si="300"/>
        <v>#NUM!</v>
      </c>
      <c r="CX38" s="42">
        <f t="shared" si="323"/>
        <v>0</v>
      </c>
      <c r="CY38" s="42">
        <f t="shared" si="324"/>
        <v>0</v>
      </c>
      <c r="CZ38" s="42">
        <f t="shared" si="325"/>
        <v>0</v>
      </c>
      <c r="DA38" s="42">
        <f t="shared" si="326"/>
        <v>0</v>
      </c>
      <c r="DB38" s="42">
        <f t="shared" si="327"/>
        <v>0</v>
      </c>
      <c r="DC38" s="42">
        <f t="shared" si="328"/>
        <v>0</v>
      </c>
      <c r="DD38" s="42">
        <f t="shared" si="329"/>
        <v>0</v>
      </c>
      <c r="DE38" s="42">
        <f t="shared" si="330"/>
        <v>0</v>
      </c>
      <c r="DF38" s="42">
        <f t="shared" si="331"/>
        <v>0</v>
      </c>
      <c r="DG38" s="42">
        <f t="shared" si="332"/>
        <v>0</v>
      </c>
      <c r="DH38" s="42">
        <f t="shared" si="333"/>
        <v>0</v>
      </c>
      <c r="DI38" s="42">
        <f t="shared" si="334"/>
        <v>0</v>
      </c>
      <c r="DJ38" s="42">
        <f t="shared" si="335"/>
        <v>0</v>
      </c>
      <c r="DK38" s="42">
        <f t="shared" si="336"/>
        <v>0</v>
      </c>
      <c r="DL38" s="42">
        <f t="shared" si="337"/>
        <v>0</v>
      </c>
      <c r="DM38" s="42">
        <f t="shared" si="338"/>
        <v>0</v>
      </c>
      <c r="DN38" s="42">
        <f t="shared" si="339"/>
        <v>0</v>
      </c>
      <c r="DO38" s="42">
        <f t="shared" si="340"/>
        <v>0</v>
      </c>
      <c r="DP38" s="42">
        <f t="shared" si="341"/>
        <v>0</v>
      </c>
      <c r="DQ38" s="42">
        <f t="shared" si="342"/>
        <v>0</v>
      </c>
      <c r="DR38" s="42">
        <f t="shared" si="343"/>
        <v>0</v>
      </c>
      <c r="DS38" s="42">
        <f t="shared" si="344"/>
        <v>0</v>
      </c>
      <c r="DT38" s="42">
        <f t="shared" si="345"/>
        <v>0</v>
      </c>
      <c r="DU38" s="42">
        <f t="shared" si="346"/>
        <v>0</v>
      </c>
      <c r="DV38" s="42">
        <f t="shared" si="347"/>
        <v>0</v>
      </c>
      <c r="DW38" s="42">
        <f t="shared" si="348"/>
        <v>0</v>
      </c>
      <c r="DX38" s="42">
        <f t="shared" si="349"/>
        <v>0</v>
      </c>
      <c r="DY38" s="42">
        <f t="shared" si="350"/>
        <v>0</v>
      </c>
      <c r="DZ38" s="42">
        <f t="shared" si="351"/>
        <v>0</v>
      </c>
      <c r="EA38" s="42">
        <f t="shared" si="352"/>
        <v>0</v>
      </c>
      <c r="EB38" s="42">
        <f t="shared" si="353"/>
        <v>0</v>
      </c>
      <c r="EC38" s="42">
        <f t="shared" si="354"/>
        <v>0</v>
      </c>
      <c r="ED38" s="42">
        <f t="shared" si="355"/>
        <v>0</v>
      </c>
      <c r="EE38" s="42">
        <f t="shared" si="356"/>
        <v>0</v>
      </c>
      <c r="EF38" s="42">
        <f t="shared" si="357"/>
        <v>0</v>
      </c>
      <c r="EG38" s="42">
        <f t="shared" si="358"/>
        <v>0</v>
      </c>
      <c r="EH38" s="42">
        <f t="shared" si="359"/>
        <v>0</v>
      </c>
      <c r="EI38" s="42">
        <f t="shared" si="360"/>
        <v>0</v>
      </c>
      <c r="EJ38" s="42">
        <f t="shared" si="361"/>
        <v>0</v>
      </c>
      <c r="EK38" s="42">
        <f t="shared" si="362"/>
        <v>0</v>
      </c>
      <c r="EL38" s="42">
        <f t="shared" si="363"/>
        <v>0</v>
      </c>
      <c r="EM38" s="42">
        <f t="shared" si="364"/>
        <v>0</v>
      </c>
      <c r="EN38" s="42">
        <f t="shared" si="365"/>
        <v>0</v>
      </c>
      <c r="EO38" s="42">
        <f t="shared" si="366"/>
        <v>0</v>
      </c>
      <c r="EP38" s="42">
        <f t="shared" si="367"/>
        <v>0</v>
      </c>
      <c r="EQ38" s="42">
        <f t="shared" si="368"/>
        <v>0</v>
      </c>
      <c r="ER38" s="42">
        <f t="shared" si="369"/>
        <v>0</v>
      </c>
      <c r="ES38" s="42">
        <f t="shared" si="370"/>
        <v>0</v>
      </c>
      <c r="ET38" s="42">
        <f t="shared" si="371"/>
        <v>0</v>
      </c>
      <c r="EU38" s="42">
        <f t="shared" si="372"/>
        <v>0</v>
      </c>
      <c r="EV38" s="42">
        <f t="shared" si="373"/>
        <v>0</v>
      </c>
      <c r="EW38" s="42">
        <f t="shared" si="374"/>
        <v>0</v>
      </c>
      <c r="EX38" s="42">
        <f t="shared" si="375"/>
        <v>0</v>
      </c>
      <c r="EY38" s="42">
        <f t="shared" si="376"/>
        <v>0</v>
      </c>
      <c r="EZ38" s="42">
        <f t="shared" si="377"/>
        <v>0</v>
      </c>
      <c r="FA38" s="42">
        <f t="shared" si="378"/>
        <v>0</v>
      </c>
      <c r="FB38" s="42">
        <f t="shared" si="379"/>
        <v>0</v>
      </c>
      <c r="FC38" s="42">
        <f t="shared" si="380"/>
        <v>0</v>
      </c>
      <c r="FD38" s="42">
        <f t="shared" si="381"/>
        <v>0</v>
      </c>
      <c r="FE38" s="42">
        <f t="shared" si="382"/>
        <v>0</v>
      </c>
      <c r="FF38" s="42">
        <f t="shared" si="383"/>
        <v>0</v>
      </c>
      <c r="FG38" s="42">
        <f t="shared" si="384"/>
        <v>0</v>
      </c>
      <c r="FH38" s="42">
        <f t="shared" si="385"/>
        <v>0</v>
      </c>
      <c r="FI38" s="42">
        <f t="shared" si="386"/>
        <v>0</v>
      </c>
      <c r="FJ38" s="42">
        <f t="shared" si="387"/>
        <v>0</v>
      </c>
      <c r="FK38" s="42">
        <f t="shared" si="388"/>
        <v>0</v>
      </c>
      <c r="FL38" s="42">
        <f t="shared" si="389"/>
        <v>0</v>
      </c>
      <c r="FM38" s="42">
        <f t="shared" si="390"/>
        <v>0</v>
      </c>
      <c r="FN38" s="42">
        <f t="shared" si="391"/>
        <v>0</v>
      </c>
      <c r="FO38" s="42">
        <f t="shared" si="392"/>
        <v>0</v>
      </c>
      <c r="FP38" s="42">
        <f t="shared" si="393"/>
        <v>0</v>
      </c>
      <c r="FQ38" s="42">
        <f t="shared" si="394"/>
        <v>0</v>
      </c>
      <c r="FR38" s="42">
        <f t="shared" si="395"/>
        <v>0</v>
      </c>
      <c r="FS38" s="42">
        <f t="shared" si="396"/>
        <v>0</v>
      </c>
      <c r="FT38" s="42">
        <f t="shared" si="397"/>
        <v>0</v>
      </c>
      <c r="FU38" s="42">
        <f t="shared" si="398"/>
        <v>0</v>
      </c>
      <c r="FV38" s="42">
        <f t="shared" si="399"/>
        <v>0</v>
      </c>
      <c r="FW38" s="42">
        <f t="shared" si="400"/>
        <v>0</v>
      </c>
      <c r="FX38" s="42">
        <f t="shared" si="401"/>
        <v>0</v>
      </c>
      <c r="FY38" s="42">
        <f t="shared" si="402"/>
        <v>0</v>
      </c>
      <c r="FZ38" s="42">
        <f t="shared" si="403"/>
        <v>0</v>
      </c>
      <c r="GA38" s="42">
        <f t="shared" si="404"/>
        <v>0</v>
      </c>
      <c r="GB38" s="42">
        <f t="shared" si="405"/>
        <v>0</v>
      </c>
      <c r="GC38" s="42">
        <f t="shared" si="406"/>
        <v>0</v>
      </c>
      <c r="GD38" s="42">
        <f t="shared" si="407"/>
        <v>0</v>
      </c>
      <c r="GE38" s="42">
        <f t="shared" si="408"/>
        <v>0</v>
      </c>
      <c r="GF38" s="42">
        <f t="shared" si="409"/>
        <v>0</v>
      </c>
      <c r="GG38" s="42">
        <f t="shared" si="410"/>
        <v>0</v>
      </c>
      <c r="GH38" s="42">
        <f t="shared" si="411"/>
        <v>0</v>
      </c>
      <c r="GI38" s="42">
        <f t="shared" si="412"/>
        <v>0</v>
      </c>
      <c r="GJ38" s="42">
        <f t="shared" si="413"/>
        <v>0</v>
      </c>
      <c r="GK38" s="42">
        <f t="shared" si="414"/>
        <v>0</v>
      </c>
      <c r="GL38" s="42">
        <f t="shared" si="415"/>
        <v>0</v>
      </c>
      <c r="GM38" s="42">
        <f t="shared" si="416"/>
        <v>0</v>
      </c>
      <c r="GN38" s="42">
        <f t="shared" si="417"/>
        <v>0</v>
      </c>
      <c r="GO38" s="42">
        <f t="shared" si="418"/>
        <v>0</v>
      </c>
      <c r="GP38" s="42">
        <f t="shared" si="419"/>
        <v>0</v>
      </c>
      <c r="GQ38" s="42">
        <f t="shared" si="420"/>
        <v>0</v>
      </c>
      <c r="GR38" s="42">
        <f t="shared" si="421"/>
        <v>0</v>
      </c>
      <c r="GS38" s="42">
        <f t="shared" si="422"/>
        <v>0</v>
      </c>
      <c r="GT38" s="42">
        <f t="shared" si="423"/>
        <v>0</v>
      </c>
      <c r="GU38" s="42">
        <f t="shared" si="424"/>
        <v>0</v>
      </c>
      <c r="GV38" s="42">
        <f t="shared" si="425"/>
        <v>0</v>
      </c>
      <c r="GW38" s="42">
        <f t="shared" si="426"/>
        <v>0</v>
      </c>
      <c r="GX38" s="42">
        <f t="shared" si="427"/>
        <v>0</v>
      </c>
      <c r="GY38" s="42">
        <f t="shared" si="319"/>
        <v>0</v>
      </c>
      <c r="GZ38" s="42">
        <f t="shared" si="428"/>
        <v>0</v>
      </c>
      <c r="HA38" s="42">
        <f t="shared" si="429"/>
        <v>0</v>
      </c>
      <c r="HB38" s="42">
        <f t="shared" si="430"/>
        <v>0</v>
      </c>
      <c r="HC38" s="42">
        <f t="shared" si="431"/>
        <v>0</v>
      </c>
      <c r="HD38" s="42">
        <f t="shared" si="432"/>
        <v>0</v>
      </c>
      <c r="HE38" s="42">
        <f t="shared" si="433"/>
        <v>0</v>
      </c>
      <c r="HF38" s="42">
        <f t="shared" si="434"/>
        <v>0</v>
      </c>
      <c r="HG38" s="42">
        <f t="shared" si="435"/>
        <v>0</v>
      </c>
      <c r="HH38" s="42">
        <f t="shared" si="436"/>
        <v>0</v>
      </c>
      <c r="HI38" s="42">
        <f t="shared" si="437"/>
        <v>0</v>
      </c>
      <c r="HJ38" s="42">
        <f t="shared" si="438"/>
        <v>0</v>
      </c>
      <c r="HK38" s="42">
        <f t="shared" si="439"/>
        <v>0</v>
      </c>
      <c r="HL38" s="42">
        <f t="shared" si="440"/>
        <v>0</v>
      </c>
      <c r="HM38" s="42">
        <f t="shared" si="441"/>
        <v>0</v>
      </c>
      <c r="HN38" s="42">
        <f t="shared" si="442"/>
        <v>0</v>
      </c>
      <c r="HO38" s="42">
        <f t="shared" si="443"/>
        <v>0</v>
      </c>
      <c r="HP38" s="42">
        <f t="shared" si="444"/>
        <v>0</v>
      </c>
      <c r="HQ38" s="42">
        <f t="shared" si="445"/>
        <v>0</v>
      </c>
      <c r="HR38" s="42">
        <f t="shared" si="446"/>
        <v>0</v>
      </c>
      <c r="HS38" s="42">
        <f t="shared" si="447"/>
        <v>0</v>
      </c>
      <c r="HT38" s="42">
        <f t="shared" si="448"/>
        <v>0</v>
      </c>
      <c r="HU38" s="42">
        <f t="shared" si="449"/>
        <v>0</v>
      </c>
      <c r="HV38" s="42">
        <f t="shared" si="450"/>
        <v>0</v>
      </c>
      <c r="HW38" s="42">
        <f t="shared" si="451"/>
        <v>0</v>
      </c>
      <c r="HX38" s="42">
        <f t="shared" si="452"/>
        <v>0</v>
      </c>
      <c r="HY38" s="42">
        <f t="shared" si="453"/>
        <v>0</v>
      </c>
      <c r="HZ38" s="42">
        <f t="shared" si="454"/>
        <v>0</v>
      </c>
      <c r="IA38" s="42">
        <f t="shared" si="455"/>
        <v>0</v>
      </c>
      <c r="IB38" s="42">
        <f t="shared" si="456"/>
        <v>0</v>
      </c>
      <c r="IC38" s="42">
        <f t="shared" si="457"/>
        <v>0</v>
      </c>
      <c r="ID38" s="42">
        <f t="shared" si="458"/>
        <v>0</v>
      </c>
      <c r="IE38" s="42">
        <f t="shared" si="459"/>
        <v>0</v>
      </c>
      <c r="IF38" s="42">
        <f t="shared" si="460"/>
        <v>0</v>
      </c>
      <c r="IG38" s="42">
        <f t="shared" si="461"/>
        <v>0</v>
      </c>
      <c r="IH38" s="42">
        <f t="shared" si="462"/>
        <v>0</v>
      </c>
      <c r="II38" s="42">
        <f t="shared" si="463"/>
        <v>0</v>
      </c>
      <c r="IJ38" s="42">
        <f t="shared" si="464"/>
        <v>0</v>
      </c>
      <c r="IK38" s="42">
        <f t="shared" si="465"/>
        <v>0</v>
      </c>
      <c r="IL38" s="42">
        <f t="shared" si="466"/>
        <v>0</v>
      </c>
      <c r="IM38" s="42">
        <f t="shared" si="467"/>
        <v>0</v>
      </c>
      <c r="IN38" s="42">
        <f t="shared" si="468"/>
        <v>0</v>
      </c>
      <c r="IO38" s="42">
        <f t="shared" si="469"/>
        <v>0</v>
      </c>
      <c r="IP38" s="42">
        <f t="shared" si="470"/>
        <v>0</v>
      </c>
      <c r="IQ38" s="42">
        <f t="shared" si="471"/>
        <v>0</v>
      </c>
      <c r="IR38" s="42">
        <f t="shared" si="472"/>
        <v>0</v>
      </c>
      <c r="IS38" s="42">
        <f t="shared" si="473"/>
        <v>0</v>
      </c>
      <c r="IT38" s="42">
        <f t="shared" si="474"/>
        <v>0</v>
      </c>
      <c r="IU38" s="42">
        <f t="shared" si="475"/>
        <v>0</v>
      </c>
      <c r="IV38" s="42">
        <f t="shared" si="476"/>
        <v>0</v>
      </c>
      <c r="IW38" s="42">
        <f t="shared" si="477"/>
        <v>0</v>
      </c>
      <c r="IX38" s="42">
        <f t="shared" si="478"/>
        <v>0</v>
      </c>
      <c r="IY38" s="42">
        <f t="shared" si="479"/>
        <v>0</v>
      </c>
      <c r="IZ38" s="42">
        <f t="shared" si="480"/>
        <v>0</v>
      </c>
      <c r="JA38" s="42">
        <f t="shared" si="481"/>
        <v>0</v>
      </c>
      <c r="JB38" s="42">
        <f t="shared" si="482"/>
        <v>0</v>
      </c>
      <c r="JC38" s="42">
        <f t="shared" si="483"/>
        <v>0</v>
      </c>
      <c r="JD38" s="42">
        <f t="shared" si="484"/>
        <v>0</v>
      </c>
      <c r="JE38" s="42">
        <f t="shared" si="485"/>
        <v>0</v>
      </c>
      <c r="JF38" s="42">
        <f t="shared" si="486"/>
        <v>0</v>
      </c>
      <c r="JG38" s="42">
        <f t="shared" si="487"/>
        <v>0</v>
      </c>
      <c r="JH38" s="42">
        <f t="shared" si="488"/>
        <v>0</v>
      </c>
      <c r="JI38" s="42">
        <f t="shared" si="489"/>
        <v>0</v>
      </c>
      <c r="JJ38" s="42">
        <f t="shared" si="490"/>
        <v>0</v>
      </c>
      <c r="JK38" s="42">
        <f t="shared" si="491"/>
        <v>0</v>
      </c>
      <c r="JL38" s="42">
        <f t="shared" si="492"/>
        <v>0</v>
      </c>
      <c r="JM38" s="42">
        <f t="shared" si="493"/>
        <v>0</v>
      </c>
      <c r="JN38" s="42">
        <f t="shared" si="494"/>
        <v>0</v>
      </c>
      <c r="JO38" s="42">
        <f t="shared" si="495"/>
        <v>0</v>
      </c>
      <c r="JP38" s="42">
        <f t="shared" si="496"/>
        <v>0</v>
      </c>
      <c r="JQ38" s="42">
        <f t="shared" si="497"/>
        <v>0</v>
      </c>
      <c r="JR38" s="42">
        <f t="shared" si="498"/>
        <v>0</v>
      </c>
      <c r="JS38" s="42">
        <f t="shared" si="499"/>
        <v>0</v>
      </c>
      <c r="JT38" s="42">
        <f t="shared" si="500"/>
        <v>0</v>
      </c>
      <c r="JU38" s="42">
        <f t="shared" si="501"/>
        <v>0</v>
      </c>
      <c r="JV38" s="42">
        <f t="shared" si="502"/>
        <v>0</v>
      </c>
      <c r="JW38" s="42">
        <f t="shared" si="503"/>
        <v>0</v>
      </c>
      <c r="JX38" s="42">
        <f t="shared" si="504"/>
        <v>0</v>
      </c>
      <c r="JY38" s="42">
        <f t="shared" si="505"/>
        <v>0</v>
      </c>
      <c r="JZ38" s="42">
        <f t="shared" si="506"/>
        <v>0</v>
      </c>
      <c r="KA38" s="42">
        <f t="shared" si="507"/>
        <v>0</v>
      </c>
      <c r="KB38" s="42">
        <f t="shared" si="508"/>
        <v>0</v>
      </c>
      <c r="KC38" s="42">
        <f t="shared" si="509"/>
        <v>0</v>
      </c>
      <c r="KD38" s="42">
        <f t="shared" si="510"/>
        <v>0</v>
      </c>
      <c r="KE38" s="42">
        <f t="shared" si="511"/>
        <v>0</v>
      </c>
      <c r="KF38" s="42">
        <f t="shared" si="512"/>
        <v>0</v>
      </c>
      <c r="KG38" s="42">
        <f t="shared" si="513"/>
        <v>0</v>
      </c>
      <c r="KH38" s="42">
        <f t="shared" si="514"/>
        <v>0</v>
      </c>
      <c r="KI38" s="42">
        <f t="shared" si="515"/>
        <v>0</v>
      </c>
      <c r="KJ38" s="42">
        <f t="shared" si="516"/>
        <v>0</v>
      </c>
      <c r="KK38" s="42">
        <f t="shared" si="517"/>
        <v>0</v>
      </c>
      <c r="KL38" s="42">
        <f t="shared" si="518"/>
        <v>0</v>
      </c>
      <c r="KM38" s="42">
        <f t="shared" si="519"/>
        <v>0</v>
      </c>
      <c r="KN38" s="42">
        <f t="shared" si="520"/>
        <v>0</v>
      </c>
      <c r="KO38" s="42">
        <f t="shared" si="521"/>
        <v>0</v>
      </c>
      <c r="KP38" s="42">
        <f t="shared" si="522"/>
        <v>0</v>
      </c>
      <c r="KQ38" s="42">
        <f t="shared" si="523"/>
        <v>0</v>
      </c>
      <c r="KR38" s="42">
        <f t="shared" si="524"/>
        <v>0</v>
      </c>
      <c r="KS38" s="42">
        <f t="shared" si="525"/>
        <v>0</v>
      </c>
      <c r="KT38" s="42">
        <f t="shared" si="526"/>
        <v>0</v>
      </c>
      <c r="KU38" s="42">
        <f t="shared" si="527"/>
        <v>0</v>
      </c>
      <c r="KV38" s="42">
        <f t="shared" si="528"/>
        <v>0</v>
      </c>
      <c r="KW38" s="42">
        <f t="shared" si="529"/>
        <v>0</v>
      </c>
      <c r="KX38" s="42">
        <f t="shared" si="530"/>
        <v>0</v>
      </c>
      <c r="KY38" s="42">
        <f t="shared" si="531"/>
        <v>0</v>
      </c>
      <c r="KZ38" s="42">
        <f t="shared" si="532"/>
        <v>0</v>
      </c>
      <c r="LA38" s="42">
        <f t="shared" si="533"/>
        <v>0</v>
      </c>
      <c r="LB38" s="42">
        <f t="shared" si="534"/>
        <v>0</v>
      </c>
      <c r="LC38" s="42">
        <f t="shared" si="535"/>
        <v>0</v>
      </c>
      <c r="LD38" s="42">
        <f t="shared" si="536"/>
        <v>0</v>
      </c>
      <c r="LE38" s="42">
        <f t="shared" si="537"/>
        <v>0</v>
      </c>
      <c r="LF38" s="42">
        <f t="shared" si="538"/>
        <v>0</v>
      </c>
      <c r="LG38" s="42">
        <f t="shared" si="539"/>
        <v>0</v>
      </c>
      <c r="LH38" s="42">
        <f t="shared" si="540"/>
        <v>0</v>
      </c>
      <c r="LI38" s="42">
        <f t="shared" si="541"/>
        <v>0</v>
      </c>
      <c r="LJ38" s="42">
        <f t="shared" si="542"/>
        <v>0</v>
      </c>
      <c r="LK38" s="42">
        <f t="shared" si="543"/>
        <v>0</v>
      </c>
      <c r="LL38" s="42">
        <f t="shared" si="544"/>
        <v>0</v>
      </c>
      <c r="LM38" s="42">
        <f t="shared" si="545"/>
        <v>0</v>
      </c>
      <c r="LN38" s="42">
        <f t="shared" si="546"/>
        <v>0</v>
      </c>
      <c r="LO38" s="42">
        <f t="shared" si="547"/>
        <v>0</v>
      </c>
      <c r="LP38" s="42">
        <f t="shared" si="548"/>
        <v>0</v>
      </c>
      <c r="LQ38" s="42">
        <f t="shared" si="549"/>
        <v>0</v>
      </c>
      <c r="LR38" s="42">
        <f t="shared" si="550"/>
        <v>0</v>
      </c>
      <c r="LS38" s="42">
        <f t="shared" si="551"/>
        <v>0</v>
      </c>
      <c r="LT38" s="42">
        <f t="shared" si="552"/>
        <v>0</v>
      </c>
      <c r="LU38" s="42">
        <f t="shared" si="553"/>
        <v>0</v>
      </c>
      <c r="LV38" s="42">
        <f t="shared" si="554"/>
        <v>0</v>
      </c>
      <c r="LW38" s="42">
        <f t="shared" si="555"/>
        <v>0</v>
      </c>
      <c r="LX38" s="42">
        <f t="shared" si="556"/>
        <v>0</v>
      </c>
      <c r="LY38" s="42">
        <f t="shared" si="557"/>
        <v>0</v>
      </c>
      <c r="LZ38" s="42">
        <f t="shared" si="558"/>
        <v>0</v>
      </c>
      <c r="MA38" s="42">
        <f t="shared" si="559"/>
        <v>0</v>
      </c>
      <c r="MB38" s="42">
        <f t="shared" si="560"/>
        <v>0</v>
      </c>
      <c r="MC38" s="42">
        <f t="shared" si="561"/>
        <v>0</v>
      </c>
      <c r="MD38" s="42">
        <f t="shared" si="562"/>
        <v>0</v>
      </c>
      <c r="ME38" s="42">
        <f t="shared" si="563"/>
        <v>0</v>
      </c>
      <c r="MF38" s="42">
        <f t="shared" si="564"/>
        <v>0</v>
      </c>
      <c r="MG38" s="42">
        <f t="shared" si="565"/>
        <v>0</v>
      </c>
      <c r="MH38" s="42">
        <f t="shared" si="566"/>
        <v>0</v>
      </c>
      <c r="MI38" s="42">
        <f t="shared" si="567"/>
        <v>0</v>
      </c>
      <c r="MJ38" s="42">
        <f t="shared" si="568"/>
        <v>0</v>
      </c>
      <c r="MK38" s="42">
        <f t="shared" si="569"/>
        <v>0</v>
      </c>
      <c r="ML38" s="42">
        <f t="shared" si="570"/>
        <v>0</v>
      </c>
      <c r="MM38" s="42">
        <f t="shared" si="571"/>
        <v>0</v>
      </c>
      <c r="MN38" s="42">
        <f t="shared" si="572"/>
        <v>0</v>
      </c>
      <c r="MO38" s="42">
        <f t="shared" si="573"/>
        <v>0</v>
      </c>
      <c r="MP38" s="42">
        <f t="shared" si="574"/>
        <v>0</v>
      </c>
      <c r="MQ38" s="42">
        <f t="shared" si="575"/>
        <v>0</v>
      </c>
      <c r="MR38" s="42">
        <f t="shared" si="576"/>
        <v>0</v>
      </c>
      <c r="MS38" s="42">
        <f t="shared" si="577"/>
        <v>0</v>
      </c>
      <c r="MT38" s="42">
        <f t="shared" si="578"/>
        <v>0</v>
      </c>
      <c r="MU38" s="42">
        <f t="shared" si="579"/>
        <v>0</v>
      </c>
      <c r="MV38" s="42">
        <f t="shared" si="580"/>
        <v>0</v>
      </c>
      <c r="MW38" s="42">
        <f t="shared" si="581"/>
        <v>0</v>
      </c>
      <c r="MX38" s="42">
        <f t="shared" si="582"/>
        <v>0</v>
      </c>
      <c r="MY38" s="42">
        <f t="shared" si="583"/>
        <v>0</v>
      </c>
      <c r="MZ38" s="42">
        <f t="shared" si="584"/>
        <v>0</v>
      </c>
      <c r="NA38" s="42">
        <f t="shared" si="585"/>
        <v>0</v>
      </c>
      <c r="NB38" s="42">
        <f t="shared" si="586"/>
        <v>0</v>
      </c>
      <c r="NC38" s="42">
        <f t="shared" si="587"/>
        <v>0</v>
      </c>
      <c r="ND38" s="42">
        <f t="shared" si="588"/>
        <v>0</v>
      </c>
      <c r="NE38" s="42">
        <f t="shared" si="589"/>
        <v>0</v>
      </c>
      <c r="NF38" s="42">
        <f t="shared" si="590"/>
        <v>0</v>
      </c>
      <c r="NG38" s="42">
        <f t="shared" si="591"/>
        <v>0</v>
      </c>
      <c r="NH38" s="42">
        <f t="shared" si="592"/>
        <v>0</v>
      </c>
      <c r="NI38" s="42">
        <f t="shared" si="593"/>
        <v>0</v>
      </c>
      <c r="NJ38" s="42">
        <f t="shared" si="594"/>
        <v>0</v>
      </c>
      <c r="NK38" s="42">
        <f t="shared" si="595"/>
        <v>0</v>
      </c>
      <c r="NL38" s="42">
        <f t="shared" si="596"/>
        <v>0</v>
      </c>
      <c r="NM38" s="42">
        <f t="shared" si="597"/>
        <v>0</v>
      </c>
      <c r="NN38" s="42">
        <f t="shared" si="598"/>
        <v>0</v>
      </c>
      <c r="NO38" s="42">
        <f t="shared" si="599"/>
        <v>0</v>
      </c>
      <c r="NP38" s="42">
        <f t="shared" si="600"/>
        <v>0</v>
      </c>
      <c r="NQ38" s="42">
        <f t="shared" si="601"/>
        <v>0</v>
      </c>
      <c r="NR38" s="42">
        <f t="shared" si="602"/>
        <v>0</v>
      </c>
      <c r="NS38" s="42">
        <f t="shared" si="603"/>
        <v>0</v>
      </c>
      <c r="NT38" s="42">
        <f t="shared" si="604"/>
        <v>0</v>
      </c>
      <c r="NU38" s="42">
        <f t="shared" si="605"/>
        <v>0</v>
      </c>
      <c r="NV38" s="42">
        <f t="shared" si="606"/>
        <v>0</v>
      </c>
      <c r="NW38" s="42">
        <f t="shared" si="607"/>
        <v>0</v>
      </c>
      <c r="NX38" s="42">
        <f t="shared" si="608"/>
        <v>0</v>
      </c>
      <c r="NY38" s="42">
        <f t="shared" si="609"/>
        <v>0</v>
      </c>
      <c r="NZ38" s="42">
        <f t="shared" si="610"/>
        <v>0</v>
      </c>
      <c r="OA38" s="42">
        <f t="shared" si="611"/>
        <v>0</v>
      </c>
      <c r="OB38" s="42">
        <f t="shared" si="612"/>
        <v>0</v>
      </c>
      <c r="OC38" s="42">
        <f t="shared" si="613"/>
        <v>0</v>
      </c>
      <c r="OD38" s="42">
        <f t="shared" si="614"/>
        <v>0</v>
      </c>
      <c r="OE38" s="42">
        <f t="shared" si="615"/>
        <v>0</v>
      </c>
      <c r="OF38" s="42">
        <f t="shared" si="616"/>
        <v>0</v>
      </c>
      <c r="OG38" s="42">
        <f t="shared" si="617"/>
        <v>0</v>
      </c>
    </row>
    <row r="39" spans="1:397">
      <c r="A39" s="6" t="str">
        <f>(入力シート!A39&amp;入力シート!B39&amp;入力シート!C39)</f>
        <v>240101035</v>
      </c>
      <c r="B39" s="6">
        <f>入力シート!E39</f>
        <v>44907</v>
      </c>
      <c r="C39" s="6">
        <f>入力シート!D39</f>
        <v>7</v>
      </c>
      <c r="D39" s="124">
        <f>IF(入力シート!E39="","",入力シート!E39)</f>
        <v>44907</v>
      </c>
      <c r="E39" s="44">
        <f>入力シート!G39</f>
        <v>6.28</v>
      </c>
      <c r="F39" s="44">
        <f>入力シート!H39</f>
        <v>14</v>
      </c>
      <c r="G39" s="44">
        <f>入力シート!I39</f>
        <v>14</v>
      </c>
      <c r="H39" s="44">
        <f>IF(ISERROR(入力シート!K39*1)=TRUE,"",入力シート!K39*1)</f>
        <v>1.7317241086091928</v>
      </c>
      <c r="I39" s="44">
        <f>入力シート!L39</f>
        <v>0</v>
      </c>
      <c r="J39" s="44">
        <f>入力シート!M39</f>
        <v>1</v>
      </c>
      <c r="K39" s="44">
        <f>IF(ISERROR(入力シート!O39*1)=TRUE,"",入力シート!O39*1)</f>
        <v>0.58559607293095473</v>
      </c>
      <c r="L39" s="42"/>
      <c r="M39" s="42"/>
      <c r="N39" s="42"/>
      <c r="O39" s="42"/>
      <c r="S39" s="24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S39"/>
      <c r="AT39" s="42">
        <f t="shared" si="619"/>
        <v>0</v>
      </c>
      <c r="AU39" s="42">
        <f t="shared" si="314"/>
        <v>0</v>
      </c>
      <c r="AV39" s="42">
        <f t="shared" si="314"/>
        <v>0</v>
      </c>
      <c r="AW39" s="42">
        <f t="shared" si="314"/>
        <v>0</v>
      </c>
      <c r="AX39" s="42">
        <f t="shared" si="314"/>
        <v>0</v>
      </c>
      <c r="AY39" s="42">
        <f t="shared" si="321"/>
        <v>0</v>
      </c>
      <c r="AZ39" s="42">
        <f t="shared" si="321"/>
        <v>1.7317241086091928</v>
      </c>
      <c r="BA39" s="42">
        <f t="shared" si="321"/>
        <v>0</v>
      </c>
      <c r="BB39" s="42">
        <f t="shared" si="321"/>
        <v>0</v>
      </c>
      <c r="BC39" s="42">
        <f t="shared" si="321"/>
        <v>0</v>
      </c>
      <c r="BD39" s="42">
        <f t="shared" si="321"/>
        <v>0</v>
      </c>
      <c r="BE39" s="42">
        <f t="shared" si="321"/>
        <v>0</v>
      </c>
      <c r="BF39" s="42">
        <f t="shared" si="321"/>
        <v>0</v>
      </c>
      <c r="BG39" s="42">
        <f t="shared" si="321"/>
        <v>0</v>
      </c>
      <c r="BH39" s="42">
        <f t="shared" si="321"/>
        <v>0</v>
      </c>
      <c r="BI39" s="42">
        <f t="shared" si="321"/>
        <v>0</v>
      </c>
      <c r="BJ39" s="42">
        <f t="shared" si="321"/>
        <v>0</v>
      </c>
      <c r="BK39" s="42">
        <f t="shared" si="321"/>
        <v>0</v>
      </c>
      <c r="BL39" s="42">
        <f t="shared" si="321"/>
        <v>0</v>
      </c>
      <c r="BM39" s="42">
        <f t="shared" si="321"/>
        <v>0</v>
      </c>
      <c r="BN39" s="42">
        <f t="shared" si="321"/>
        <v>0</v>
      </c>
      <c r="BO39" s="42">
        <f t="shared" si="320"/>
        <v>0</v>
      </c>
      <c r="BP39" s="42">
        <f t="shared" si="320"/>
        <v>0</v>
      </c>
      <c r="BQ39" s="42">
        <f t="shared" si="320"/>
        <v>0</v>
      </c>
      <c r="BR39" s="42">
        <f t="shared" si="320"/>
        <v>0</v>
      </c>
      <c r="BS39" s="42">
        <f t="shared" si="320"/>
        <v>0</v>
      </c>
      <c r="BT39" s="42">
        <f t="shared" si="320"/>
        <v>0</v>
      </c>
      <c r="BU39" s="42">
        <f t="shared" si="320"/>
        <v>0</v>
      </c>
      <c r="BV39" s="42">
        <f t="shared" si="320"/>
        <v>0</v>
      </c>
      <c r="BW39" s="42">
        <f t="shared" si="320"/>
        <v>0</v>
      </c>
      <c r="BX39" s="42">
        <f t="shared" si="320"/>
        <v>0</v>
      </c>
      <c r="BY39" s="42">
        <f t="shared" si="320"/>
        <v>0</v>
      </c>
      <c r="BZ39" s="42">
        <f t="shared" si="320"/>
        <v>0</v>
      </c>
      <c r="CA39" s="42">
        <f t="shared" si="320"/>
        <v>0</v>
      </c>
      <c r="CB39" s="42">
        <f t="shared" si="320"/>
        <v>0</v>
      </c>
      <c r="CC39" s="42">
        <f t="shared" si="320"/>
        <v>0</v>
      </c>
      <c r="CD39" s="42">
        <f t="shared" si="318"/>
        <v>0</v>
      </c>
      <c r="CE39" s="42">
        <f t="shared" si="315"/>
        <v>0</v>
      </c>
      <c r="CF39" s="42">
        <f t="shared" si="315"/>
        <v>0</v>
      </c>
      <c r="CG39" s="42">
        <f t="shared" si="315"/>
        <v>0</v>
      </c>
      <c r="CH39" s="42">
        <f t="shared" si="315"/>
        <v>0</v>
      </c>
      <c r="CI39" s="42">
        <f t="shared" si="315"/>
        <v>0</v>
      </c>
      <c r="CJ39" s="42">
        <f t="shared" si="315"/>
        <v>0</v>
      </c>
      <c r="CK39" s="42">
        <f t="shared" si="620"/>
        <v>0</v>
      </c>
      <c r="CL39" s="42">
        <f t="shared" si="620"/>
        <v>0</v>
      </c>
      <c r="CM39" s="42">
        <f t="shared" si="620"/>
        <v>0</v>
      </c>
      <c r="CN39" s="42">
        <f t="shared" si="620"/>
        <v>0</v>
      </c>
      <c r="CO39" s="42">
        <f t="shared" si="620"/>
        <v>0</v>
      </c>
      <c r="CP39" s="42">
        <f t="shared" si="620"/>
        <v>0</v>
      </c>
      <c r="CQ39" s="42">
        <f t="shared" si="620"/>
        <v>0</v>
      </c>
      <c r="CR39" s="42">
        <f t="shared" si="620"/>
        <v>0</v>
      </c>
      <c r="CS39" s="42">
        <f t="shared" si="620"/>
        <v>0</v>
      </c>
      <c r="CT39">
        <v>38</v>
      </c>
      <c r="CU39" s="83">
        <f t="shared" si="322"/>
        <v>0</v>
      </c>
      <c r="CV39" s="42">
        <f t="shared" si="299"/>
        <v>0</v>
      </c>
      <c r="CW39" s="42" t="e">
        <f t="shared" si="300"/>
        <v>#NUM!</v>
      </c>
      <c r="CX39" s="42">
        <f t="shared" si="323"/>
        <v>0</v>
      </c>
      <c r="CY39" s="42">
        <f t="shared" si="324"/>
        <v>0</v>
      </c>
      <c r="CZ39" s="42">
        <f t="shared" si="325"/>
        <v>0</v>
      </c>
      <c r="DA39" s="42">
        <f t="shared" si="326"/>
        <v>0</v>
      </c>
      <c r="DB39" s="42">
        <f t="shared" si="327"/>
        <v>0</v>
      </c>
      <c r="DC39" s="42">
        <f t="shared" si="328"/>
        <v>0</v>
      </c>
      <c r="DD39" s="42">
        <f t="shared" si="329"/>
        <v>0</v>
      </c>
      <c r="DE39" s="42">
        <f t="shared" si="330"/>
        <v>0</v>
      </c>
      <c r="DF39" s="42">
        <f t="shared" si="331"/>
        <v>0</v>
      </c>
      <c r="DG39" s="42">
        <f t="shared" si="332"/>
        <v>0</v>
      </c>
      <c r="DH39" s="42">
        <f t="shared" si="333"/>
        <v>0</v>
      </c>
      <c r="DI39" s="42">
        <f t="shared" si="334"/>
        <v>0</v>
      </c>
      <c r="DJ39" s="42">
        <f t="shared" si="335"/>
        <v>0</v>
      </c>
      <c r="DK39" s="42">
        <f t="shared" si="336"/>
        <v>0</v>
      </c>
      <c r="DL39" s="42">
        <f t="shared" si="337"/>
        <v>0</v>
      </c>
      <c r="DM39" s="42">
        <f t="shared" si="338"/>
        <v>0</v>
      </c>
      <c r="DN39" s="42">
        <f t="shared" si="339"/>
        <v>0</v>
      </c>
      <c r="DO39" s="42">
        <f t="shared" si="340"/>
        <v>0</v>
      </c>
      <c r="DP39" s="42">
        <f t="shared" si="341"/>
        <v>0</v>
      </c>
      <c r="DQ39" s="42">
        <f t="shared" si="342"/>
        <v>0</v>
      </c>
      <c r="DR39" s="42">
        <f t="shared" si="343"/>
        <v>0</v>
      </c>
      <c r="DS39" s="42">
        <f t="shared" si="344"/>
        <v>0</v>
      </c>
      <c r="DT39" s="42">
        <f t="shared" si="345"/>
        <v>0</v>
      </c>
      <c r="DU39" s="42">
        <f t="shared" si="346"/>
        <v>0</v>
      </c>
      <c r="DV39" s="42">
        <f t="shared" si="347"/>
        <v>0</v>
      </c>
      <c r="DW39" s="42">
        <f t="shared" si="348"/>
        <v>0</v>
      </c>
      <c r="DX39" s="42">
        <f t="shared" si="349"/>
        <v>0</v>
      </c>
      <c r="DY39" s="42">
        <f t="shared" si="350"/>
        <v>0</v>
      </c>
      <c r="DZ39" s="42">
        <f t="shared" si="351"/>
        <v>0</v>
      </c>
      <c r="EA39" s="42">
        <f t="shared" si="352"/>
        <v>0</v>
      </c>
      <c r="EB39" s="42">
        <f t="shared" si="353"/>
        <v>0</v>
      </c>
      <c r="EC39" s="42">
        <f t="shared" si="354"/>
        <v>0</v>
      </c>
      <c r="ED39" s="42">
        <f t="shared" si="355"/>
        <v>0</v>
      </c>
      <c r="EE39" s="42">
        <f t="shared" si="356"/>
        <v>0</v>
      </c>
      <c r="EF39" s="42">
        <f t="shared" si="357"/>
        <v>0</v>
      </c>
      <c r="EG39" s="42">
        <f t="shared" si="358"/>
        <v>0</v>
      </c>
      <c r="EH39" s="42">
        <f t="shared" si="359"/>
        <v>0</v>
      </c>
      <c r="EI39" s="42">
        <f t="shared" si="360"/>
        <v>0</v>
      </c>
      <c r="EJ39" s="42">
        <f t="shared" si="361"/>
        <v>0</v>
      </c>
      <c r="EK39" s="42">
        <f t="shared" si="362"/>
        <v>0</v>
      </c>
      <c r="EL39" s="42">
        <f t="shared" si="363"/>
        <v>0</v>
      </c>
      <c r="EM39" s="42">
        <f t="shared" si="364"/>
        <v>0</v>
      </c>
      <c r="EN39" s="42">
        <f t="shared" si="365"/>
        <v>0</v>
      </c>
      <c r="EO39" s="42">
        <f t="shared" si="366"/>
        <v>0</v>
      </c>
      <c r="EP39" s="42">
        <f t="shared" si="367"/>
        <v>0</v>
      </c>
      <c r="EQ39" s="42">
        <f t="shared" si="368"/>
        <v>0</v>
      </c>
      <c r="ER39" s="42">
        <f t="shared" si="369"/>
        <v>0</v>
      </c>
      <c r="ES39" s="42">
        <f t="shared" si="370"/>
        <v>0</v>
      </c>
      <c r="ET39" s="42">
        <f t="shared" si="371"/>
        <v>0</v>
      </c>
      <c r="EU39" s="42">
        <f t="shared" si="372"/>
        <v>0</v>
      </c>
      <c r="EV39" s="42">
        <f t="shared" si="373"/>
        <v>0</v>
      </c>
      <c r="EW39" s="42">
        <f t="shared" si="374"/>
        <v>0</v>
      </c>
      <c r="EX39" s="42">
        <f t="shared" si="375"/>
        <v>0</v>
      </c>
      <c r="EY39" s="42">
        <f t="shared" si="376"/>
        <v>0</v>
      </c>
      <c r="EZ39" s="42">
        <f t="shared" si="377"/>
        <v>0</v>
      </c>
      <c r="FA39" s="42">
        <f t="shared" si="378"/>
        <v>0</v>
      </c>
      <c r="FB39" s="42">
        <f t="shared" si="379"/>
        <v>0</v>
      </c>
      <c r="FC39" s="42">
        <f t="shared" si="380"/>
        <v>0</v>
      </c>
      <c r="FD39" s="42">
        <f t="shared" si="381"/>
        <v>0</v>
      </c>
      <c r="FE39" s="42">
        <f t="shared" si="382"/>
        <v>0</v>
      </c>
      <c r="FF39" s="42">
        <f t="shared" si="383"/>
        <v>0</v>
      </c>
      <c r="FG39" s="42">
        <f t="shared" si="384"/>
        <v>0</v>
      </c>
      <c r="FH39" s="42">
        <f t="shared" si="385"/>
        <v>0</v>
      </c>
      <c r="FI39" s="42">
        <f t="shared" si="386"/>
        <v>0</v>
      </c>
      <c r="FJ39" s="42">
        <f t="shared" si="387"/>
        <v>0</v>
      </c>
      <c r="FK39" s="42">
        <f t="shared" si="388"/>
        <v>0</v>
      </c>
      <c r="FL39" s="42">
        <f t="shared" si="389"/>
        <v>0</v>
      </c>
      <c r="FM39" s="42">
        <f t="shared" si="390"/>
        <v>0</v>
      </c>
      <c r="FN39" s="42">
        <f t="shared" si="391"/>
        <v>0</v>
      </c>
      <c r="FO39" s="42">
        <f t="shared" si="392"/>
        <v>0</v>
      </c>
      <c r="FP39" s="42">
        <f t="shared" si="393"/>
        <v>0</v>
      </c>
      <c r="FQ39" s="42">
        <f t="shared" si="394"/>
        <v>0</v>
      </c>
      <c r="FR39" s="42">
        <f t="shared" si="395"/>
        <v>0</v>
      </c>
      <c r="FS39" s="42">
        <f t="shared" si="396"/>
        <v>0</v>
      </c>
      <c r="FT39" s="42">
        <f t="shared" si="397"/>
        <v>0</v>
      </c>
      <c r="FU39" s="42">
        <f t="shared" si="398"/>
        <v>0</v>
      </c>
      <c r="FV39" s="42">
        <f t="shared" si="399"/>
        <v>0</v>
      </c>
      <c r="FW39" s="42">
        <f t="shared" si="400"/>
        <v>0</v>
      </c>
      <c r="FX39" s="42">
        <f t="shared" si="401"/>
        <v>0</v>
      </c>
      <c r="FY39" s="42">
        <f t="shared" si="402"/>
        <v>0</v>
      </c>
      <c r="FZ39" s="42">
        <f t="shared" si="403"/>
        <v>0</v>
      </c>
      <c r="GA39" s="42">
        <f t="shared" si="404"/>
        <v>0</v>
      </c>
      <c r="GB39" s="42">
        <f t="shared" si="405"/>
        <v>0</v>
      </c>
      <c r="GC39" s="42">
        <f t="shared" si="406"/>
        <v>0</v>
      </c>
      <c r="GD39" s="42">
        <f t="shared" si="407"/>
        <v>0</v>
      </c>
      <c r="GE39" s="42">
        <f t="shared" si="408"/>
        <v>0</v>
      </c>
      <c r="GF39" s="42">
        <f t="shared" si="409"/>
        <v>0</v>
      </c>
      <c r="GG39" s="42">
        <f t="shared" si="410"/>
        <v>0</v>
      </c>
      <c r="GH39" s="42">
        <f t="shared" si="411"/>
        <v>0</v>
      </c>
      <c r="GI39" s="42">
        <f t="shared" si="412"/>
        <v>0</v>
      </c>
      <c r="GJ39" s="42">
        <f t="shared" si="413"/>
        <v>0</v>
      </c>
      <c r="GK39" s="42">
        <f t="shared" si="414"/>
        <v>0</v>
      </c>
      <c r="GL39" s="42">
        <f t="shared" si="415"/>
        <v>0</v>
      </c>
      <c r="GM39" s="42">
        <f t="shared" si="416"/>
        <v>0</v>
      </c>
      <c r="GN39" s="42">
        <f t="shared" si="417"/>
        <v>0</v>
      </c>
      <c r="GO39" s="42">
        <f t="shared" si="418"/>
        <v>0</v>
      </c>
      <c r="GP39" s="42">
        <f t="shared" si="419"/>
        <v>0</v>
      </c>
      <c r="GQ39" s="42">
        <f t="shared" si="420"/>
        <v>0</v>
      </c>
      <c r="GR39" s="42">
        <f t="shared" si="421"/>
        <v>0</v>
      </c>
      <c r="GS39" s="42">
        <f t="shared" si="422"/>
        <v>0</v>
      </c>
      <c r="GT39" s="42">
        <f t="shared" si="423"/>
        <v>0</v>
      </c>
      <c r="GU39" s="42">
        <f t="shared" si="424"/>
        <v>0</v>
      </c>
      <c r="GV39" s="42">
        <f t="shared" si="425"/>
        <v>0</v>
      </c>
      <c r="GW39" s="42">
        <f t="shared" si="426"/>
        <v>0</v>
      </c>
      <c r="GX39" s="42">
        <f t="shared" si="427"/>
        <v>0</v>
      </c>
      <c r="GY39" s="42">
        <f t="shared" si="319"/>
        <v>0</v>
      </c>
      <c r="GZ39" s="42">
        <f t="shared" si="428"/>
        <v>0</v>
      </c>
      <c r="HA39" s="42">
        <f t="shared" si="429"/>
        <v>0</v>
      </c>
      <c r="HB39" s="42">
        <f t="shared" si="430"/>
        <v>0</v>
      </c>
      <c r="HC39" s="42">
        <f t="shared" si="431"/>
        <v>0</v>
      </c>
      <c r="HD39" s="42">
        <f t="shared" si="432"/>
        <v>0</v>
      </c>
      <c r="HE39" s="42">
        <f t="shared" si="433"/>
        <v>0</v>
      </c>
      <c r="HF39" s="42">
        <f t="shared" si="434"/>
        <v>0</v>
      </c>
      <c r="HG39" s="42">
        <f t="shared" si="435"/>
        <v>0</v>
      </c>
      <c r="HH39" s="42">
        <f t="shared" si="436"/>
        <v>0</v>
      </c>
      <c r="HI39" s="42">
        <f t="shared" si="437"/>
        <v>0</v>
      </c>
      <c r="HJ39" s="42">
        <f t="shared" si="438"/>
        <v>0</v>
      </c>
      <c r="HK39" s="42">
        <f t="shared" si="439"/>
        <v>0</v>
      </c>
      <c r="HL39" s="42">
        <f t="shared" si="440"/>
        <v>0</v>
      </c>
      <c r="HM39" s="42">
        <f t="shared" si="441"/>
        <v>0</v>
      </c>
      <c r="HN39" s="42">
        <f t="shared" si="442"/>
        <v>0</v>
      </c>
      <c r="HO39" s="42">
        <f t="shared" si="443"/>
        <v>0</v>
      </c>
      <c r="HP39" s="42">
        <f t="shared" si="444"/>
        <v>0</v>
      </c>
      <c r="HQ39" s="42">
        <f t="shared" si="445"/>
        <v>0</v>
      </c>
      <c r="HR39" s="42">
        <f t="shared" si="446"/>
        <v>0</v>
      </c>
      <c r="HS39" s="42">
        <f t="shared" si="447"/>
        <v>0</v>
      </c>
      <c r="HT39" s="42">
        <f t="shared" si="448"/>
        <v>0</v>
      </c>
      <c r="HU39" s="42">
        <f t="shared" si="449"/>
        <v>0</v>
      </c>
      <c r="HV39" s="42">
        <f t="shared" si="450"/>
        <v>0</v>
      </c>
      <c r="HW39" s="42">
        <f t="shared" si="451"/>
        <v>0</v>
      </c>
      <c r="HX39" s="42">
        <f t="shared" si="452"/>
        <v>0</v>
      </c>
      <c r="HY39" s="42">
        <f t="shared" si="453"/>
        <v>0</v>
      </c>
      <c r="HZ39" s="42">
        <f t="shared" si="454"/>
        <v>0</v>
      </c>
      <c r="IA39" s="42">
        <f t="shared" si="455"/>
        <v>0</v>
      </c>
      <c r="IB39" s="42">
        <f t="shared" si="456"/>
        <v>0</v>
      </c>
      <c r="IC39" s="42">
        <f t="shared" si="457"/>
        <v>0</v>
      </c>
      <c r="ID39" s="42">
        <f t="shared" si="458"/>
        <v>0</v>
      </c>
      <c r="IE39" s="42">
        <f t="shared" si="459"/>
        <v>0</v>
      </c>
      <c r="IF39" s="42">
        <f t="shared" si="460"/>
        <v>0</v>
      </c>
      <c r="IG39" s="42">
        <f t="shared" si="461"/>
        <v>0</v>
      </c>
      <c r="IH39" s="42">
        <f t="shared" si="462"/>
        <v>0</v>
      </c>
      <c r="II39" s="42">
        <f t="shared" si="463"/>
        <v>0</v>
      </c>
      <c r="IJ39" s="42">
        <f t="shared" si="464"/>
        <v>0</v>
      </c>
      <c r="IK39" s="42">
        <f t="shared" si="465"/>
        <v>0</v>
      </c>
      <c r="IL39" s="42">
        <f t="shared" si="466"/>
        <v>0</v>
      </c>
      <c r="IM39" s="42">
        <f t="shared" si="467"/>
        <v>0</v>
      </c>
      <c r="IN39" s="42">
        <f t="shared" si="468"/>
        <v>0</v>
      </c>
      <c r="IO39" s="42">
        <f t="shared" si="469"/>
        <v>0</v>
      </c>
      <c r="IP39" s="42">
        <f t="shared" si="470"/>
        <v>0</v>
      </c>
      <c r="IQ39" s="42">
        <f t="shared" si="471"/>
        <v>0</v>
      </c>
      <c r="IR39" s="42">
        <f t="shared" si="472"/>
        <v>0</v>
      </c>
      <c r="IS39" s="42">
        <f t="shared" si="473"/>
        <v>0</v>
      </c>
      <c r="IT39" s="42">
        <f t="shared" si="474"/>
        <v>0</v>
      </c>
      <c r="IU39" s="42">
        <f t="shared" si="475"/>
        <v>0</v>
      </c>
      <c r="IV39" s="42">
        <f t="shared" si="476"/>
        <v>0</v>
      </c>
      <c r="IW39" s="42">
        <f t="shared" si="477"/>
        <v>0</v>
      </c>
      <c r="IX39" s="42">
        <f t="shared" si="478"/>
        <v>0</v>
      </c>
      <c r="IY39" s="42">
        <f t="shared" si="479"/>
        <v>0</v>
      </c>
      <c r="IZ39" s="42">
        <f t="shared" si="480"/>
        <v>0</v>
      </c>
      <c r="JA39" s="42">
        <f t="shared" si="481"/>
        <v>0</v>
      </c>
      <c r="JB39" s="42">
        <f t="shared" si="482"/>
        <v>0</v>
      </c>
      <c r="JC39" s="42">
        <f t="shared" si="483"/>
        <v>0</v>
      </c>
      <c r="JD39" s="42">
        <f t="shared" si="484"/>
        <v>0</v>
      </c>
      <c r="JE39" s="42">
        <f t="shared" si="485"/>
        <v>0</v>
      </c>
      <c r="JF39" s="42">
        <f t="shared" si="486"/>
        <v>0</v>
      </c>
      <c r="JG39" s="42">
        <f t="shared" si="487"/>
        <v>0</v>
      </c>
      <c r="JH39" s="42">
        <f t="shared" si="488"/>
        <v>0</v>
      </c>
      <c r="JI39" s="42">
        <f t="shared" si="489"/>
        <v>0</v>
      </c>
      <c r="JJ39" s="42">
        <f t="shared" si="490"/>
        <v>0</v>
      </c>
      <c r="JK39" s="42">
        <f t="shared" si="491"/>
        <v>0</v>
      </c>
      <c r="JL39" s="42">
        <f t="shared" si="492"/>
        <v>0</v>
      </c>
      <c r="JM39" s="42">
        <f t="shared" si="493"/>
        <v>0</v>
      </c>
      <c r="JN39" s="42">
        <f t="shared" si="494"/>
        <v>0</v>
      </c>
      <c r="JO39" s="42">
        <f t="shared" si="495"/>
        <v>0</v>
      </c>
      <c r="JP39" s="42">
        <f t="shared" si="496"/>
        <v>0</v>
      </c>
      <c r="JQ39" s="42">
        <f t="shared" si="497"/>
        <v>0</v>
      </c>
      <c r="JR39" s="42">
        <f t="shared" si="498"/>
        <v>0</v>
      </c>
      <c r="JS39" s="42">
        <f t="shared" si="499"/>
        <v>0</v>
      </c>
      <c r="JT39" s="42">
        <f t="shared" si="500"/>
        <v>0</v>
      </c>
      <c r="JU39" s="42">
        <f t="shared" si="501"/>
        <v>0</v>
      </c>
      <c r="JV39" s="42">
        <f t="shared" si="502"/>
        <v>0</v>
      </c>
      <c r="JW39" s="42">
        <f t="shared" si="503"/>
        <v>0</v>
      </c>
      <c r="JX39" s="42">
        <f t="shared" si="504"/>
        <v>0</v>
      </c>
      <c r="JY39" s="42">
        <f t="shared" si="505"/>
        <v>0</v>
      </c>
      <c r="JZ39" s="42">
        <f t="shared" si="506"/>
        <v>0</v>
      </c>
      <c r="KA39" s="42">
        <f t="shared" si="507"/>
        <v>0</v>
      </c>
      <c r="KB39" s="42">
        <f t="shared" si="508"/>
        <v>0</v>
      </c>
      <c r="KC39" s="42">
        <f t="shared" si="509"/>
        <v>0</v>
      </c>
      <c r="KD39" s="42">
        <f t="shared" si="510"/>
        <v>0</v>
      </c>
      <c r="KE39" s="42">
        <f t="shared" si="511"/>
        <v>0</v>
      </c>
      <c r="KF39" s="42">
        <f t="shared" si="512"/>
        <v>0</v>
      </c>
      <c r="KG39" s="42">
        <f t="shared" si="513"/>
        <v>0</v>
      </c>
      <c r="KH39" s="42">
        <f t="shared" si="514"/>
        <v>0</v>
      </c>
      <c r="KI39" s="42">
        <f t="shared" si="515"/>
        <v>0</v>
      </c>
      <c r="KJ39" s="42">
        <f t="shared" si="516"/>
        <v>0</v>
      </c>
      <c r="KK39" s="42">
        <f t="shared" si="517"/>
        <v>0</v>
      </c>
      <c r="KL39" s="42">
        <f t="shared" si="518"/>
        <v>0</v>
      </c>
      <c r="KM39" s="42">
        <f t="shared" si="519"/>
        <v>0</v>
      </c>
      <c r="KN39" s="42">
        <f t="shared" si="520"/>
        <v>0</v>
      </c>
      <c r="KO39" s="42">
        <f t="shared" si="521"/>
        <v>0</v>
      </c>
      <c r="KP39" s="42">
        <f t="shared" si="522"/>
        <v>0</v>
      </c>
      <c r="KQ39" s="42">
        <f t="shared" si="523"/>
        <v>0</v>
      </c>
      <c r="KR39" s="42">
        <f t="shared" si="524"/>
        <v>0</v>
      </c>
      <c r="KS39" s="42">
        <f t="shared" si="525"/>
        <v>0</v>
      </c>
      <c r="KT39" s="42">
        <f t="shared" si="526"/>
        <v>0</v>
      </c>
      <c r="KU39" s="42">
        <f t="shared" si="527"/>
        <v>0</v>
      </c>
      <c r="KV39" s="42">
        <f t="shared" si="528"/>
        <v>0</v>
      </c>
      <c r="KW39" s="42">
        <f t="shared" si="529"/>
        <v>0</v>
      </c>
      <c r="KX39" s="42">
        <f t="shared" si="530"/>
        <v>0</v>
      </c>
      <c r="KY39" s="42">
        <f t="shared" si="531"/>
        <v>0</v>
      </c>
      <c r="KZ39" s="42">
        <f t="shared" si="532"/>
        <v>0</v>
      </c>
      <c r="LA39" s="42">
        <f t="shared" si="533"/>
        <v>0</v>
      </c>
      <c r="LB39" s="42">
        <f t="shared" si="534"/>
        <v>0</v>
      </c>
      <c r="LC39" s="42">
        <f t="shared" si="535"/>
        <v>0</v>
      </c>
      <c r="LD39" s="42">
        <f t="shared" si="536"/>
        <v>0</v>
      </c>
      <c r="LE39" s="42">
        <f t="shared" si="537"/>
        <v>0</v>
      </c>
      <c r="LF39" s="42">
        <f t="shared" si="538"/>
        <v>0</v>
      </c>
      <c r="LG39" s="42">
        <f t="shared" si="539"/>
        <v>0</v>
      </c>
      <c r="LH39" s="42">
        <f t="shared" si="540"/>
        <v>0</v>
      </c>
      <c r="LI39" s="42">
        <f t="shared" si="541"/>
        <v>0</v>
      </c>
      <c r="LJ39" s="42">
        <f t="shared" si="542"/>
        <v>0</v>
      </c>
      <c r="LK39" s="42">
        <f t="shared" si="543"/>
        <v>0</v>
      </c>
      <c r="LL39" s="42">
        <f t="shared" si="544"/>
        <v>0</v>
      </c>
      <c r="LM39" s="42">
        <f t="shared" si="545"/>
        <v>0</v>
      </c>
      <c r="LN39" s="42">
        <f t="shared" si="546"/>
        <v>0</v>
      </c>
      <c r="LO39" s="42">
        <f t="shared" si="547"/>
        <v>0</v>
      </c>
      <c r="LP39" s="42">
        <f t="shared" si="548"/>
        <v>0</v>
      </c>
      <c r="LQ39" s="42">
        <f t="shared" si="549"/>
        <v>0</v>
      </c>
      <c r="LR39" s="42">
        <f t="shared" si="550"/>
        <v>0</v>
      </c>
      <c r="LS39" s="42">
        <f t="shared" si="551"/>
        <v>0</v>
      </c>
      <c r="LT39" s="42">
        <f t="shared" si="552"/>
        <v>0</v>
      </c>
      <c r="LU39" s="42">
        <f t="shared" si="553"/>
        <v>0</v>
      </c>
      <c r="LV39" s="42">
        <f t="shared" si="554"/>
        <v>0</v>
      </c>
      <c r="LW39" s="42">
        <f t="shared" si="555"/>
        <v>0</v>
      </c>
      <c r="LX39" s="42">
        <f t="shared" si="556"/>
        <v>0</v>
      </c>
      <c r="LY39" s="42">
        <f t="shared" si="557"/>
        <v>0</v>
      </c>
      <c r="LZ39" s="42">
        <f t="shared" si="558"/>
        <v>0</v>
      </c>
      <c r="MA39" s="42">
        <f t="shared" si="559"/>
        <v>0</v>
      </c>
      <c r="MB39" s="42">
        <f t="shared" si="560"/>
        <v>0</v>
      </c>
      <c r="MC39" s="42">
        <f t="shared" si="561"/>
        <v>0</v>
      </c>
      <c r="MD39" s="42">
        <f t="shared" si="562"/>
        <v>0</v>
      </c>
      <c r="ME39" s="42">
        <f t="shared" si="563"/>
        <v>0</v>
      </c>
      <c r="MF39" s="42">
        <f t="shared" si="564"/>
        <v>0</v>
      </c>
      <c r="MG39" s="42">
        <f t="shared" si="565"/>
        <v>0</v>
      </c>
      <c r="MH39" s="42">
        <f t="shared" si="566"/>
        <v>0</v>
      </c>
      <c r="MI39" s="42">
        <f t="shared" si="567"/>
        <v>0</v>
      </c>
      <c r="MJ39" s="42">
        <f t="shared" si="568"/>
        <v>0</v>
      </c>
      <c r="MK39" s="42">
        <f t="shared" si="569"/>
        <v>0</v>
      </c>
      <c r="ML39" s="42">
        <f t="shared" si="570"/>
        <v>0</v>
      </c>
      <c r="MM39" s="42">
        <f t="shared" si="571"/>
        <v>0</v>
      </c>
      <c r="MN39" s="42">
        <f t="shared" si="572"/>
        <v>0</v>
      </c>
      <c r="MO39" s="42">
        <f t="shared" si="573"/>
        <v>0</v>
      </c>
      <c r="MP39" s="42">
        <f t="shared" si="574"/>
        <v>0</v>
      </c>
      <c r="MQ39" s="42">
        <f t="shared" si="575"/>
        <v>0</v>
      </c>
      <c r="MR39" s="42">
        <f t="shared" si="576"/>
        <v>0</v>
      </c>
      <c r="MS39" s="42">
        <f t="shared" si="577"/>
        <v>0</v>
      </c>
      <c r="MT39" s="42">
        <f t="shared" si="578"/>
        <v>0</v>
      </c>
      <c r="MU39" s="42">
        <f t="shared" si="579"/>
        <v>0</v>
      </c>
      <c r="MV39" s="42">
        <f t="shared" si="580"/>
        <v>0</v>
      </c>
      <c r="MW39" s="42">
        <f t="shared" si="581"/>
        <v>0</v>
      </c>
      <c r="MX39" s="42">
        <f t="shared" si="582"/>
        <v>0</v>
      </c>
      <c r="MY39" s="42">
        <f t="shared" si="583"/>
        <v>0</v>
      </c>
      <c r="MZ39" s="42">
        <f t="shared" si="584"/>
        <v>0</v>
      </c>
      <c r="NA39" s="42">
        <f t="shared" si="585"/>
        <v>0</v>
      </c>
      <c r="NB39" s="42">
        <f t="shared" si="586"/>
        <v>0</v>
      </c>
      <c r="NC39" s="42">
        <f t="shared" si="587"/>
        <v>0</v>
      </c>
      <c r="ND39" s="42">
        <f t="shared" si="588"/>
        <v>0</v>
      </c>
      <c r="NE39" s="42">
        <f t="shared" si="589"/>
        <v>0</v>
      </c>
      <c r="NF39" s="42">
        <f t="shared" si="590"/>
        <v>0</v>
      </c>
      <c r="NG39" s="42">
        <f t="shared" si="591"/>
        <v>0</v>
      </c>
      <c r="NH39" s="42">
        <f t="shared" si="592"/>
        <v>0</v>
      </c>
      <c r="NI39" s="42">
        <f t="shared" si="593"/>
        <v>0</v>
      </c>
      <c r="NJ39" s="42">
        <f t="shared" si="594"/>
        <v>0</v>
      </c>
      <c r="NK39" s="42">
        <f t="shared" si="595"/>
        <v>0</v>
      </c>
      <c r="NL39" s="42">
        <f t="shared" si="596"/>
        <v>0</v>
      </c>
      <c r="NM39" s="42">
        <f t="shared" si="597"/>
        <v>0</v>
      </c>
      <c r="NN39" s="42">
        <f t="shared" si="598"/>
        <v>0</v>
      </c>
      <c r="NO39" s="42">
        <f t="shared" si="599"/>
        <v>0</v>
      </c>
      <c r="NP39" s="42">
        <f t="shared" si="600"/>
        <v>0</v>
      </c>
      <c r="NQ39" s="42">
        <f t="shared" si="601"/>
        <v>0</v>
      </c>
      <c r="NR39" s="42">
        <f t="shared" si="602"/>
        <v>0</v>
      </c>
      <c r="NS39" s="42">
        <f t="shared" si="603"/>
        <v>0</v>
      </c>
      <c r="NT39" s="42">
        <f t="shared" si="604"/>
        <v>0</v>
      </c>
      <c r="NU39" s="42">
        <f t="shared" si="605"/>
        <v>0</v>
      </c>
      <c r="NV39" s="42">
        <f t="shared" si="606"/>
        <v>0</v>
      </c>
      <c r="NW39" s="42">
        <f t="shared" si="607"/>
        <v>0</v>
      </c>
      <c r="NX39" s="42">
        <f t="shared" si="608"/>
        <v>0</v>
      </c>
      <c r="NY39" s="42">
        <f t="shared" si="609"/>
        <v>0</v>
      </c>
      <c r="NZ39" s="42">
        <f t="shared" si="610"/>
        <v>0</v>
      </c>
      <c r="OA39" s="42">
        <f t="shared" si="611"/>
        <v>0</v>
      </c>
      <c r="OB39" s="42">
        <f t="shared" si="612"/>
        <v>0</v>
      </c>
      <c r="OC39" s="42">
        <f t="shared" si="613"/>
        <v>0</v>
      </c>
      <c r="OD39" s="42">
        <f t="shared" si="614"/>
        <v>0</v>
      </c>
      <c r="OE39" s="42">
        <f t="shared" si="615"/>
        <v>0</v>
      </c>
      <c r="OF39" s="42">
        <f t="shared" si="616"/>
        <v>0</v>
      </c>
      <c r="OG39" s="42">
        <f t="shared" si="617"/>
        <v>0</v>
      </c>
    </row>
    <row r="40" spans="1:397">
      <c r="A40" s="6" t="str">
        <f>(入力シート!A40&amp;入力シート!B40&amp;入力シート!C40)</f>
        <v>240101036</v>
      </c>
      <c r="B40" s="6">
        <f>入力シート!E40</f>
        <v>44942</v>
      </c>
      <c r="C40" s="6">
        <f>入力シート!D40</f>
        <v>8</v>
      </c>
      <c r="D40" s="124">
        <f>IF(入力シート!E40="","",入力シート!E40)</f>
        <v>44942</v>
      </c>
      <c r="E40" s="44">
        <f>入力シート!G40</f>
        <v>10.210000000000001</v>
      </c>
      <c r="F40" s="44">
        <f>入力シート!H40</f>
        <v>60</v>
      </c>
      <c r="G40" s="44">
        <f>入力シート!I40</f>
        <v>60</v>
      </c>
      <c r="H40" s="44">
        <f>IF(ISERROR(入力シート!K40*1)=TRUE,"",入力シート!K40*1)</f>
        <v>2.3811223038428295</v>
      </c>
      <c r="I40" s="44">
        <f>入力シート!L40</f>
        <v>6</v>
      </c>
      <c r="J40" s="44">
        <f>入力シート!M40</f>
        <v>6</v>
      </c>
      <c r="K40" s="44">
        <f>IF(ISERROR(入力シート!O40*1)=TRUE,"",入力シート!O40*1)</f>
        <v>1.3811223038428293</v>
      </c>
      <c r="L40" s="42"/>
      <c r="M40" s="42"/>
      <c r="N40" s="42"/>
      <c r="O40" s="42"/>
      <c r="S40" s="24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S40"/>
      <c r="AT40" s="42">
        <f t="shared" si="619"/>
        <v>0</v>
      </c>
      <c r="AU40" s="42">
        <f t="shared" si="314"/>
        <v>0</v>
      </c>
      <c r="AV40" s="42">
        <f t="shared" si="314"/>
        <v>0</v>
      </c>
      <c r="AW40" s="42">
        <f t="shared" si="314"/>
        <v>0</v>
      </c>
      <c r="AX40" s="42">
        <f t="shared" si="314"/>
        <v>0</v>
      </c>
      <c r="AY40" s="42">
        <f t="shared" si="321"/>
        <v>0</v>
      </c>
      <c r="AZ40" s="42">
        <f t="shared" si="321"/>
        <v>0</v>
      </c>
      <c r="BA40" s="42">
        <f t="shared" si="321"/>
        <v>2.3811223038428295</v>
      </c>
      <c r="BB40" s="42">
        <f t="shared" si="321"/>
        <v>0</v>
      </c>
      <c r="BC40" s="42">
        <f t="shared" si="321"/>
        <v>0</v>
      </c>
      <c r="BD40" s="42">
        <f t="shared" si="321"/>
        <v>0</v>
      </c>
      <c r="BE40" s="42">
        <f t="shared" si="321"/>
        <v>0</v>
      </c>
      <c r="BF40" s="42">
        <f t="shared" si="321"/>
        <v>0</v>
      </c>
      <c r="BG40" s="42">
        <f t="shared" si="321"/>
        <v>0</v>
      </c>
      <c r="BH40" s="42">
        <f t="shared" si="321"/>
        <v>0</v>
      </c>
      <c r="BI40" s="42">
        <f t="shared" si="321"/>
        <v>0</v>
      </c>
      <c r="BJ40" s="42">
        <f t="shared" si="321"/>
        <v>0</v>
      </c>
      <c r="BK40" s="42">
        <f t="shared" si="321"/>
        <v>0</v>
      </c>
      <c r="BL40" s="42">
        <f t="shared" si="321"/>
        <v>0</v>
      </c>
      <c r="BM40" s="42">
        <f t="shared" si="321"/>
        <v>0</v>
      </c>
      <c r="BN40" s="42">
        <f t="shared" si="321"/>
        <v>0</v>
      </c>
      <c r="BO40" s="42">
        <f t="shared" si="320"/>
        <v>0</v>
      </c>
      <c r="BP40" s="42">
        <f t="shared" si="320"/>
        <v>0</v>
      </c>
      <c r="BQ40" s="42">
        <f t="shared" si="320"/>
        <v>0</v>
      </c>
      <c r="BR40" s="42">
        <f t="shared" si="320"/>
        <v>0</v>
      </c>
      <c r="BS40" s="42">
        <f t="shared" si="320"/>
        <v>0</v>
      </c>
      <c r="BT40" s="42">
        <f t="shared" si="320"/>
        <v>0</v>
      </c>
      <c r="BU40" s="42">
        <f t="shared" si="320"/>
        <v>0</v>
      </c>
      <c r="BV40" s="42">
        <f t="shared" si="320"/>
        <v>0</v>
      </c>
      <c r="BW40" s="42">
        <f t="shared" si="320"/>
        <v>0</v>
      </c>
      <c r="BX40" s="42">
        <f t="shared" si="320"/>
        <v>0</v>
      </c>
      <c r="BY40" s="42">
        <f t="shared" si="320"/>
        <v>0</v>
      </c>
      <c r="BZ40" s="42">
        <f t="shared" si="320"/>
        <v>0</v>
      </c>
      <c r="CA40" s="42">
        <f t="shared" si="320"/>
        <v>0</v>
      </c>
      <c r="CB40" s="42">
        <f t="shared" si="320"/>
        <v>0</v>
      </c>
      <c r="CC40" s="42">
        <f t="shared" si="320"/>
        <v>0</v>
      </c>
      <c r="CD40" s="42">
        <f t="shared" ref="CD40:CS55" si="621">IF($C40=CD$1,$H40,0)</f>
        <v>0</v>
      </c>
      <c r="CE40" s="42">
        <f t="shared" si="621"/>
        <v>0</v>
      </c>
      <c r="CF40" s="42">
        <f t="shared" si="621"/>
        <v>0</v>
      </c>
      <c r="CG40" s="42">
        <f t="shared" si="621"/>
        <v>0</v>
      </c>
      <c r="CH40" s="42">
        <f t="shared" si="621"/>
        <v>0</v>
      </c>
      <c r="CI40" s="42">
        <f t="shared" si="621"/>
        <v>0</v>
      </c>
      <c r="CJ40" s="42">
        <f t="shared" si="621"/>
        <v>0</v>
      </c>
      <c r="CK40" s="42">
        <f t="shared" si="621"/>
        <v>0</v>
      </c>
      <c r="CL40" s="42">
        <f t="shared" si="621"/>
        <v>0</v>
      </c>
      <c r="CM40" s="42">
        <f t="shared" si="621"/>
        <v>0</v>
      </c>
      <c r="CN40" s="42">
        <f t="shared" si="621"/>
        <v>0</v>
      </c>
      <c r="CO40" s="42">
        <f t="shared" si="621"/>
        <v>0</v>
      </c>
      <c r="CP40" s="42">
        <f t="shared" si="621"/>
        <v>0</v>
      </c>
      <c r="CQ40" s="42">
        <f t="shared" si="621"/>
        <v>0</v>
      </c>
      <c r="CR40" s="42">
        <f t="shared" si="621"/>
        <v>0</v>
      </c>
      <c r="CS40" s="42">
        <f t="shared" si="621"/>
        <v>0</v>
      </c>
      <c r="CT40">
        <v>39</v>
      </c>
      <c r="CU40" s="83">
        <f t="shared" si="322"/>
        <v>0</v>
      </c>
      <c r="CV40" s="42">
        <f t="shared" si="299"/>
        <v>0</v>
      </c>
      <c r="CW40" s="42" t="e">
        <f t="shared" si="300"/>
        <v>#NUM!</v>
      </c>
      <c r="CX40" s="42">
        <f t="shared" si="323"/>
        <v>0</v>
      </c>
      <c r="CY40" s="42">
        <f t="shared" si="324"/>
        <v>0</v>
      </c>
      <c r="CZ40" s="42">
        <f t="shared" si="325"/>
        <v>0</v>
      </c>
      <c r="DA40" s="42">
        <f t="shared" si="326"/>
        <v>0</v>
      </c>
      <c r="DB40" s="42">
        <f t="shared" si="327"/>
        <v>0</v>
      </c>
      <c r="DC40" s="42">
        <f t="shared" si="328"/>
        <v>0</v>
      </c>
      <c r="DD40" s="42">
        <f t="shared" si="329"/>
        <v>0</v>
      </c>
      <c r="DE40" s="42">
        <f t="shared" si="330"/>
        <v>0</v>
      </c>
      <c r="DF40" s="42">
        <f t="shared" si="331"/>
        <v>0</v>
      </c>
      <c r="DG40" s="42">
        <f t="shared" si="332"/>
        <v>0</v>
      </c>
      <c r="DH40" s="42">
        <f t="shared" si="333"/>
        <v>0</v>
      </c>
      <c r="DI40" s="42">
        <f t="shared" si="334"/>
        <v>0</v>
      </c>
      <c r="DJ40" s="42">
        <f t="shared" si="335"/>
        <v>0</v>
      </c>
      <c r="DK40" s="42">
        <f t="shared" si="336"/>
        <v>0</v>
      </c>
      <c r="DL40" s="42">
        <f t="shared" si="337"/>
        <v>0</v>
      </c>
      <c r="DM40" s="42">
        <f t="shared" si="338"/>
        <v>0</v>
      </c>
      <c r="DN40" s="42">
        <f t="shared" si="339"/>
        <v>0</v>
      </c>
      <c r="DO40" s="42">
        <f t="shared" si="340"/>
        <v>0</v>
      </c>
      <c r="DP40" s="42">
        <f t="shared" si="341"/>
        <v>0</v>
      </c>
      <c r="DQ40" s="42">
        <f t="shared" si="342"/>
        <v>0</v>
      </c>
      <c r="DR40" s="42">
        <f t="shared" si="343"/>
        <v>0</v>
      </c>
      <c r="DS40" s="42">
        <f t="shared" si="344"/>
        <v>0</v>
      </c>
      <c r="DT40" s="42">
        <f t="shared" si="345"/>
        <v>0</v>
      </c>
      <c r="DU40" s="42">
        <f t="shared" si="346"/>
        <v>0</v>
      </c>
      <c r="DV40" s="42">
        <f t="shared" si="347"/>
        <v>0</v>
      </c>
      <c r="DW40" s="42">
        <f t="shared" si="348"/>
        <v>0</v>
      </c>
      <c r="DX40" s="42">
        <f t="shared" si="349"/>
        <v>0</v>
      </c>
      <c r="DY40" s="42">
        <f t="shared" si="350"/>
        <v>0</v>
      </c>
      <c r="DZ40" s="42">
        <f t="shared" si="351"/>
        <v>0</v>
      </c>
      <c r="EA40" s="42">
        <f t="shared" si="352"/>
        <v>0</v>
      </c>
      <c r="EB40" s="42">
        <f t="shared" si="353"/>
        <v>0</v>
      </c>
      <c r="EC40" s="42">
        <f t="shared" si="354"/>
        <v>0</v>
      </c>
      <c r="ED40" s="42">
        <f t="shared" si="355"/>
        <v>0</v>
      </c>
      <c r="EE40" s="42">
        <f t="shared" si="356"/>
        <v>0</v>
      </c>
      <c r="EF40" s="42">
        <f t="shared" si="357"/>
        <v>0</v>
      </c>
      <c r="EG40" s="42">
        <f t="shared" si="358"/>
        <v>0</v>
      </c>
      <c r="EH40" s="42">
        <f t="shared" si="359"/>
        <v>0</v>
      </c>
      <c r="EI40" s="42">
        <f t="shared" si="360"/>
        <v>0</v>
      </c>
      <c r="EJ40" s="42">
        <f t="shared" si="361"/>
        <v>0</v>
      </c>
      <c r="EK40" s="42">
        <f t="shared" si="362"/>
        <v>0</v>
      </c>
      <c r="EL40" s="42">
        <f t="shared" si="363"/>
        <v>0</v>
      </c>
      <c r="EM40" s="42">
        <f t="shared" si="364"/>
        <v>0</v>
      </c>
      <c r="EN40" s="42">
        <f t="shared" si="365"/>
        <v>0</v>
      </c>
      <c r="EO40" s="42">
        <f t="shared" si="366"/>
        <v>0</v>
      </c>
      <c r="EP40" s="42">
        <f t="shared" si="367"/>
        <v>0</v>
      </c>
      <c r="EQ40" s="42">
        <f t="shared" si="368"/>
        <v>0</v>
      </c>
      <c r="ER40" s="42">
        <f t="shared" si="369"/>
        <v>0</v>
      </c>
      <c r="ES40" s="42">
        <f t="shared" si="370"/>
        <v>0</v>
      </c>
      <c r="ET40" s="42">
        <f t="shared" si="371"/>
        <v>0</v>
      </c>
      <c r="EU40" s="42">
        <f t="shared" si="372"/>
        <v>0</v>
      </c>
      <c r="EV40" s="42">
        <f t="shared" si="373"/>
        <v>0</v>
      </c>
      <c r="EW40" s="42">
        <f t="shared" si="374"/>
        <v>0</v>
      </c>
      <c r="EX40" s="42">
        <f t="shared" si="375"/>
        <v>0</v>
      </c>
      <c r="EY40" s="42">
        <f t="shared" si="376"/>
        <v>0</v>
      </c>
      <c r="EZ40" s="42">
        <f t="shared" si="377"/>
        <v>0</v>
      </c>
      <c r="FA40" s="42">
        <f t="shared" si="378"/>
        <v>0</v>
      </c>
      <c r="FB40" s="42">
        <f t="shared" si="379"/>
        <v>0</v>
      </c>
      <c r="FC40" s="42">
        <f t="shared" si="380"/>
        <v>0</v>
      </c>
      <c r="FD40" s="42">
        <f t="shared" si="381"/>
        <v>0</v>
      </c>
      <c r="FE40" s="42">
        <f t="shared" si="382"/>
        <v>0</v>
      </c>
      <c r="FF40" s="42">
        <f t="shared" si="383"/>
        <v>0</v>
      </c>
      <c r="FG40" s="42">
        <f t="shared" si="384"/>
        <v>0</v>
      </c>
      <c r="FH40" s="42">
        <f t="shared" si="385"/>
        <v>0</v>
      </c>
      <c r="FI40" s="42">
        <f t="shared" si="386"/>
        <v>0</v>
      </c>
      <c r="FJ40" s="42">
        <f t="shared" si="387"/>
        <v>0</v>
      </c>
      <c r="FK40" s="42">
        <f t="shared" si="388"/>
        <v>0</v>
      </c>
      <c r="FL40" s="42">
        <f t="shared" si="389"/>
        <v>0</v>
      </c>
      <c r="FM40" s="42">
        <f t="shared" si="390"/>
        <v>0</v>
      </c>
      <c r="FN40" s="42">
        <f t="shared" si="391"/>
        <v>0</v>
      </c>
      <c r="FO40" s="42">
        <f t="shared" si="392"/>
        <v>0</v>
      </c>
      <c r="FP40" s="42">
        <f t="shared" si="393"/>
        <v>0</v>
      </c>
      <c r="FQ40" s="42">
        <f t="shared" si="394"/>
        <v>0</v>
      </c>
      <c r="FR40" s="42">
        <f t="shared" si="395"/>
        <v>0</v>
      </c>
      <c r="FS40" s="42">
        <f t="shared" si="396"/>
        <v>0</v>
      </c>
      <c r="FT40" s="42">
        <f t="shared" si="397"/>
        <v>0</v>
      </c>
      <c r="FU40" s="42">
        <f t="shared" si="398"/>
        <v>0</v>
      </c>
      <c r="FV40" s="42">
        <f t="shared" si="399"/>
        <v>0</v>
      </c>
      <c r="FW40" s="42">
        <f t="shared" si="400"/>
        <v>0</v>
      </c>
      <c r="FX40" s="42">
        <f t="shared" si="401"/>
        <v>0</v>
      </c>
      <c r="FY40" s="42">
        <f t="shared" si="402"/>
        <v>0</v>
      </c>
      <c r="FZ40" s="42">
        <f t="shared" si="403"/>
        <v>0</v>
      </c>
      <c r="GA40" s="42">
        <f t="shared" si="404"/>
        <v>0</v>
      </c>
      <c r="GB40" s="42">
        <f t="shared" si="405"/>
        <v>0</v>
      </c>
      <c r="GC40" s="42">
        <f t="shared" si="406"/>
        <v>0</v>
      </c>
      <c r="GD40" s="42">
        <f t="shared" si="407"/>
        <v>0</v>
      </c>
      <c r="GE40" s="42">
        <f t="shared" si="408"/>
        <v>0</v>
      </c>
      <c r="GF40" s="42">
        <f t="shared" si="409"/>
        <v>0</v>
      </c>
      <c r="GG40" s="42">
        <f t="shared" si="410"/>
        <v>0</v>
      </c>
      <c r="GH40" s="42">
        <f t="shared" si="411"/>
        <v>0</v>
      </c>
      <c r="GI40" s="42">
        <f t="shared" si="412"/>
        <v>0</v>
      </c>
      <c r="GJ40" s="42">
        <f t="shared" si="413"/>
        <v>0</v>
      </c>
      <c r="GK40" s="42">
        <f t="shared" si="414"/>
        <v>0</v>
      </c>
      <c r="GL40" s="42">
        <f t="shared" si="415"/>
        <v>0</v>
      </c>
      <c r="GM40" s="42">
        <f t="shared" si="416"/>
        <v>0</v>
      </c>
      <c r="GN40" s="42">
        <f t="shared" si="417"/>
        <v>0</v>
      </c>
      <c r="GO40" s="42">
        <f t="shared" si="418"/>
        <v>0</v>
      </c>
      <c r="GP40" s="42">
        <f t="shared" si="419"/>
        <v>0</v>
      </c>
      <c r="GQ40" s="42">
        <f t="shared" si="420"/>
        <v>0</v>
      </c>
      <c r="GR40" s="42">
        <f t="shared" si="421"/>
        <v>0</v>
      </c>
      <c r="GS40" s="42">
        <f t="shared" si="422"/>
        <v>0</v>
      </c>
      <c r="GT40" s="42">
        <f t="shared" si="423"/>
        <v>0</v>
      </c>
      <c r="GU40" s="42">
        <f t="shared" si="424"/>
        <v>0</v>
      </c>
      <c r="GV40" s="42">
        <f t="shared" si="425"/>
        <v>0</v>
      </c>
      <c r="GW40" s="42">
        <f t="shared" si="426"/>
        <v>0</v>
      </c>
      <c r="GX40" s="42">
        <f t="shared" si="427"/>
        <v>0</v>
      </c>
      <c r="GY40" s="42">
        <f t="shared" si="319"/>
        <v>0</v>
      </c>
      <c r="GZ40" s="42">
        <f t="shared" si="428"/>
        <v>0</v>
      </c>
      <c r="HA40" s="42">
        <f t="shared" si="429"/>
        <v>0</v>
      </c>
      <c r="HB40" s="42">
        <f t="shared" si="430"/>
        <v>0</v>
      </c>
      <c r="HC40" s="42">
        <f t="shared" si="431"/>
        <v>0</v>
      </c>
      <c r="HD40" s="42">
        <f t="shared" si="432"/>
        <v>0</v>
      </c>
      <c r="HE40" s="42">
        <f t="shared" si="433"/>
        <v>0</v>
      </c>
      <c r="HF40" s="42">
        <f t="shared" si="434"/>
        <v>0</v>
      </c>
      <c r="HG40" s="42">
        <f t="shared" si="435"/>
        <v>0</v>
      </c>
      <c r="HH40" s="42">
        <f t="shared" si="436"/>
        <v>0</v>
      </c>
      <c r="HI40" s="42">
        <f t="shared" si="437"/>
        <v>0</v>
      </c>
      <c r="HJ40" s="42">
        <f t="shared" si="438"/>
        <v>0</v>
      </c>
      <c r="HK40" s="42">
        <f t="shared" si="439"/>
        <v>0</v>
      </c>
      <c r="HL40" s="42">
        <f t="shared" si="440"/>
        <v>0</v>
      </c>
      <c r="HM40" s="42">
        <f t="shared" si="441"/>
        <v>0</v>
      </c>
      <c r="HN40" s="42">
        <f t="shared" si="442"/>
        <v>0</v>
      </c>
      <c r="HO40" s="42">
        <f t="shared" si="443"/>
        <v>0</v>
      </c>
      <c r="HP40" s="42">
        <f t="shared" si="444"/>
        <v>0</v>
      </c>
      <c r="HQ40" s="42">
        <f t="shared" si="445"/>
        <v>0</v>
      </c>
      <c r="HR40" s="42">
        <f t="shared" si="446"/>
        <v>0</v>
      </c>
      <c r="HS40" s="42">
        <f t="shared" si="447"/>
        <v>0</v>
      </c>
      <c r="HT40" s="42">
        <f t="shared" si="448"/>
        <v>0</v>
      </c>
      <c r="HU40" s="42">
        <f t="shared" si="449"/>
        <v>0</v>
      </c>
      <c r="HV40" s="42">
        <f t="shared" si="450"/>
        <v>0</v>
      </c>
      <c r="HW40" s="42">
        <f t="shared" si="451"/>
        <v>0</v>
      </c>
      <c r="HX40" s="42">
        <f t="shared" si="452"/>
        <v>0</v>
      </c>
      <c r="HY40" s="42">
        <f t="shared" si="453"/>
        <v>0</v>
      </c>
      <c r="HZ40" s="42">
        <f t="shared" si="454"/>
        <v>0</v>
      </c>
      <c r="IA40" s="42">
        <f t="shared" si="455"/>
        <v>0</v>
      </c>
      <c r="IB40" s="42">
        <f t="shared" si="456"/>
        <v>0</v>
      </c>
      <c r="IC40" s="42">
        <f t="shared" si="457"/>
        <v>0</v>
      </c>
      <c r="ID40" s="42">
        <f t="shared" si="458"/>
        <v>0</v>
      </c>
      <c r="IE40" s="42">
        <f t="shared" si="459"/>
        <v>0</v>
      </c>
      <c r="IF40" s="42">
        <f t="shared" si="460"/>
        <v>0</v>
      </c>
      <c r="IG40" s="42">
        <f t="shared" si="461"/>
        <v>0</v>
      </c>
      <c r="IH40" s="42">
        <f t="shared" si="462"/>
        <v>0</v>
      </c>
      <c r="II40" s="42">
        <f t="shared" si="463"/>
        <v>0</v>
      </c>
      <c r="IJ40" s="42">
        <f t="shared" si="464"/>
        <v>0</v>
      </c>
      <c r="IK40" s="42">
        <f t="shared" si="465"/>
        <v>0</v>
      </c>
      <c r="IL40" s="42">
        <f t="shared" si="466"/>
        <v>0</v>
      </c>
      <c r="IM40" s="42">
        <f t="shared" si="467"/>
        <v>0</v>
      </c>
      <c r="IN40" s="42">
        <f t="shared" si="468"/>
        <v>0</v>
      </c>
      <c r="IO40" s="42">
        <f t="shared" si="469"/>
        <v>0</v>
      </c>
      <c r="IP40" s="42">
        <f t="shared" si="470"/>
        <v>0</v>
      </c>
      <c r="IQ40" s="42">
        <f t="shared" si="471"/>
        <v>0</v>
      </c>
      <c r="IR40" s="42">
        <f t="shared" si="472"/>
        <v>0</v>
      </c>
      <c r="IS40" s="42">
        <f t="shared" si="473"/>
        <v>0</v>
      </c>
      <c r="IT40" s="42">
        <f t="shared" si="474"/>
        <v>0</v>
      </c>
      <c r="IU40" s="42">
        <f t="shared" si="475"/>
        <v>0</v>
      </c>
      <c r="IV40" s="42">
        <f t="shared" si="476"/>
        <v>0</v>
      </c>
      <c r="IW40" s="42">
        <f t="shared" si="477"/>
        <v>0</v>
      </c>
      <c r="IX40" s="42">
        <f t="shared" si="478"/>
        <v>0</v>
      </c>
      <c r="IY40" s="42">
        <f t="shared" si="479"/>
        <v>0</v>
      </c>
      <c r="IZ40" s="42">
        <f t="shared" si="480"/>
        <v>0</v>
      </c>
      <c r="JA40" s="42">
        <f t="shared" si="481"/>
        <v>0</v>
      </c>
      <c r="JB40" s="42">
        <f t="shared" si="482"/>
        <v>0</v>
      </c>
      <c r="JC40" s="42">
        <f t="shared" si="483"/>
        <v>0</v>
      </c>
      <c r="JD40" s="42">
        <f t="shared" si="484"/>
        <v>0</v>
      </c>
      <c r="JE40" s="42">
        <f t="shared" si="485"/>
        <v>0</v>
      </c>
      <c r="JF40" s="42">
        <f t="shared" si="486"/>
        <v>0</v>
      </c>
      <c r="JG40" s="42">
        <f t="shared" si="487"/>
        <v>0</v>
      </c>
      <c r="JH40" s="42">
        <f t="shared" si="488"/>
        <v>0</v>
      </c>
      <c r="JI40" s="42">
        <f t="shared" si="489"/>
        <v>0</v>
      </c>
      <c r="JJ40" s="42">
        <f t="shared" si="490"/>
        <v>0</v>
      </c>
      <c r="JK40" s="42">
        <f t="shared" si="491"/>
        <v>0</v>
      </c>
      <c r="JL40" s="42">
        <f t="shared" si="492"/>
        <v>0</v>
      </c>
      <c r="JM40" s="42">
        <f t="shared" si="493"/>
        <v>0</v>
      </c>
      <c r="JN40" s="42">
        <f t="shared" si="494"/>
        <v>0</v>
      </c>
      <c r="JO40" s="42">
        <f t="shared" si="495"/>
        <v>0</v>
      </c>
      <c r="JP40" s="42">
        <f t="shared" si="496"/>
        <v>0</v>
      </c>
      <c r="JQ40" s="42">
        <f t="shared" si="497"/>
        <v>0</v>
      </c>
      <c r="JR40" s="42">
        <f t="shared" si="498"/>
        <v>0</v>
      </c>
      <c r="JS40" s="42">
        <f t="shared" si="499"/>
        <v>0</v>
      </c>
      <c r="JT40" s="42">
        <f t="shared" si="500"/>
        <v>0</v>
      </c>
      <c r="JU40" s="42">
        <f t="shared" si="501"/>
        <v>0</v>
      </c>
      <c r="JV40" s="42">
        <f t="shared" si="502"/>
        <v>0</v>
      </c>
      <c r="JW40" s="42">
        <f t="shared" si="503"/>
        <v>0</v>
      </c>
      <c r="JX40" s="42">
        <f t="shared" si="504"/>
        <v>0</v>
      </c>
      <c r="JY40" s="42">
        <f t="shared" si="505"/>
        <v>0</v>
      </c>
      <c r="JZ40" s="42">
        <f t="shared" si="506"/>
        <v>0</v>
      </c>
      <c r="KA40" s="42">
        <f t="shared" si="507"/>
        <v>0</v>
      </c>
      <c r="KB40" s="42">
        <f t="shared" si="508"/>
        <v>0</v>
      </c>
      <c r="KC40" s="42">
        <f t="shared" si="509"/>
        <v>0</v>
      </c>
      <c r="KD40" s="42">
        <f t="shared" si="510"/>
        <v>0</v>
      </c>
      <c r="KE40" s="42">
        <f t="shared" si="511"/>
        <v>0</v>
      </c>
      <c r="KF40" s="42">
        <f t="shared" si="512"/>
        <v>0</v>
      </c>
      <c r="KG40" s="42">
        <f t="shared" si="513"/>
        <v>0</v>
      </c>
      <c r="KH40" s="42">
        <f t="shared" si="514"/>
        <v>0</v>
      </c>
      <c r="KI40" s="42">
        <f t="shared" si="515"/>
        <v>0</v>
      </c>
      <c r="KJ40" s="42">
        <f t="shared" si="516"/>
        <v>0</v>
      </c>
      <c r="KK40" s="42">
        <f t="shared" si="517"/>
        <v>0</v>
      </c>
      <c r="KL40" s="42">
        <f t="shared" si="518"/>
        <v>0</v>
      </c>
      <c r="KM40" s="42">
        <f t="shared" si="519"/>
        <v>0</v>
      </c>
      <c r="KN40" s="42">
        <f t="shared" si="520"/>
        <v>0</v>
      </c>
      <c r="KO40" s="42">
        <f t="shared" si="521"/>
        <v>0</v>
      </c>
      <c r="KP40" s="42">
        <f t="shared" si="522"/>
        <v>0</v>
      </c>
      <c r="KQ40" s="42">
        <f t="shared" si="523"/>
        <v>0</v>
      </c>
      <c r="KR40" s="42">
        <f t="shared" si="524"/>
        <v>0</v>
      </c>
      <c r="KS40" s="42">
        <f t="shared" si="525"/>
        <v>0</v>
      </c>
      <c r="KT40" s="42">
        <f t="shared" si="526"/>
        <v>0</v>
      </c>
      <c r="KU40" s="42">
        <f t="shared" si="527"/>
        <v>0</v>
      </c>
      <c r="KV40" s="42">
        <f t="shared" si="528"/>
        <v>0</v>
      </c>
      <c r="KW40" s="42">
        <f t="shared" si="529"/>
        <v>0</v>
      </c>
      <c r="KX40" s="42">
        <f t="shared" si="530"/>
        <v>0</v>
      </c>
      <c r="KY40" s="42">
        <f t="shared" si="531"/>
        <v>0</v>
      </c>
      <c r="KZ40" s="42">
        <f t="shared" si="532"/>
        <v>0</v>
      </c>
      <c r="LA40" s="42">
        <f t="shared" si="533"/>
        <v>0</v>
      </c>
      <c r="LB40" s="42">
        <f t="shared" si="534"/>
        <v>0</v>
      </c>
      <c r="LC40" s="42">
        <f t="shared" si="535"/>
        <v>0</v>
      </c>
      <c r="LD40" s="42">
        <f t="shared" si="536"/>
        <v>0</v>
      </c>
      <c r="LE40" s="42">
        <f t="shared" si="537"/>
        <v>0</v>
      </c>
      <c r="LF40" s="42">
        <f t="shared" si="538"/>
        <v>0</v>
      </c>
      <c r="LG40" s="42">
        <f t="shared" si="539"/>
        <v>0</v>
      </c>
      <c r="LH40" s="42">
        <f t="shared" si="540"/>
        <v>0</v>
      </c>
      <c r="LI40" s="42">
        <f t="shared" si="541"/>
        <v>0</v>
      </c>
      <c r="LJ40" s="42">
        <f t="shared" si="542"/>
        <v>0</v>
      </c>
      <c r="LK40" s="42">
        <f t="shared" si="543"/>
        <v>0</v>
      </c>
      <c r="LL40" s="42">
        <f t="shared" si="544"/>
        <v>0</v>
      </c>
      <c r="LM40" s="42">
        <f t="shared" si="545"/>
        <v>0</v>
      </c>
      <c r="LN40" s="42">
        <f t="shared" si="546"/>
        <v>0</v>
      </c>
      <c r="LO40" s="42">
        <f t="shared" si="547"/>
        <v>0</v>
      </c>
      <c r="LP40" s="42">
        <f t="shared" si="548"/>
        <v>0</v>
      </c>
      <c r="LQ40" s="42">
        <f t="shared" si="549"/>
        <v>0</v>
      </c>
      <c r="LR40" s="42">
        <f t="shared" si="550"/>
        <v>0</v>
      </c>
      <c r="LS40" s="42">
        <f t="shared" si="551"/>
        <v>0</v>
      </c>
      <c r="LT40" s="42">
        <f t="shared" si="552"/>
        <v>0</v>
      </c>
      <c r="LU40" s="42">
        <f t="shared" si="553"/>
        <v>0</v>
      </c>
      <c r="LV40" s="42">
        <f t="shared" si="554"/>
        <v>0</v>
      </c>
      <c r="LW40" s="42">
        <f t="shared" si="555"/>
        <v>0</v>
      </c>
      <c r="LX40" s="42">
        <f t="shared" si="556"/>
        <v>0</v>
      </c>
      <c r="LY40" s="42">
        <f t="shared" si="557"/>
        <v>0</v>
      </c>
      <c r="LZ40" s="42">
        <f t="shared" si="558"/>
        <v>0</v>
      </c>
      <c r="MA40" s="42">
        <f t="shared" si="559"/>
        <v>0</v>
      </c>
      <c r="MB40" s="42">
        <f t="shared" si="560"/>
        <v>0</v>
      </c>
      <c r="MC40" s="42">
        <f t="shared" si="561"/>
        <v>0</v>
      </c>
      <c r="MD40" s="42">
        <f t="shared" si="562"/>
        <v>0</v>
      </c>
      <c r="ME40" s="42">
        <f t="shared" si="563"/>
        <v>0</v>
      </c>
      <c r="MF40" s="42">
        <f t="shared" si="564"/>
        <v>0</v>
      </c>
      <c r="MG40" s="42">
        <f t="shared" si="565"/>
        <v>0</v>
      </c>
      <c r="MH40" s="42">
        <f t="shared" si="566"/>
        <v>0</v>
      </c>
      <c r="MI40" s="42">
        <f t="shared" si="567"/>
        <v>0</v>
      </c>
      <c r="MJ40" s="42">
        <f t="shared" si="568"/>
        <v>0</v>
      </c>
      <c r="MK40" s="42">
        <f t="shared" si="569"/>
        <v>0</v>
      </c>
      <c r="ML40" s="42">
        <f t="shared" si="570"/>
        <v>0</v>
      </c>
      <c r="MM40" s="42">
        <f t="shared" si="571"/>
        <v>0</v>
      </c>
      <c r="MN40" s="42">
        <f t="shared" si="572"/>
        <v>0</v>
      </c>
      <c r="MO40" s="42">
        <f t="shared" si="573"/>
        <v>0</v>
      </c>
      <c r="MP40" s="42">
        <f t="shared" si="574"/>
        <v>0</v>
      </c>
      <c r="MQ40" s="42">
        <f t="shared" si="575"/>
        <v>0</v>
      </c>
      <c r="MR40" s="42">
        <f t="shared" si="576"/>
        <v>0</v>
      </c>
      <c r="MS40" s="42">
        <f t="shared" si="577"/>
        <v>0</v>
      </c>
      <c r="MT40" s="42">
        <f t="shared" si="578"/>
        <v>0</v>
      </c>
      <c r="MU40" s="42">
        <f t="shared" si="579"/>
        <v>0</v>
      </c>
      <c r="MV40" s="42">
        <f t="shared" si="580"/>
        <v>0</v>
      </c>
      <c r="MW40" s="42">
        <f t="shared" si="581"/>
        <v>0</v>
      </c>
      <c r="MX40" s="42">
        <f t="shared" si="582"/>
        <v>0</v>
      </c>
      <c r="MY40" s="42">
        <f t="shared" si="583"/>
        <v>0</v>
      </c>
      <c r="MZ40" s="42">
        <f t="shared" si="584"/>
        <v>0</v>
      </c>
      <c r="NA40" s="42">
        <f t="shared" si="585"/>
        <v>0</v>
      </c>
      <c r="NB40" s="42">
        <f t="shared" si="586"/>
        <v>0</v>
      </c>
      <c r="NC40" s="42">
        <f t="shared" si="587"/>
        <v>0</v>
      </c>
      <c r="ND40" s="42">
        <f t="shared" si="588"/>
        <v>0</v>
      </c>
      <c r="NE40" s="42">
        <f t="shared" si="589"/>
        <v>0</v>
      </c>
      <c r="NF40" s="42">
        <f t="shared" si="590"/>
        <v>0</v>
      </c>
      <c r="NG40" s="42">
        <f t="shared" si="591"/>
        <v>0</v>
      </c>
      <c r="NH40" s="42">
        <f t="shared" si="592"/>
        <v>0</v>
      </c>
      <c r="NI40" s="42">
        <f t="shared" si="593"/>
        <v>0</v>
      </c>
      <c r="NJ40" s="42">
        <f t="shared" si="594"/>
        <v>0</v>
      </c>
      <c r="NK40" s="42">
        <f t="shared" si="595"/>
        <v>0</v>
      </c>
      <c r="NL40" s="42">
        <f t="shared" si="596"/>
        <v>0</v>
      </c>
      <c r="NM40" s="42">
        <f t="shared" si="597"/>
        <v>0</v>
      </c>
      <c r="NN40" s="42">
        <f t="shared" si="598"/>
        <v>0</v>
      </c>
      <c r="NO40" s="42">
        <f t="shared" si="599"/>
        <v>0</v>
      </c>
      <c r="NP40" s="42">
        <f t="shared" si="600"/>
        <v>0</v>
      </c>
      <c r="NQ40" s="42">
        <f t="shared" si="601"/>
        <v>0</v>
      </c>
      <c r="NR40" s="42">
        <f t="shared" si="602"/>
        <v>0</v>
      </c>
      <c r="NS40" s="42">
        <f t="shared" si="603"/>
        <v>0</v>
      </c>
      <c r="NT40" s="42">
        <f t="shared" si="604"/>
        <v>0</v>
      </c>
      <c r="NU40" s="42">
        <f t="shared" si="605"/>
        <v>0</v>
      </c>
      <c r="NV40" s="42">
        <f t="shared" si="606"/>
        <v>0</v>
      </c>
      <c r="NW40" s="42">
        <f t="shared" si="607"/>
        <v>0</v>
      </c>
      <c r="NX40" s="42">
        <f t="shared" si="608"/>
        <v>0</v>
      </c>
      <c r="NY40" s="42">
        <f t="shared" si="609"/>
        <v>0</v>
      </c>
      <c r="NZ40" s="42">
        <f t="shared" si="610"/>
        <v>0</v>
      </c>
      <c r="OA40" s="42">
        <f t="shared" si="611"/>
        <v>0</v>
      </c>
      <c r="OB40" s="42">
        <f t="shared" si="612"/>
        <v>0</v>
      </c>
      <c r="OC40" s="42">
        <f t="shared" si="613"/>
        <v>0</v>
      </c>
      <c r="OD40" s="42">
        <f t="shared" si="614"/>
        <v>0</v>
      </c>
      <c r="OE40" s="42">
        <f t="shared" si="615"/>
        <v>0</v>
      </c>
      <c r="OF40" s="42">
        <f t="shared" si="616"/>
        <v>0</v>
      </c>
      <c r="OG40" s="42">
        <f t="shared" si="617"/>
        <v>0</v>
      </c>
    </row>
    <row r="41" spans="1:397">
      <c r="A41" s="6" t="str">
        <f>(入力シート!A41&amp;入力シート!B41&amp;入力シート!C41)</f>
        <v>240101037</v>
      </c>
      <c r="B41" s="6">
        <f>入力シート!E41</f>
        <v>44942</v>
      </c>
      <c r="C41" s="6">
        <f>入力シート!D41</f>
        <v>8</v>
      </c>
      <c r="D41" s="124">
        <f>IF(入力シート!E41="","",入力シート!E41)</f>
        <v>44942</v>
      </c>
      <c r="E41" s="44">
        <f>入力シート!G41</f>
        <v>9</v>
      </c>
      <c r="F41" s="44">
        <f>入力シート!H41</f>
        <v>680</v>
      </c>
      <c r="G41" s="44">
        <f>入力シート!I41</f>
        <v>680</v>
      </c>
      <c r="H41" s="44">
        <f>IF(ISERROR(入力シート!K41*1)=TRUE,"",入力シート!K41*1)</f>
        <v>3.4302040986317488</v>
      </c>
      <c r="I41" s="44">
        <f>入力シート!L41</f>
        <v>10</v>
      </c>
      <c r="J41" s="44">
        <f>入力シート!M41</f>
        <v>10</v>
      </c>
      <c r="K41" s="44">
        <f>IF(ISERROR(入力シート!O41*1)=TRUE,"",入力シート!O41*1)</f>
        <v>1.5976951859255124</v>
      </c>
      <c r="L41" s="42"/>
      <c r="M41" s="42"/>
      <c r="N41" s="42"/>
      <c r="O41" s="42"/>
      <c r="S41" s="27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S41"/>
      <c r="AT41" s="42">
        <f t="shared" si="619"/>
        <v>0</v>
      </c>
      <c r="AU41" s="42">
        <f t="shared" si="314"/>
        <v>0</v>
      </c>
      <c r="AV41" s="42">
        <f t="shared" si="314"/>
        <v>0</v>
      </c>
      <c r="AW41" s="42">
        <f t="shared" si="314"/>
        <v>0</v>
      </c>
      <c r="AX41" s="42">
        <f t="shared" si="314"/>
        <v>0</v>
      </c>
      <c r="AY41" s="42">
        <f t="shared" si="321"/>
        <v>0</v>
      </c>
      <c r="AZ41" s="42">
        <f t="shared" si="321"/>
        <v>0</v>
      </c>
      <c r="BA41" s="42">
        <f t="shared" si="321"/>
        <v>3.4302040986317488</v>
      </c>
      <c r="BB41" s="42">
        <f t="shared" si="321"/>
        <v>0</v>
      </c>
      <c r="BC41" s="42">
        <f t="shared" si="321"/>
        <v>0</v>
      </c>
      <c r="BD41" s="42">
        <f t="shared" si="321"/>
        <v>0</v>
      </c>
      <c r="BE41" s="42">
        <f t="shared" si="321"/>
        <v>0</v>
      </c>
      <c r="BF41" s="42">
        <f t="shared" si="321"/>
        <v>0</v>
      </c>
      <c r="BG41" s="42">
        <f t="shared" si="321"/>
        <v>0</v>
      </c>
      <c r="BH41" s="42">
        <f t="shared" si="321"/>
        <v>0</v>
      </c>
      <c r="BI41" s="42">
        <f t="shared" si="321"/>
        <v>0</v>
      </c>
      <c r="BJ41" s="42">
        <f t="shared" si="321"/>
        <v>0</v>
      </c>
      <c r="BK41" s="42">
        <f t="shared" si="321"/>
        <v>0</v>
      </c>
      <c r="BL41" s="42">
        <f t="shared" si="321"/>
        <v>0</v>
      </c>
      <c r="BM41" s="42">
        <f t="shared" si="321"/>
        <v>0</v>
      </c>
      <c r="BN41" s="42">
        <f t="shared" ref="BN41:CC55" si="622">IF($C41=BN$1,$H41,0)</f>
        <v>0</v>
      </c>
      <c r="BO41" s="42">
        <f t="shared" si="622"/>
        <v>0</v>
      </c>
      <c r="BP41" s="42">
        <f t="shared" si="622"/>
        <v>0</v>
      </c>
      <c r="BQ41" s="42">
        <f t="shared" si="622"/>
        <v>0</v>
      </c>
      <c r="BR41" s="42">
        <f t="shared" si="622"/>
        <v>0</v>
      </c>
      <c r="BS41" s="42">
        <f t="shared" si="622"/>
        <v>0</v>
      </c>
      <c r="BT41" s="42">
        <f t="shared" si="622"/>
        <v>0</v>
      </c>
      <c r="BU41" s="42">
        <f t="shared" si="622"/>
        <v>0</v>
      </c>
      <c r="BV41" s="42">
        <f t="shared" si="622"/>
        <v>0</v>
      </c>
      <c r="BW41" s="42">
        <f t="shared" si="622"/>
        <v>0</v>
      </c>
      <c r="BX41" s="42">
        <f t="shared" si="622"/>
        <v>0</v>
      </c>
      <c r="BY41" s="42">
        <f t="shared" si="622"/>
        <v>0</v>
      </c>
      <c r="BZ41" s="42">
        <f t="shared" si="622"/>
        <v>0</v>
      </c>
      <c r="CA41" s="42">
        <f t="shared" si="622"/>
        <v>0</v>
      </c>
      <c r="CB41" s="42">
        <f t="shared" si="622"/>
        <v>0</v>
      </c>
      <c r="CC41" s="42">
        <f t="shared" si="622"/>
        <v>0</v>
      </c>
      <c r="CD41" s="42">
        <f t="shared" si="621"/>
        <v>0</v>
      </c>
      <c r="CE41" s="42">
        <f t="shared" si="621"/>
        <v>0</v>
      </c>
      <c r="CF41" s="42">
        <f t="shared" si="621"/>
        <v>0</v>
      </c>
      <c r="CG41" s="42">
        <f t="shared" si="621"/>
        <v>0</v>
      </c>
      <c r="CH41" s="42">
        <f t="shared" si="621"/>
        <v>0</v>
      </c>
      <c r="CI41" s="42">
        <f t="shared" si="621"/>
        <v>0</v>
      </c>
      <c r="CJ41" s="42">
        <f t="shared" si="621"/>
        <v>0</v>
      </c>
      <c r="CK41" s="42">
        <f t="shared" si="621"/>
        <v>0</v>
      </c>
      <c r="CL41" s="42">
        <f t="shared" si="621"/>
        <v>0</v>
      </c>
      <c r="CM41" s="42">
        <f t="shared" si="621"/>
        <v>0</v>
      </c>
      <c r="CN41" s="42">
        <f t="shared" si="621"/>
        <v>0</v>
      </c>
      <c r="CO41" s="42">
        <f t="shared" si="621"/>
        <v>0</v>
      </c>
      <c r="CP41" s="42">
        <f t="shared" si="621"/>
        <v>0</v>
      </c>
      <c r="CQ41" s="42">
        <f t="shared" si="621"/>
        <v>0</v>
      </c>
      <c r="CR41" s="42">
        <f t="shared" si="621"/>
        <v>0</v>
      </c>
      <c r="CS41" s="42">
        <f t="shared" si="621"/>
        <v>0</v>
      </c>
      <c r="CT41">
        <v>40</v>
      </c>
      <c r="CU41" s="83">
        <f t="shared" si="322"/>
        <v>0</v>
      </c>
      <c r="CV41" s="42">
        <f t="shared" si="299"/>
        <v>0</v>
      </c>
      <c r="CW41" s="42" t="e">
        <f t="shared" si="300"/>
        <v>#NUM!</v>
      </c>
      <c r="CX41" s="42">
        <f t="shared" si="323"/>
        <v>0</v>
      </c>
      <c r="CY41" s="42">
        <f t="shared" si="324"/>
        <v>0</v>
      </c>
      <c r="CZ41" s="42">
        <f t="shared" si="325"/>
        <v>0</v>
      </c>
      <c r="DA41" s="42">
        <f t="shared" si="326"/>
        <v>0</v>
      </c>
      <c r="DB41" s="42">
        <f t="shared" si="327"/>
        <v>0</v>
      </c>
      <c r="DC41" s="42">
        <f t="shared" si="328"/>
        <v>0</v>
      </c>
      <c r="DD41" s="42">
        <f t="shared" si="329"/>
        <v>0</v>
      </c>
      <c r="DE41" s="42">
        <f t="shared" si="330"/>
        <v>0</v>
      </c>
      <c r="DF41" s="42">
        <f t="shared" si="331"/>
        <v>0</v>
      </c>
      <c r="DG41" s="42">
        <f t="shared" si="332"/>
        <v>0</v>
      </c>
      <c r="DH41" s="42">
        <f t="shared" si="333"/>
        <v>0</v>
      </c>
      <c r="DI41" s="42">
        <f t="shared" si="334"/>
        <v>0</v>
      </c>
      <c r="DJ41" s="42">
        <f t="shared" si="335"/>
        <v>0</v>
      </c>
      <c r="DK41" s="42">
        <f t="shared" si="336"/>
        <v>0</v>
      </c>
      <c r="DL41" s="42">
        <f t="shared" si="337"/>
        <v>0</v>
      </c>
      <c r="DM41" s="42">
        <f t="shared" si="338"/>
        <v>0</v>
      </c>
      <c r="DN41" s="42">
        <f t="shared" si="339"/>
        <v>0</v>
      </c>
      <c r="DO41" s="42">
        <f t="shared" si="340"/>
        <v>0</v>
      </c>
      <c r="DP41" s="42">
        <f t="shared" si="341"/>
        <v>0</v>
      </c>
      <c r="DQ41" s="42">
        <f t="shared" si="342"/>
        <v>0</v>
      </c>
      <c r="DR41" s="42">
        <f t="shared" si="343"/>
        <v>0</v>
      </c>
      <c r="DS41" s="42">
        <f t="shared" si="344"/>
        <v>0</v>
      </c>
      <c r="DT41" s="42">
        <f t="shared" si="345"/>
        <v>0</v>
      </c>
      <c r="DU41" s="42">
        <f t="shared" si="346"/>
        <v>0</v>
      </c>
      <c r="DV41" s="42">
        <f t="shared" si="347"/>
        <v>0</v>
      </c>
      <c r="DW41" s="42">
        <f t="shared" si="348"/>
        <v>0</v>
      </c>
      <c r="DX41" s="42">
        <f t="shared" si="349"/>
        <v>0</v>
      </c>
      <c r="DY41" s="42">
        <f t="shared" si="350"/>
        <v>0</v>
      </c>
      <c r="DZ41" s="42">
        <f t="shared" si="351"/>
        <v>0</v>
      </c>
      <c r="EA41" s="42">
        <f t="shared" si="352"/>
        <v>0</v>
      </c>
      <c r="EB41" s="42">
        <f t="shared" si="353"/>
        <v>0</v>
      </c>
      <c r="EC41" s="42">
        <f t="shared" si="354"/>
        <v>0</v>
      </c>
      <c r="ED41" s="42">
        <f t="shared" si="355"/>
        <v>0</v>
      </c>
      <c r="EE41" s="42">
        <f t="shared" si="356"/>
        <v>0</v>
      </c>
      <c r="EF41" s="42">
        <f t="shared" si="357"/>
        <v>0</v>
      </c>
      <c r="EG41" s="42">
        <f t="shared" si="358"/>
        <v>0</v>
      </c>
      <c r="EH41" s="42">
        <f t="shared" si="359"/>
        <v>0</v>
      </c>
      <c r="EI41" s="42">
        <f t="shared" si="360"/>
        <v>0</v>
      </c>
      <c r="EJ41" s="42">
        <f t="shared" si="361"/>
        <v>0</v>
      </c>
      <c r="EK41" s="42">
        <f t="shared" si="362"/>
        <v>0</v>
      </c>
      <c r="EL41" s="42">
        <f t="shared" si="363"/>
        <v>0</v>
      </c>
      <c r="EM41" s="42">
        <f t="shared" si="364"/>
        <v>0</v>
      </c>
      <c r="EN41" s="42">
        <f t="shared" si="365"/>
        <v>0</v>
      </c>
      <c r="EO41" s="42">
        <f t="shared" si="366"/>
        <v>0</v>
      </c>
      <c r="EP41" s="42">
        <f t="shared" si="367"/>
        <v>0</v>
      </c>
      <c r="EQ41" s="42">
        <f t="shared" si="368"/>
        <v>0</v>
      </c>
      <c r="ER41" s="42">
        <f t="shared" si="369"/>
        <v>0</v>
      </c>
      <c r="ES41" s="42">
        <f t="shared" si="370"/>
        <v>0</v>
      </c>
      <c r="ET41" s="42">
        <f t="shared" si="371"/>
        <v>0</v>
      </c>
      <c r="EU41" s="42">
        <f t="shared" si="372"/>
        <v>0</v>
      </c>
      <c r="EV41" s="42">
        <f t="shared" si="373"/>
        <v>0</v>
      </c>
      <c r="EW41" s="42">
        <f t="shared" si="374"/>
        <v>0</v>
      </c>
      <c r="EX41" s="42">
        <f t="shared" si="375"/>
        <v>0</v>
      </c>
      <c r="EY41" s="42">
        <f t="shared" si="376"/>
        <v>0</v>
      </c>
      <c r="EZ41" s="42">
        <f t="shared" si="377"/>
        <v>0</v>
      </c>
      <c r="FA41" s="42">
        <f t="shared" si="378"/>
        <v>0</v>
      </c>
      <c r="FB41" s="42">
        <f t="shared" si="379"/>
        <v>0</v>
      </c>
      <c r="FC41" s="42">
        <f t="shared" si="380"/>
        <v>0</v>
      </c>
      <c r="FD41" s="42">
        <f t="shared" si="381"/>
        <v>0</v>
      </c>
      <c r="FE41" s="42">
        <f t="shared" si="382"/>
        <v>0</v>
      </c>
      <c r="FF41" s="42">
        <f t="shared" si="383"/>
        <v>0</v>
      </c>
      <c r="FG41" s="42">
        <f t="shared" si="384"/>
        <v>0</v>
      </c>
      <c r="FH41" s="42">
        <f t="shared" si="385"/>
        <v>0</v>
      </c>
      <c r="FI41" s="42">
        <f t="shared" si="386"/>
        <v>0</v>
      </c>
      <c r="FJ41" s="42">
        <f t="shared" si="387"/>
        <v>0</v>
      </c>
      <c r="FK41" s="42">
        <f t="shared" si="388"/>
        <v>0</v>
      </c>
      <c r="FL41" s="42">
        <f t="shared" si="389"/>
        <v>0</v>
      </c>
      <c r="FM41" s="42">
        <f t="shared" si="390"/>
        <v>0</v>
      </c>
      <c r="FN41" s="42">
        <f t="shared" si="391"/>
        <v>0</v>
      </c>
      <c r="FO41" s="42">
        <f t="shared" si="392"/>
        <v>0</v>
      </c>
      <c r="FP41" s="42">
        <f t="shared" si="393"/>
        <v>0</v>
      </c>
      <c r="FQ41" s="42">
        <f t="shared" si="394"/>
        <v>0</v>
      </c>
      <c r="FR41" s="42">
        <f t="shared" si="395"/>
        <v>0</v>
      </c>
      <c r="FS41" s="42">
        <f t="shared" si="396"/>
        <v>0</v>
      </c>
      <c r="FT41" s="42">
        <f t="shared" si="397"/>
        <v>0</v>
      </c>
      <c r="FU41" s="42">
        <f t="shared" si="398"/>
        <v>0</v>
      </c>
      <c r="FV41" s="42">
        <f t="shared" si="399"/>
        <v>0</v>
      </c>
      <c r="FW41" s="42">
        <f t="shared" si="400"/>
        <v>0</v>
      </c>
      <c r="FX41" s="42">
        <f t="shared" si="401"/>
        <v>0</v>
      </c>
      <c r="FY41" s="42">
        <f t="shared" si="402"/>
        <v>0</v>
      </c>
      <c r="FZ41" s="42">
        <f t="shared" si="403"/>
        <v>0</v>
      </c>
      <c r="GA41" s="42">
        <f t="shared" si="404"/>
        <v>0</v>
      </c>
      <c r="GB41" s="42">
        <f t="shared" si="405"/>
        <v>0</v>
      </c>
      <c r="GC41" s="42">
        <f t="shared" si="406"/>
        <v>0</v>
      </c>
      <c r="GD41" s="42">
        <f t="shared" si="407"/>
        <v>0</v>
      </c>
      <c r="GE41" s="42">
        <f t="shared" si="408"/>
        <v>0</v>
      </c>
      <c r="GF41" s="42">
        <f t="shared" si="409"/>
        <v>0</v>
      </c>
      <c r="GG41" s="42">
        <f t="shared" si="410"/>
        <v>0</v>
      </c>
      <c r="GH41" s="42">
        <f t="shared" si="411"/>
        <v>0</v>
      </c>
      <c r="GI41" s="42">
        <f t="shared" si="412"/>
        <v>0</v>
      </c>
      <c r="GJ41" s="42">
        <f t="shared" si="413"/>
        <v>0</v>
      </c>
      <c r="GK41" s="42">
        <f t="shared" si="414"/>
        <v>0</v>
      </c>
      <c r="GL41" s="42">
        <f t="shared" si="415"/>
        <v>0</v>
      </c>
      <c r="GM41" s="42">
        <f t="shared" si="416"/>
        <v>0</v>
      </c>
      <c r="GN41" s="42">
        <f t="shared" si="417"/>
        <v>0</v>
      </c>
      <c r="GO41" s="42">
        <f t="shared" si="418"/>
        <v>0</v>
      </c>
      <c r="GP41" s="42">
        <f t="shared" si="419"/>
        <v>0</v>
      </c>
      <c r="GQ41" s="42">
        <f t="shared" si="420"/>
        <v>0</v>
      </c>
      <c r="GR41" s="42">
        <f t="shared" si="421"/>
        <v>0</v>
      </c>
      <c r="GS41" s="42">
        <f t="shared" si="422"/>
        <v>0</v>
      </c>
      <c r="GT41" s="42">
        <f t="shared" si="423"/>
        <v>0</v>
      </c>
      <c r="GU41" s="42">
        <f t="shared" si="424"/>
        <v>0</v>
      </c>
      <c r="GV41" s="42">
        <f t="shared" si="425"/>
        <v>0</v>
      </c>
      <c r="GW41" s="42">
        <f t="shared" si="426"/>
        <v>0</v>
      </c>
      <c r="GX41" s="42">
        <f t="shared" si="427"/>
        <v>0</v>
      </c>
      <c r="GY41" s="42">
        <f t="shared" si="319"/>
        <v>0</v>
      </c>
      <c r="GZ41" s="42">
        <f t="shared" si="428"/>
        <v>0</v>
      </c>
      <c r="HA41" s="42">
        <f t="shared" si="429"/>
        <v>0</v>
      </c>
      <c r="HB41" s="42">
        <f t="shared" si="430"/>
        <v>0</v>
      </c>
      <c r="HC41" s="42">
        <f t="shared" si="431"/>
        <v>0</v>
      </c>
      <c r="HD41" s="42">
        <f t="shared" si="432"/>
        <v>0</v>
      </c>
      <c r="HE41" s="42">
        <f t="shared" si="433"/>
        <v>0</v>
      </c>
      <c r="HF41" s="42">
        <f t="shared" si="434"/>
        <v>0</v>
      </c>
      <c r="HG41" s="42">
        <f t="shared" si="435"/>
        <v>0</v>
      </c>
      <c r="HH41" s="42">
        <f t="shared" si="436"/>
        <v>0</v>
      </c>
      <c r="HI41" s="42">
        <f t="shared" si="437"/>
        <v>0</v>
      </c>
      <c r="HJ41" s="42">
        <f t="shared" si="438"/>
        <v>0</v>
      </c>
      <c r="HK41" s="42">
        <f t="shared" si="439"/>
        <v>0</v>
      </c>
      <c r="HL41" s="42">
        <f t="shared" si="440"/>
        <v>0</v>
      </c>
      <c r="HM41" s="42">
        <f t="shared" si="441"/>
        <v>0</v>
      </c>
      <c r="HN41" s="42">
        <f t="shared" si="442"/>
        <v>0</v>
      </c>
      <c r="HO41" s="42">
        <f t="shared" si="443"/>
        <v>0</v>
      </c>
      <c r="HP41" s="42">
        <f t="shared" si="444"/>
        <v>0</v>
      </c>
      <c r="HQ41" s="42">
        <f t="shared" si="445"/>
        <v>0</v>
      </c>
      <c r="HR41" s="42">
        <f t="shared" si="446"/>
        <v>0</v>
      </c>
      <c r="HS41" s="42">
        <f t="shared" si="447"/>
        <v>0</v>
      </c>
      <c r="HT41" s="42">
        <f t="shared" si="448"/>
        <v>0</v>
      </c>
      <c r="HU41" s="42">
        <f t="shared" si="449"/>
        <v>0</v>
      </c>
      <c r="HV41" s="42">
        <f t="shared" si="450"/>
        <v>0</v>
      </c>
      <c r="HW41" s="42">
        <f t="shared" si="451"/>
        <v>0</v>
      </c>
      <c r="HX41" s="42">
        <f t="shared" si="452"/>
        <v>0</v>
      </c>
      <c r="HY41" s="42">
        <f t="shared" si="453"/>
        <v>0</v>
      </c>
      <c r="HZ41" s="42">
        <f t="shared" si="454"/>
        <v>0</v>
      </c>
      <c r="IA41" s="42">
        <f t="shared" si="455"/>
        <v>0</v>
      </c>
      <c r="IB41" s="42">
        <f t="shared" si="456"/>
        <v>0</v>
      </c>
      <c r="IC41" s="42">
        <f t="shared" si="457"/>
        <v>0</v>
      </c>
      <c r="ID41" s="42">
        <f t="shared" si="458"/>
        <v>0</v>
      </c>
      <c r="IE41" s="42">
        <f t="shared" si="459"/>
        <v>0</v>
      </c>
      <c r="IF41" s="42">
        <f t="shared" si="460"/>
        <v>0</v>
      </c>
      <c r="IG41" s="42">
        <f t="shared" si="461"/>
        <v>0</v>
      </c>
      <c r="IH41" s="42">
        <f t="shared" si="462"/>
        <v>0</v>
      </c>
      <c r="II41" s="42">
        <f t="shared" si="463"/>
        <v>0</v>
      </c>
      <c r="IJ41" s="42">
        <f t="shared" si="464"/>
        <v>0</v>
      </c>
      <c r="IK41" s="42">
        <f t="shared" si="465"/>
        <v>0</v>
      </c>
      <c r="IL41" s="42">
        <f t="shared" si="466"/>
        <v>0</v>
      </c>
      <c r="IM41" s="42">
        <f t="shared" si="467"/>
        <v>0</v>
      </c>
      <c r="IN41" s="42">
        <f t="shared" si="468"/>
        <v>0</v>
      </c>
      <c r="IO41" s="42">
        <f t="shared" si="469"/>
        <v>0</v>
      </c>
      <c r="IP41" s="42">
        <f t="shared" si="470"/>
        <v>0</v>
      </c>
      <c r="IQ41" s="42">
        <f t="shared" si="471"/>
        <v>0</v>
      </c>
      <c r="IR41" s="42">
        <f t="shared" si="472"/>
        <v>0</v>
      </c>
      <c r="IS41" s="42">
        <f t="shared" si="473"/>
        <v>0</v>
      </c>
      <c r="IT41" s="42">
        <f t="shared" si="474"/>
        <v>0</v>
      </c>
      <c r="IU41" s="42">
        <f t="shared" si="475"/>
        <v>0</v>
      </c>
      <c r="IV41" s="42">
        <f t="shared" si="476"/>
        <v>0</v>
      </c>
      <c r="IW41" s="42">
        <f t="shared" si="477"/>
        <v>0</v>
      </c>
      <c r="IX41" s="42">
        <f t="shared" si="478"/>
        <v>0</v>
      </c>
      <c r="IY41" s="42">
        <f t="shared" si="479"/>
        <v>0</v>
      </c>
      <c r="IZ41" s="42">
        <f t="shared" si="480"/>
        <v>0</v>
      </c>
      <c r="JA41" s="42">
        <f t="shared" si="481"/>
        <v>0</v>
      </c>
      <c r="JB41" s="42">
        <f t="shared" si="482"/>
        <v>0</v>
      </c>
      <c r="JC41" s="42">
        <f t="shared" si="483"/>
        <v>0</v>
      </c>
      <c r="JD41" s="42">
        <f t="shared" si="484"/>
        <v>0</v>
      </c>
      <c r="JE41" s="42">
        <f t="shared" si="485"/>
        <v>0</v>
      </c>
      <c r="JF41" s="42">
        <f t="shared" si="486"/>
        <v>0</v>
      </c>
      <c r="JG41" s="42">
        <f t="shared" si="487"/>
        <v>0</v>
      </c>
      <c r="JH41" s="42">
        <f t="shared" si="488"/>
        <v>0</v>
      </c>
      <c r="JI41" s="42">
        <f t="shared" si="489"/>
        <v>0</v>
      </c>
      <c r="JJ41" s="42">
        <f t="shared" si="490"/>
        <v>0</v>
      </c>
      <c r="JK41" s="42">
        <f t="shared" si="491"/>
        <v>0</v>
      </c>
      <c r="JL41" s="42">
        <f t="shared" si="492"/>
        <v>0</v>
      </c>
      <c r="JM41" s="42">
        <f t="shared" si="493"/>
        <v>0</v>
      </c>
      <c r="JN41" s="42">
        <f t="shared" si="494"/>
        <v>0</v>
      </c>
      <c r="JO41" s="42">
        <f t="shared" si="495"/>
        <v>0</v>
      </c>
      <c r="JP41" s="42">
        <f t="shared" si="496"/>
        <v>0</v>
      </c>
      <c r="JQ41" s="42">
        <f t="shared" si="497"/>
        <v>0</v>
      </c>
      <c r="JR41" s="42">
        <f t="shared" si="498"/>
        <v>0</v>
      </c>
      <c r="JS41" s="42">
        <f t="shared" si="499"/>
        <v>0</v>
      </c>
      <c r="JT41" s="42">
        <f t="shared" si="500"/>
        <v>0</v>
      </c>
      <c r="JU41" s="42">
        <f t="shared" si="501"/>
        <v>0</v>
      </c>
      <c r="JV41" s="42">
        <f t="shared" si="502"/>
        <v>0</v>
      </c>
      <c r="JW41" s="42">
        <f t="shared" si="503"/>
        <v>0</v>
      </c>
      <c r="JX41" s="42">
        <f t="shared" si="504"/>
        <v>0</v>
      </c>
      <c r="JY41" s="42">
        <f t="shared" si="505"/>
        <v>0</v>
      </c>
      <c r="JZ41" s="42">
        <f t="shared" si="506"/>
        <v>0</v>
      </c>
      <c r="KA41" s="42">
        <f t="shared" si="507"/>
        <v>0</v>
      </c>
      <c r="KB41" s="42">
        <f t="shared" si="508"/>
        <v>0</v>
      </c>
      <c r="KC41" s="42">
        <f t="shared" si="509"/>
        <v>0</v>
      </c>
      <c r="KD41" s="42">
        <f t="shared" si="510"/>
        <v>0</v>
      </c>
      <c r="KE41" s="42">
        <f t="shared" si="511"/>
        <v>0</v>
      </c>
      <c r="KF41" s="42">
        <f t="shared" si="512"/>
        <v>0</v>
      </c>
      <c r="KG41" s="42">
        <f t="shared" si="513"/>
        <v>0</v>
      </c>
      <c r="KH41" s="42">
        <f t="shared" si="514"/>
        <v>0</v>
      </c>
      <c r="KI41" s="42">
        <f t="shared" si="515"/>
        <v>0</v>
      </c>
      <c r="KJ41" s="42">
        <f t="shared" si="516"/>
        <v>0</v>
      </c>
      <c r="KK41" s="42">
        <f t="shared" si="517"/>
        <v>0</v>
      </c>
      <c r="KL41" s="42">
        <f t="shared" si="518"/>
        <v>0</v>
      </c>
      <c r="KM41" s="42">
        <f t="shared" si="519"/>
        <v>0</v>
      </c>
      <c r="KN41" s="42">
        <f t="shared" si="520"/>
        <v>0</v>
      </c>
      <c r="KO41" s="42">
        <f t="shared" si="521"/>
        <v>0</v>
      </c>
      <c r="KP41" s="42">
        <f t="shared" si="522"/>
        <v>0</v>
      </c>
      <c r="KQ41" s="42">
        <f t="shared" si="523"/>
        <v>0</v>
      </c>
      <c r="KR41" s="42">
        <f t="shared" si="524"/>
        <v>0</v>
      </c>
      <c r="KS41" s="42">
        <f t="shared" si="525"/>
        <v>0</v>
      </c>
      <c r="KT41" s="42">
        <f t="shared" si="526"/>
        <v>0</v>
      </c>
      <c r="KU41" s="42">
        <f t="shared" si="527"/>
        <v>0</v>
      </c>
      <c r="KV41" s="42">
        <f t="shared" si="528"/>
        <v>0</v>
      </c>
      <c r="KW41" s="42">
        <f t="shared" si="529"/>
        <v>0</v>
      </c>
      <c r="KX41" s="42">
        <f t="shared" si="530"/>
        <v>0</v>
      </c>
      <c r="KY41" s="42">
        <f t="shared" si="531"/>
        <v>0</v>
      </c>
      <c r="KZ41" s="42">
        <f t="shared" si="532"/>
        <v>0</v>
      </c>
      <c r="LA41" s="42">
        <f t="shared" si="533"/>
        <v>0</v>
      </c>
      <c r="LB41" s="42">
        <f t="shared" si="534"/>
        <v>0</v>
      </c>
      <c r="LC41" s="42">
        <f t="shared" si="535"/>
        <v>0</v>
      </c>
      <c r="LD41" s="42">
        <f t="shared" si="536"/>
        <v>0</v>
      </c>
      <c r="LE41" s="42">
        <f t="shared" si="537"/>
        <v>0</v>
      </c>
      <c r="LF41" s="42">
        <f t="shared" si="538"/>
        <v>0</v>
      </c>
      <c r="LG41" s="42">
        <f t="shared" si="539"/>
        <v>0</v>
      </c>
      <c r="LH41" s="42">
        <f t="shared" si="540"/>
        <v>0</v>
      </c>
      <c r="LI41" s="42">
        <f t="shared" si="541"/>
        <v>0</v>
      </c>
      <c r="LJ41" s="42">
        <f t="shared" si="542"/>
        <v>0</v>
      </c>
      <c r="LK41" s="42">
        <f t="shared" si="543"/>
        <v>0</v>
      </c>
      <c r="LL41" s="42">
        <f t="shared" si="544"/>
        <v>0</v>
      </c>
      <c r="LM41" s="42">
        <f t="shared" si="545"/>
        <v>0</v>
      </c>
      <c r="LN41" s="42">
        <f t="shared" si="546"/>
        <v>0</v>
      </c>
      <c r="LO41" s="42">
        <f t="shared" si="547"/>
        <v>0</v>
      </c>
      <c r="LP41" s="42">
        <f t="shared" si="548"/>
        <v>0</v>
      </c>
      <c r="LQ41" s="42">
        <f t="shared" si="549"/>
        <v>0</v>
      </c>
      <c r="LR41" s="42">
        <f t="shared" si="550"/>
        <v>0</v>
      </c>
      <c r="LS41" s="42">
        <f t="shared" si="551"/>
        <v>0</v>
      </c>
      <c r="LT41" s="42">
        <f t="shared" si="552"/>
        <v>0</v>
      </c>
      <c r="LU41" s="42">
        <f t="shared" si="553"/>
        <v>0</v>
      </c>
      <c r="LV41" s="42">
        <f t="shared" si="554"/>
        <v>0</v>
      </c>
      <c r="LW41" s="42">
        <f t="shared" si="555"/>
        <v>0</v>
      </c>
      <c r="LX41" s="42">
        <f t="shared" si="556"/>
        <v>0</v>
      </c>
      <c r="LY41" s="42">
        <f t="shared" si="557"/>
        <v>0</v>
      </c>
      <c r="LZ41" s="42">
        <f t="shared" si="558"/>
        <v>0</v>
      </c>
      <c r="MA41" s="42">
        <f t="shared" si="559"/>
        <v>0</v>
      </c>
      <c r="MB41" s="42">
        <f t="shared" si="560"/>
        <v>0</v>
      </c>
      <c r="MC41" s="42">
        <f t="shared" si="561"/>
        <v>0</v>
      </c>
      <c r="MD41" s="42">
        <f t="shared" si="562"/>
        <v>0</v>
      </c>
      <c r="ME41" s="42">
        <f t="shared" si="563"/>
        <v>0</v>
      </c>
      <c r="MF41" s="42">
        <f t="shared" si="564"/>
        <v>0</v>
      </c>
      <c r="MG41" s="42">
        <f t="shared" si="565"/>
        <v>0</v>
      </c>
      <c r="MH41" s="42">
        <f t="shared" si="566"/>
        <v>0</v>
      </c>
      <c r="MI41" s="42">
        <f t="shared" si="567"/>
        <v>0</v>
      </c>
      <c r="MJ41" s="42">
        <f t="shared" si="568"/>
        <v>0</v>
      </c>
      <c r="MK41" s="42">
        <f t="shared" si="569"/>
        <v>0</v>
      </c>
      <c r="ML41" s="42">
        <f t="shared" si="570"/>
        <v>0</v>
      </c>
      <c r="MM41" s="42">
        <f t="shared" si="571"/>
        <v>0</v>
      </c>
      <c r="MN41" s="42">
        <f t="shared" si="572"/>
        <v>0</v>
      </c>
      <c r="MO41" s="42">
        <f t="shared" si="573"/>
        <v>0</v>
      </c>
      <c r="MP41" s="42">
        <f t="shared" si="574"/>
        <v>0</v>
      </c>
      <c r="MQ41" s="42">
        <f t="shared" si="575"/>
        <v>0</v>
      </c>
      <c r="MR41" s="42">
        <f t="shared" si="576"/>
        <v>0</v>
      </c>
      <c r="MS41" s="42">
        <f t="shared" si="577"/>
        <v>0</v>
      </c>
      <c r="MT41" s="42">
        <f t="shared" si="578"/>
        <v>0</v>
      </c>
      <c r="MU41" s="42">
        <f t="shared" si="579"/>
        <v>0</v>
      </c>
      <c r="MV41" s="42">
        <f t="shared" si="580"/>
        <v>0</v>
      </c>
      <c r="MW41" s="42">
        <f t="shared" si="581"/>
        <v>0</v>
      </c>
      <c r="MX41" s="42">
        <f t="shared" si="582"/>
        <v>0</v>
      </c>
      <c r="MY41" s="42">
        <f t="shared" si="583"/>
        <v>0</v>
      </c>
      <c r="MZ41" s="42">
        <f t="shared" si="584"/>
        <v>0</v>
      </c>
      <c r="NA41" s="42">
        <f t="shared" si="585"/>
        <v>0</v>
      </c>
      <c r="NB41" s="42">
        <f t="shared" si="586"/>
        <v>0</v>
      </c>
      <c r="NC41" s="42">
        <f t="shared" si="587"/>
        <v>0</v>
      </c>
      <c r="ND41" s="42">
        <f t="shared" si="588"/>
        <v>0</v>
      </c>
      <c r="NE41" s="42">
        <f t="shared" si="589"/>
        <v>0</v>
      </c>
      <c r="NF41" s="42">
        <f t="shared" si="590"/>
        <v>0</v>
      </c>
      <c r="NG41" s="42">
        <f t="shared" si="591"/>
        <v>0</v>
      </c>
      <c r="NH41" s="42">
        <f t="shared" si="592"/>
        <v>0</v>
      </c>
      <c r="NI41" s="42">
        <f t="shared" si="593"/>
        <v>0</v>
      </c>
      <c r="NJ41" s="42">
        <f t="shared" si="594"/>
        <v>0</v>
      </c>
      <c r="NK41" s="42">
        <f t="shared" si="595"/>
        <v>0</v>
      </c>
      <c r="NL41" s="42">
        <f t="shared" si="596"/>
        <v>0</v>
      </c>
      <c r="NM41" s="42">
        <f t="shared" si="597"/>
        <v>0</v>
      </c>
      <c r="NN41" s="42">
        <f t="shared" si="598"/>
        <v>0</v>
      </c>
      <c r="NO41" s="42">
        <f t="shared" si="599"/>
        <v>0</v>
      </c>
      <c r="NP41" s="42">
        <f t="shared" si="600"/>
        <v>0</v>
      </c>
      <c r="NQ41" s="42">
        <f t="shared" si="601"/>
        <v>0</v>
      </c>
      <c r="NR41" s="42">
        <f t="shared" si="602"/>
        <v>0</v>
      </c>
      <c r="NS41" s="42">
        <f t="shared" si="603"/>
        <v>0</v>
      </c>
      <c r="NT41" s="42">
        <f t="shared" si="604"/>
        <v>0</v>
      </c>
      <c r="NU41" s="42">
        <f t="shared" si="605"/>
        <v>0</v>
      </c>
      <c r="NV41" s="42">
        <f t="shared" si="606"/>
        <v>0</v>
      </c>
      <c r="NW41" s="42">
        <f t="shared" si="607"/>
        <v>0</v>
      </c>
      <c r="NX41" s="42">
        <f t="shared" si="608"/>
        <v>0</v>
      </c>
      <c r="NY41" s="42">
        <f t="shared" si="609"/>
        <v>0</v>
      </c>
      <c r="NZ41" s="42">
        <f t="shared" si="610"/>
        <v>0</v>
      </c>
      <c r="OA41" s="42">
        <f t="shared" si="611"/>
        <v>0</v>
      </c>
      <c r="OB41" s="42">
        <f t="shared" si="612"/>
        <v>0</v>
      </c>
      <c r="OC41" s="42">
        <f t="shared" si="613"/>
        <v>0</v>
      </c>
      <c r="OD41" s="42">
        <f t="shared" si="614"/>
        <v>0</v>
      </c>
      <c r="OE41" s="42">
        <f t="shared" si="615"/>
        <v>0</v>
      </c>
      <c r="OF41" s="42">
        <f t="shared" si="616"/>
        <v>0</v>
      </c>
      <c r="OG41" s="42">
        <f t="shared" si="617"/>
        <v>0</v>
      </c>
    </row>
    <row r="42" spans="1:397">
      <c r="A42" s="6" t="str">
        <f>(入力シート!A42&amp;入力シート!B42&amp;入力シート!C42)</f>
        <v>240101038</v>
      </c>
      <c r="B42" s="6">
        <f>入力シート!E42</f>
        <v>44942</v>
      </c>
      <c r="C42" s="6">
        <f>入力シート!D42</f>
        <v>8</v>
      </c>
      <c r="D42" s="124">
        <f>IF(入力シート!E42="","",入力シート!E42)</f>
        <v>44942</v>
      </c>
      <c r="E42" s="44">
        <f>入力シート!G42</f>
        <v>9.49</v>
      </c>
      <c r="F42" s="44">
        <f>入力シート!H42</f>
        <v>35</v>
      </c>
      <c r="G42" s="44">
        <f>入力シート!I42</f>
        <v>35</v>
      </c>
      <c r="H42" s="44">
        <f>IF(ISERROR(入力シート!K42*1)=TRUE,"",入力シート!K42*1)</f>
        <v>2.1439074665438418</v>
      </c>
      <c r="I42" s="44">
        <f>入力シート!L42</f>
        <v>0.5</v>
      </c>
      <c r="J42" s="44">
        <f>入力シート!M42</f>
        <v>1</v>
      </c>
      <c r="K42" s="44">
        <f>IF(ISERROR(入力シート!O42*1)=TRUE,"",入力シート!O42*1)</f>
        <v>0.59983942219356634</v>
      </c>
      <c r="L42" s="42"/>
      <c r="M42" s="42"/>
      <c r="N42" s="42"/>
      <c r="O42" s="42"/>
      <c r="S42" s="29"/>
      <c r="T42" s="29"/>
      <c r="U42" s="29"/>
      <c r="V42" s="29"/>
      <c r="W42" s="29"/>
      <c r="X42" s="29"/>
      <c r="Y42" s="29"/>
      <c r="Z42" s="29"/>
      <c r="AA42" s="25"/>
      <c r="AB42" s="25"/>
      <c r="AC42" s="25"/>
      <c r="AD42" s="25"/>
      <c r="AS42"/>
      <c r="AT42" s="42">
        <f t="shared" si="619"/>
        <v>0</v>
      </c>
      <c r="AU42" s="42">
        <f t="shared" si="314"/>
        <v>0</v>
      </c>
      <c r="AV42" s="42">
        <f t="shared" si="314"/>
        <v>0</v>
      </c>
      <c r="AW42" s="42">
        <f t="shared" si="314"/>
        <v>0</v>
      </c>
      <c r="AX42" s="42">
        <f t="shared" si="314"/>
        <v>0</v>
      </c>
      <c r="AY42" s="42">
        <f t="shared" ref="AY42:BN55" si="623">IF($C42=AY$1,$H42,0)</f>
        <v>0</v>
      </c>
      <c r="AZ42" s="42">
        <f t="shared" si="623"/>
        <v>0</v>
      </c>
      <c r="BA42" s="42">
        <f t="shared" si="623"/>
        <v>2.1439074665438418</v>
      </c>
      <c r="BB42" s="42">
        <f t="shared" si="623"/>
        <v>0</v>
      </c>
      <c r="BC42" s="42">
        <f t="shared" si="623"/>
        <v>0</v>
      </c>
      <c r="BD42" s="42">
        <f t="shared" si="623"/>
        <v>0</v>
      </c>
      <c r="BE42" s="42">
        <f t="shared" si="623"/>
        <v>0</v>
      </c>
      <c r="BF42" s="42">
        <f t="shared" si="623"/>
        <v>0</v>
      </c>
      <c r="BG42" s="42">
        <f t="shared" si="623"/>
        <v>0</v>
      </c>
      <c r="BH42" s="42">
        <f t="shared" si="623"/>
        <v>0</v>
      </c>
      <c r="BI42" s="42">
        <f t="shared" si="623"/>
        <v>0</v>
      </c>
      <c r="BJ42" s="42">
        <f t="shared" si="623"/>
        <v>0</v>
      </c>
      <c r="BK42" s="42">
        <f t="shared" si="623"/>
        <v>0</v>
      </c>
      <c r="BL42" s="42">
        <f t="shared" si="623"/>
        <v>0</v>
      </c>
      <c r="BM42" s="42">
        <f t="shared" si="623"/>
        <v>0</v>
      </c>
      <c r="BN42" s="42">
        <f t="shared" si="623"/>
        <v>0</v>
      </c>
      <c r="BO42" s="42">
        <f t="shared" si="622"/>
        <v>0</v>
      </c>
      <c r="BP42" s="42">
        <f t="shared" si="622"/>
        <v>0</v>
      </c>
      <c r="BQ42" s="42">
        <f t="shared" si="622"/>
        <v>0</v>
      </c>
      <c r="BR42" s="42">
        <f t="shared" si="622"/>
        <v>0</v>
      </c>
      <c r="BS42" s="42">
        <f t="shared" si="622"/>
        <v>0</v>
      </c>
      <c r="BT42" s="42">
        <f t="shared" si="622"/>
        <v>0</v>
      </c>
      <c r="BU42" s="42">
        <f t="shared" si="622"/>
        <v>0</v>
      </c>
      <c r="BV42" s="42">
        <f t="shared" si="622"/>
        <v>0</v>
      </c>
      <c r="BW42" s="42">
        <f t="shared" si="622"/>
        <v>0</v>
      </c>
      <c r="BX42" s="42">
        <f t="shared" si="622"/>
        <v>0</v>
      </c>
      <c r="BY42" s="42">
        <f t="shared" si="622"/>
        <v>0</v>
      </c>
      <c r="BZ42" s="42">
        <f t="shared" si="622"/>
        <v>0</v>
      </c>
      <c r="CA42" s="42">
        <f t="shared" si="622"/>
        <v>0</v>
      </c>
      <c r="CB42" s="42">
        <f t="shared" si="622"/>
        <v>0</v>
      </c>
      <c r="CC42" s="42">
        <f t="shared" si="622"/>
        <v>0</v>
      </c>
      <c r="CD42" s="42">
        <f t="shared" si="621"/>
        <v>0</v>
      </c>
      <c r="CE42" s="42">
        <f t="shared" si="621"/>
        <v>0</v>
      </c>
      <c r="CF42" s="42">
        <f t="shared" si="621"/>
        <v>0</v>
      </c>
      <c r="CG42" s="42">
        <f t="shared" si="621"/>
        <v>0</v>
      </c>
      <c r="CH42" s="42">
        <f t="shared" si="621"/>
        <v>0</v>
      </c>
      <c r="CI42" s="42">
        <f t="shared" si="621"/>
        <v>0</v>
      </c>
      <c r="CJ42" s="42">
        <f t="shared" si="621"/>
        <v>0</v>
      </c>
      <c r="CK42" s="42">
        <f t="shared" si="621"/>
        <v>0</v>
      </c>
      <c r="CL42" s="42">
        <f t="shared" si="621"/>
        <v>0</v>
      </c>
      <c r="CM42" s="42">
        <f t="shared" si="621"/>
        <v>0</v>
      </c>
      <c r="CN42" s="42">
        <f t="shared" si="621"/>
        <v>0</v>
      </c>
      <c r="CO42" s="42">
        <f t="shared" si="621"/>
        <v>0</v>
      </c>
      <c r="CP42" s="42">
        <f t="shared" si="621"/>
        <v>0</v>
      </c>
      <c r="CQ42" s="42">
        <f t="shared" si="621"/>
        <v>0</v>
      </c>
      <c r="CR42" s="42">
        <f t="shared" si="621"/>
        <v>0</v>
      </c>
      <c r="CS42" s="42">
        <f t="shared" si="621"/>
        <v>0</v>
      </c>
      <c r="CT42">
        <v>41</v>
      </c>
      <c r="CU42" s="83">
        <f t="shared" si="322"/>
        <v>0</v>
      </c>
      <c r="CV42" s="42">
        <f t="shared" si="299"/>
        <v>0</v>
      </c>
      <c r="CW42" s="42" t="e">
        <f t="shared" si="300"/>
        <v>#NUM!</v>
      </c>
      <c r="CX42" s="42">
        <f t="shared" si="323"/>
        <v>0</v>
      </c>
      <c r="CY42" s="42">
        <f t="shared" si="324"/>
        <v>0</v>
      </c>
      <c r="CZ42" s="42">
        <f t="shared" si="325"/>
        <v>0</v>
      </c>
      <c r="DA42" s="42">
        <f t="shared" si="326"/>
        <v>0</v>
      </c>
      <c r="DB42" s="42">
        <f t="shared" si="327"/>
        <v>0</v>
      </c>
      <c r="DC42" s="42">
        <f t="shared" si="328"/>
        <v>0</v>
      </c>
      <c r="DD42" s="42">
        <f t="shared" si="329"/>
        <v>0</v>
      </c>
      <c r="DE42" s="42">
        <f t="shared" si="330"/>
        <v>0</v>
      </c>
      <c r="DF42" s="42">
        <f t="shared" si="331"/>
        <v>0</v>
      </c>
      <c r="DG42" s="42">
        <f t="shared" si="332"/>
        <v>0</v>
      </c>
      <c r="DH42" s="42">
        <f t="shared" si="333"/>
        <v>0</v>
      </c>
      <c r="DI42" s="42">
        <f t="shared" si="334"/>
        <v>0</v>
      </c>
      <c r="DJ42" s="42">
        <f t="shared" si="335"/>
        <v>0</v>
      </c>
      <c r="DK42" s="42">
        <f t="shared" si="336"/>
        <v>0</v>
      </c>
      <c r="DL42" s="42">
        <f t="shared" si="337"/>
        <v>0</v>
      </c>
      <c r="DM42" s="42">
        <f t="shared" si="338"/>
        <v>0</v>
      </c>
      <c r="DN42" s="42">
        <f t="shared" si="339"/>
        <v>0</v>
      </c>
      <c r="DO42" s="42">
        <f t="shared" si="340"/>
        <v>0</v>
      </c>
      <c r="DP42" s="42">
        <f t="shared" si="341"/>
        <v>0</v>
      </c>
      <c r="DQ42" s="42">
        <f t="shared" si="342"/>
        <v>0</v>
      </c>
      <c r="DR42" s="42">
        <f t="shared" si="343"/>
        <v>0</v>
      </c>
      <c r="DS42" s="42">
        <f t="shared" si="344"/>
        <v>0</v>
      </c>
      <c r="DT42" s="42">
        <f t="shared" si="345"/>
        <v>0</v>
      </c>
      <c r="DU42" s="42">
        <f t="shared" si="346"/>
        <v>0</v>
      </c>
      <c r="DV42" s="42">
        <f t="shared" si="347"/>
        <v>0</v>
      </c>
      <c r="DW42" s="42">
        <f t="shared" si="348"/>
        <v>0</v>
      </c>
      <c r="DX42" s="42">
        <f t="shared" si="349"/>
        <v>0</v>
      </c>
      <c r="DY42" s="42">
        <f t="shared" si="350"/>
        <v>0</v>
      </c>
      <c r="DZ42" s="42">
        <f t="shared" si="351"/>
        <v>0</v>
      </c>
      <c r="EA42" s="42">
        <f t="shared" si="352"/>
        <v>0</v>
      </c>
      <c r="EB42" s="42">
        <f t="shared" si="353"/>
        <v>0</v>
      </c>
      <c r="EC42" s="42">
        <f t="shared" si="354"/>
        <v>0</v>
      </c>
      <c r="ED42" s="42">
        <f t="shared" si="355"/>
        <v>0</v>
      </c>
      <c r="EE42" s="42">
        <f t="shared" si="356"/>
        <v>0</v>
      </c>
      <c r="EF42" s="42">
        <f t="shared" si="357"/>
        <v>0</v>
      </c>
      <c r="EG42" s="42">
        <f t="shared" si="358"/>
        <v>0</v>
      </c>
      <c r="EH42" s="42">
        <f t="shared" si="359"/>
        <v>0</v>
      </c>
      <c r="EI42" s="42">
        <f t="shared" si="360"/>
        <v>0</v>
      </c>
      <c r="EJ42" s="42">
        <f t="shared" si="361"/>
        <v>0</v>
      </c>
      <c r="EK42" s="42">
        <f t="shared" si="362"/>
        <v>0</v>
      </c>
      <c r="EL42" s="42">
        <f t="shared" si="363"/>
        <v>0</v>
      </c>
      <c r="EM42" s="42">
        <f t="shared" si="364"/>
        <v>0</v>
      </c>
      <c r="EN42" s="42">
        <f t="shared" si="365"/>
        <v>0</v>
      </c>
      <c r="EO42" s="42">
        <f t="shared" si="366"/>
        <v>0</v>
      </c>
      <c r="EP42" s="42">
        <f t="shared" si="367"/>
        <v>0</v>
      </c>
      <c r="EQ42" s="42">
        <f t="shared" si="368"/>
        <v>0</v>
      </c>
      <c r="ER42" s="42">
        <f t="shared" si="369"/>
        <v>0</v>
      </c>
      <c r="ES42" s="42">
        <f t="shared" si="370"/>
        <v>0</v>
      </c>
      <c r="ET42" s="42">
        <f t="shared" si="371"/>
        <v>0</v>
      </c>
      <c r="EU42" s="42">
        <f t="shared" si="372"/>
        <v>0</v>
      </c>
      <c r="EV42" s="42">
        <f t="shared" si="373"/>
        <v>0</v>
      </c>
      <c r="EW42" s="42">
        <f t="shared" si="374"/>
        <v>0</v>
      </c>
      <c r="EX42" s="42">
        <f t="shared" si="375"/>
        <v>0</v>
      </c>
      <c r="EY42" s="42">
        <f t="shared" si="376"/>
        <v>0</v>
      </c>
      <c r="EZ42" s="42">
        <f t="shared" si="377"/>
        <v>0</v>
      </c>
      <c r="FA42" s="42">
        <f t="shared" si="378"/>
        <v>0</v>
      </c>
      <c r="FB42" s="42">
        <f t="shared" si="379"/>
        <v>0</v>
      </c>
      <c r="FC42" s="42">
        <f t="shared" si="380"/>
        <v>0</v>
      </c>
      <c r="FD42" s="42">
        <f t="shared" si="381"/>
        <v>0</v>
      </c>
      <c r="FE42" s="42">
        <f t="shared" si="382"/>
        <v>0</v>
      </c>
      <c r="FF42" s="42">
        <f t="shared" si="383"/>
        <v>0</v>
      </c>
      <c r="FG42" s="42">
        <f t="shared" si="384"/>
        <v>0</v>
      </c>
      <c r="FH42" s="42">
        <f t="shared" si="385"/>
        <v>0</v>
      </c>
      <c r="FI42" s="42">
        <f t="shared" si="386"/>
        <v>0</v>
      </c>
      <c r="FJ42" s="42">
        <f t="shared" si="387"/>
        <v>0</v>
      </c>
      <c r="FK42" s="42">
        <f t="shared" si="388"/>
        <v>0</v>
      </c>
      <c r="FL42" s="42">
        <f t="shared" si="389"/>
        <v>0</v>
      </c>
      <c r="FM42" s="42">
        <f t="shared" si="390"/>
        <v>0</v>
      </c>
      <c r="FN42" s="42">
        <f t="shared" si="391"/>
        <v>0</v>
      </c>
      <c r="FO42" s="42">
        <f t="shared" si="392"/>
        <v>0</v>
      </c>
      <c r="FP42" s="42">
        <f t="shared" si="393"/>
        <v>0</v>
      </c>
      <c r="FQ42" s="42">
        <f t="shared" si="394"/>
        <v>0</v>
      </c>
      <c r="FR42" s="42">
        <f t="shared" si="395"/>
        <v>0</v>
      </c>
      <c r="FS42" s="42">
        <f t="shared" si="396"/>
        <v>0</v>
      </c>
      <c r="FT42" s="42">
        <f t="shared" si="397"/>
        <v>0</v>
      </c>
      <c r="FU42" s="42">
        <f t="shared" si="398"/>
        <v>0</v>
      </c>
      <c r="FV42" s="42">
        <f t="shared" si="399"/>
        <v>0</v>
      </c>
      <c r="FW42" s="42">
        <f t="shared" si="400"/>
        <v>0</v>
      </c>
      <c r="FX42" s="42">
        <f t="shared" si="401"/>
        <v>0</v>
      </c>
      <c r="FY42" s="42">
        <f t="shared" si="402"/>
        <v>0</v>
      </c>
      <c r="FZ42" s="42">
        <f t="shared" si="403"/>
        <v>0</v>
      </c>
      <c r="GA42" s="42">
        <f t="shared" si="404"/>
        <v>0</v>
      </c>
      <c r="GB42" s="42">
        <f t="shared" si="405"/>
        <v>0</v>
      </c>
      <c r="GC42" s="42">
        <f t="shared" si="406"/>
        <v>0</v>
      </c>
      <c r="GD42" s="42">
        <f t="shared" si="407"/>
        <v>0</v>
      </c>
      <c r="GE42" s="42">
        <f t="shared" si="408"/>
        <v>0</v>
      </c>
      <c r="GF42" s="42">
        <f t="shared" si="409"/>
        <v>0</v>
      </c>
      <c r="GG42" s="42">
        <f t="shared" si="410"/>
        <v>0</v>
      </c>
      <c r="GH42" s="42">
        <f t="shared" si="411"/>
        <v>0</v>
      </c>
      <c r="GI42" s="42">
        <f t="shared" si="412"/>
        <v>0</v>
      </c>
      <c r="GJ42" s="42">
        <f t="shared" si="413"/>
        <v>0</v>
      </c>
      <c r="GK42" s="42">
        <f t="shared" si="414"/>
        <v>0</v>
      </c>
      <c r="GL42" s="42">
        <f t="shared" si="415"/>
        <v>0</v>
      </c>
      <c r="GM42" s="42">
        <f t="shared" si="416"/>
        <v>0</v>
      </c>
      <c r="GN42" s="42">
        <f t="shared" si="417"/>
        <v>0</v>
      </c>
      <c r="GO42" s="42">
        <f t="shared" si="418"/>
        <v>0</v>
      </c>
      <c r="GP42" s="42">
        <f t="shared" si="419"/>
        <v>0</v>
      </c>
      <c r="GQ42" s="42">
        <f t="shared" si="420"/>
        <v>0</v>
      </c>
      <c r="GR42" s="42">
        <f t="shared" si="421"/>
        <v>0</v>
      </c>
      <c r="GS42" s="42">
        <f t="shared" si="422"/>
        <v>0</v>
      </c>
      <c r="GT42" s="42">
        <f t="shared" si="423"/>
        <v>0</v>
      </c>
      <c r="GU42" s="42">
        <f t="shared" si="424"/>
        <v>0</v>
      </c>
      <c r="GV42" s="42">
        <f t="shared" si="425"/>
        <v>0</v>
      </c>
      <c r="GW42" s="42">
        <f t="shared" si="426"/>
        <v>0</v>
      </c>
      <c r="GX42" s="42">
        <f t="shared" si="427"/>
        <v>0</v>
      </c>
      <c r="GY42" s="42">
        <f t="shared" si="319"/>
        <v>0</v>
      </c>
      <c r="GZ42" s="42">
        <f t="shared" si="428"/>
        <v>0</v>
      </c>
      <c r="HA42" s="42">
        <f t="shared" si="429"/>
        <v>0</v>
      </c>
      <c r="HB42" s="42">
        <f t="shared" si="430"/>
        <v>0</v>
      </c>
      <c r="HC42" s="42">
        <f t="shared" si="431"/>
        <v>0</v>
      </c>
      <c r="HD42" s="42">
        <f t="shared" si="432"/>
        <v>0</v>
      </c>
      <c r="HE42" s="42">
        <f t="shared" si="433"/>
        <v>0</v>
      </c>
      <c r="HF42" s="42">
        <f t="shared" si="434"/>
        <v>0</v>
      </c>
      <c r="HG42" s="42">
        <f t="shared" si="435"/>
        <v>0</v>
      </c>
      <c r="HH42" s="42">
        <f t="shared" si="436"/>
        <v>0</v>
      </c>
      <c r="HI42" s="42">
        <f t="shared" si="437"/>
        <v>0</v>
      </c>
      <c r="HJ42" s="42">
        <f t="shared" si="438"/>
        <v>0</v>
      </c>
      <c r="HK42" s="42">
        <f t="shared" si="439"/>
        <v>0</v>
      </c>
      <c r="HL42" s="42">
        <f t="shared" si="440"/>
        <v>0</v>
      </c>
      <c r="HM42" s="42">
        <f t="shared" si="441"/>
        <v>0</v>
      </c>
      <c r="HN42" s="42">
        <f t="shared" si="442"/>
        <v>0</v>
      </c>
      <c r="HO42" s="42">
        <f t="shared" si="443"/>
        <v>0</v>
      </c>
      <c r="HP42" s="42">
        <f t="shared" si="444"/>
        <v>0</v>
      </c>
      <c r="HQ42" s="42">
        <f t="shared" si="445"/>
        <v>0</v>
      </c>
      <c r="HR42" s="42">
        <f t="shared" si="446"/>
        <v>0</v>
      </c>
      <c r="HS42" s="42">
        <f t="shared" si="447"/>
        <v>0</v>
      </c>
      <c r="HT42" s="42">
        <f t="shared" si="448"/>
        <v>0</v>
      </c>
      <c r="HU42" s="42">
        <f t="shared" si="449"/>
        <v>0</v>
      </c>
      <c r="HV42" s="42">
        <f t="shared" si="450"/>
        <v>0</v>
      </c>
      <c r="HW42" s="42">
        <f t="shared" si="451"/>
        <v>0</v>
      </c>
      <c r="HX42" s="42">
        <f t="shared" si="452"/>
        <v>0</v>
      </c>
      <c r="HY42" s="42">
        <f t="shared" si="453"/>
        <v>0</v>
      </c>
      <c r="HZ42" s="42">
        <f t="shared" si="454"/>
        <v>0</v>
      </c>
      <c r="IA42" s="42">
        <f t="shared" si="455"/>
        <v>0</v>
      </c>
      <c r="IB42" s="42">
        <f t="shared" si="456"/>
        <v>0</v>
      </c>
      <c r="IC42" s="42">
        <f t="shared" si="457"/>
        <v>0</v>
      </c>
      <c r="ID42" s="42">
        <f t="shared" si="458"/>
        <v>0</v>
      </c>
      <c r="IE42" s="42">
        <f t="shared" si="459"/>
        <v>0</v>
      </c>
      <c r="IF42" s="42">
        <f t="shared" si="460"/>
        <v>0</v>
      </c>
      <c r="IG42" s="42">
        <f t="shared" si="461"/>
        <v>0</v>
      </c>
      <c r="IH42" s="42">
        <f t="shared" si="462"/>
        <v>0</v>
      </c>
      <c r="II42" s="42">
        <f t="shared" si="463"/>
        <v>0</v>
      </c>
      <c r="IJ42" s="42">
        <f t="shared" si="464"/>
        <v>0</v>
      </c>
      <c r="IK42" s="42">
        <f t="shared" si="465"/>
        <v>0</v>
      </c>
      <c r="IL42" s="42">
        <f t="shared" si="466"/>
        <v>0</v>
      </c>
      <c r="IM42" s="42">
        <f t="shared" si="467"/>
        <v>0</v>
      </c>
      <c r="IN42" s="42">
        <f t="shared" si="468"/>
        <v>0</v>
      </c>
      <c r="IO42" s="42">
        <f t="shared" si="469"/>
        <v>0</v>
      </c>
      <c r="IP42" s="42">
        <f t="shared" si="470"/>
        <v>0</v>
      </c>
      <c r="IQ42" s="42">
        <f t="shared" si="471"/>
        <v>0</v>
      </c>
      <c r="IR42" s="42">
        <f t="shared" si="472"/>
        <v>0</v>
      </c>
      <c r="IS42" s="42">
        <f t="shared" si="473"/>
        <v>0</v>
      </c>
      <c r="IT42" s="42">
        <f t="shared" si="474"/>
        <v>0</v>
      </c>
      <c r="IU42" s="42">
        <f t="shared" si="475"/>
        <v>0</v>
      </c>
      <c r="IV42" s="42">
        <f t="shared" si="476"/>
        <v>0</v>
      </c>
      <c r="IW42" s="42">
        <f t="shared" si="477"/>
        <v>0</v>
      </c>
      <c r="IX42" s="42">
        <f t="shared" si="478"/>
        <v>0</v>
      </c>
      <c r="IY42" s="42">
        <f t="shared" si="479"/>
        <v>0</v>
      </c>
      <c r="IZ42" s="42">
        <f t="shared" si="480"/>
        <v>0</v>
      </c>
      <c r="JA42" s="42">
        <f t="shared" si="481"/>
        <v>0</v>
      </c>
      <c r="JB42" s="42">
        <f t="shared" si="482"/>
        <v>0</v>
      </c>
      <c r="JC42" s="42">
        <f t="shared" si="483"/>
        <v>0</v>
      </c>
      <c r="JD42" s="42">
        <f t="shared" si="484"/>
        <v>0</v>
      </c>
      <c r="JE42" s="42">
        <f t="shared" si="485"/>
        <v>0</v>
      </c>
      <c r="JF42" s="42">
        <f t="shared" si="486"/>
        <v>0</v>
      </c>
      <c r="JG42" s="42">
        <f t="shared" si="487"/>
        <v>0</v>
      </c>
      <c r="JH42" s="42">
        <f t="shared" si="488"/>
        <v>0</v>
      </c>
      <c r="JI42" s="42">
        <f t="shared" si="489"/>
        <v>0</v>
      </c>
      <c r="JJ42" s="42">
        <f t="shared" si="490"/>
        <v>0</v>
      </c>
      <c r="JK42" s="42">
        <f t="shared" si="491"/>
        <v>0</v>
      </c>
      <c r="JL42" s="42">
        <f t="shared" si="492"/>
        <v>0</v>
      </c>
      <c r="JM42" s="42">
        <f t="shared" si="493"/>
        <v>0</v>
      </c>
      <c r="JN42" s="42">
        <f t="shared" si="494"/>
        <v>0</v>
      </c>
      <c r="JO42" s="42">
        <f t="shared" si="495"/>
        <v>0</v>
      </c>
      <c r="JP42" s="42">
        <f t="shared" si="496"/>
        <v>0</v>
      </c>
      <c r="JQ42" s="42">
        <f t="shared" si="497"/>
        <v>0</v>
      </c>
      <c r="JR42" s="42">
        <f t="shared" si="498"/>
        <v>0</v>
      </c>
      <c r="JS42" s="42">
        <f t="shared" si="499"/>
        <v>0</v>
      </c>
      <c r="JT42" s="42">
        <f t="shared" si="500"/>
        <v>0</v>
      </c>
      <c r="JU42" s="42">
        <f t="shared" si="501"/>
        <v>0</v>
      </c>
      <c r="JV42" s="42">
        <f t="shared" si="502"/>
        <v>0</v>
      </c>
      <c r="JW42" s="42">
        <f t="shared" si="503"/>
        <v>0</v>
      </c>
      <c r="JX42" s="42">
        <f t="shared" si="504"/>
        <v>0</v>
      </c>
      <c r="JY42" s="42">
        <f t="shared" si="505"/>
        <v>0</v>
      </c>
      <c r="JZ42" s="42">
        <f t="shared" si="506"/>
        <v>0</v>
      </c>
      <c r="KA42" s="42">
        <f t="shared" si="507"/>
        <v>0</v>
      </c>
      <c r="KB42" s="42">
        <f t="shared" si="508"/>
        <v>0</v>
      </c>
      <c r="KC42" s="42">
        <f t="shared" si="509"/>
        <v>0</v>
      </c>
      <c r="KD42" s="42">
        <f t="shared" si="510"/>
        <v>0</v>
      </c>
      <c r="KE42" s="42">
        <f t="shared" si="511"/>
        <v>0</v>
      </c>
      <c r="KF42" s="42">
        <f t="shared" si="512"/>
        <v>0</v>
      </c>
      <c r="KG42" s="42">
        <f t="shared" si="513"/>
        <v>0</v>
      </c>
      <c r="KH42" s="42">
        <f t="shared" si="514"/>
        <v>0</v>
      </c>
      <c r="KI42" s="42">
        <f t="shared" si="515"/>
        <v>0</v>
      </c>
      <c r="KJ42" s="42">
        <f t="shared" si="516"/>
        <v>0</v>
      </c>
      <c r="KK42" s="42">
        <f t="shared" si="517"/>
        <v>0</v>
      </c>
      <c r="KL42" s="42">
        <f t="shared" si="518"/>
        <v>0</v>
      </c>
      <c r="KM42" s="42">
        <f t="shared" si="519"/>
        <v>0</v>
      </c>
      <c r="KN42" s="42">
        <f t="shared" si="520"/>
        <v>0</v>
      </c>
      <c r="KO42" s="42">
        <f t="shared" si="521"/>
        <v>0</v>
      </c>
      <c r="KP42" s="42">
        <f t="shared" si="522"/>
        <v>0</v>
      </c>
      <c r="KQ42" s="42">
        <f t="shared" si="523"/>
        <v>0</v>
      </c>
      <c r="KR42" s="42">
        <f t="shared" si="524"/>
        <v>0</v>
      </c>
      <c r="KS42" s="42">
        <f t="shared" si="525"/>
        <v>0</v>
      </c>
      <c r="KT42" s="42">
        <f t="shared" si="526"/>
        <v>0</v>
      </c>
      <c r="KU42" s="42">
        <f t="shared" si="527"/>
        <v>0</v>
      </c>
      <c r="KV42" s="42">
        <f t="shared" si="528"/>
        <v>0</v>
      </c>
      <c r="KW42" s="42">
        <f t="shared" si="529"/>
        <v>0</v>
      </c>
      <c r="KX42" s="42">
        <f t="shared" si="530"/>
        <v>0</v>
      </c>
      <c r="KY42" s="42">
        <f t="shared" si="531"/>
        <v>0</v>
      </c>
      <c r="KZ42" s="42">
        <f t="shared" si="532"/>
        <v>0</v>
      </c>
      <c r="LA42" s="42">
        <f t="shared" si="533"/>
        <v>0</v>
      </c>
      <c r="LB42" s="42">
        <f t="shared" si="534"/>
        <v>0</v>
      </c>
      <c r="LC42" s="42">
        <f t="shared" si="535"/>
        <v>0</v>
      </c>
      <c r="LD42" s="42">
        <f t="shared" si="536"/>
        <v>0</v>
      </c>
      <c r="LE42" s="42">
        <f t="shared" si="537"/>
        <v>0</v>
      </c>
      <c r="LF42" s="42">
        <f t="shared" si="538"/>
        <v>0</v>
      </c>
      <c r="LG42" s="42">
        <f t="shared" si="539"/>
        <v>0</v>
      </c>
      <c r="LH42" s="42">
        <f t="shared" si="540"/>
        <v>0</v>
      </c>
      <c r="LI42" s="42">
        <f t="shared" si="541"/>
        <v>0</v>
      </c>
      <c r="LJ42" s="42">
        <f t="shared" si="542"/>
        <v>0</v>
      </c>
      <c r="LK42" s="42">
        <f t="shared" si="543"/>
        <v>0</v>
      </c>
      <c r="LL42" s="42">
        <f t="shared" si="544"/>
        <v>0</v>
      </c>
      <c r="LM42" s="42">
        <f t="shared" si="545"/>
        <v>0</v>
      </c>
      <c r="LN42" s="42">
        <f t="shared" si="546"/>
        <v>0</v>
      </c>
      <c r="LO42" s="42">
        <f t="shared" si="547"/>
        <v>0</v>
      </c>
      <c r="LP42" s="42">
        <f t="shared" si="548"/>
        <v>0</v>
      </c>
      <c r="LQ42" s="42">
        <f t="shared" si="549"/>
        <v>0</v>
      </c>
      <c r="LR42" s="42">
        <f t="shared" si="550"/>
        <v>0</v>
      </c>
      <c r="LS42" s="42">
        <f t="shared" si="551"/>
        <v>0</v>
      </c>
      <c r="LT42" s="42">
        <f t="shared" si="552"/>
        <v>0</v>
      </c>
      <c r="LU42" s="42">
        <f t="shared" si="553"/>
        <v>0</v>
      </c>
      <c r="LV42" s="42">
        <f t="shared" si="554"/>
        <v>0</v>
      </c>
      <c r="LW42" s="42">
        <f t="shared" si="555"/>
        <v>0</v>
      </c>
      <c r="LX42" s="42">
        <f t="shared" si="556"/>
        <v>0</v>
      </c>
      <c r="LY42" s="42">
        <f t="shared" si="557"/>
        <v>0</v>
      </c>
      <c r="LZ42" s="42">
        <f t="shared" si="558"/>
        <v>0</v>
      </c>
      <c r="MA42" s="42">
        <f t="shared" si="559"/>
        <v>0</v>
      </c>
      <c r="MB42" s="42">
        <f t="shared" si="560"/>
        <v>0</v>
      </c>
      <c r="MC42" s="42">
        <f t="shared" si="561"/>
        <v>0</v>
      </c>
      <c r="MD42" s="42">
        <f t="shared" si="562"/>
        <v>0</v>
      </c>
      <c r="ME42" s="42">
        <f t="shared" si="563"/>
        <v>0</v>
      </c>
      <c r="MF42" s="42">
        <f t="shared" si="564"/>
        <v>0</v>
      </c>
      <c r="MG42" s="42">
        <f t="shared" si="565"/>
        <v>0</v>
      </c>
      <c r="MH42" s="42">
        <f t="shared" si="566"/>
        <v>0</v>
      </c>
      <c r="MI42" s="42">
        <f t="shared" si="567"/>
        <v>0</v>
      </c>
      <c r="MJ42" s="42">
        <f t="shared" si="568"/>
        <v>0</v>
      </c>
      <c r="MK42" s="42">
        <f t="shared" si="569"/>
        <v>0</v>
      </c>
      <c r="ML42" s="42">
        <f t="shared" si="570"/>
        <v>0</v>
      </c>
      <c r="MM42" s="42">
        <f t="shared" si="571"/>
        <v>0</v>
      </c>
      <c r="MN42" s="42">
        <f t="shared" si="572"/>
        <v>0</v>
      </c>
      <c r="MO42" s="42">
        <f t="shared" si="573"/>
        <v>0</v>
      </c>
      <c r="MP42" s="42">
        <f t="shared" si="574"/>
        <v>0</v>
      </c>
      <c r="MQ42" s="42">
        <f t="shared" si="575"/>
        <v>0</v>
      </c>
      <c r="MR42" s="42">
        <f t="shared" si="576"/>
        <v>0</v>
      </c>
      <c r="MS42" s="42">
        <f t="shared" si="577"/>
        <v>0</v>
      </c>
      <c r="MT42" s="42">
        <f t="shared" si="578"/>
        <v>0</v>
      </c>
      <c r="MU42" s="42">
        <f t="shared" si="579"/>
        <v>0</v>
      </c>
      <c r="MV42" s="42">
        <f t="shared" si="580"/>
        <v>0</v>
      </c>
      <c r="MW42" s="42">
        <f t="shared" si="581"/>
        <v>0</v>
      </c>
      <c r="MX42" s="42">
        <f t="shared" si="582"/>
        <v>0</v>
      </c>
      <c r="MY42" s="42">
        <f t="shared" si="583"/>
        <v>0</v>
      </c>
      <c r="MZ42" s="42">
        <f t="shared" si="584"/>
        <v>0</v>
      </c>
      <c r="NA42" s="42">
        <f t="shared" si="585"/>
        <v>0</v>
      </c>
      <c r="NB42" s="42">
        <f t="shared" si="586"/>
        <v>0</v>
      </c>
      <c r="NC42" s="42">
        <f t="shared" si="587"/>
        <v>0</v>
      </c>
      <c r="ND42" s="42">
        <f t="shared" si="588"/>
        <v>0</v>
      </c>
      <c r="NE42" s="42">
        <f t="shared" si="589"/>
        <v>0</v>
      </c>
      <c r="NF42" s="42">
        <f t="shared" si="590"/>
        <v>0</v>
      </c>
      <c r="NG42" s="42">
        <f t="shared" si="591"/>
        <v>0</v>
      </c>
      <c r="NH42" s="42">
        <f t="shared" si="592"/>
        <v>0</v>
      </c>
      <c r="NI42" s="42">
        <f t="shared" si="593"/>
        <v>0</v>
      </c>
      <c r="NJ42" s="42">
        <f t="shared" si="594"/>
        <v>0</v>
      </c>
      <c r="NK42" s="42">
        <f t="shared" si="595"/>
        <v>0</v>
      </c>
      <c r="NL42" s="42">
        <f t="shared" si="596"/>
        <v>0</v>
      </c>
      <c r="NM42" s="42">
        <f t="shared" si="597"/>
        <v>0</v>
      </c>
      <c r="NN42" s="42">
        <f t="shared" si="598"/>
        <v>0</v>
      </c>
      <c r="NO42" s="42">
        <f t="shared" si="599"/>
        <v>0</v>
      </c>
      <c r="NP42" s="42">
        <f t="shared" si="600"/>
        <v>0</v>
      </c>
      <c r="NQ42" s="42">
        <f t="shared" si="601"/>
        <v>0</v>
      </c>
      <c r="NR42" s="42">
        <f t="shared" si="602"/>
        <v>0</v>
      </c>
      <c r="NS42" s="42">
        <f t="shared" si="603"/>
        <v>0</v>
      </c>
      <c r="NT42" s="42">
        <f t="shared" si="604"/>
        <v>0</v>
      </c>
      <c r="NU42" s="42">
        <f t="shared" si="605"/>
        <v>0</v>
      </c>
      <c r="NV42" s="42">
        <f t="shared" si="606"/>
        <v>0</v>
      </c>
      <c r="NW42" s="42">
        <f t="shared" si="607"/>
        <v>0</v>
      </c>
      <c r="NX42" s="42">
        <f t="shared" si="608"/>
        <v>0</v>
      </c>
      <c r="NY42" s="42">
        <f t="shared" si="609"/>
        <v>0</v>
      </c>
      <c r="NZ42" s="42">
        <f t="shared" si="610"/>
        <v>0</v>
      </c>
      <c r="OA42" s="42">
        <f t="shared" si="611"/>
        <v>0</v>
      </c>
      <c r="OB42" s="42">
        <f t="shared" si="612"/>
        <v>0</v>
      </c>
      <c r="OC42" s="42">
        <f t="shared" si="613"/>
        <v>0</v>
      </c>
      <c r="OD42" s="42">
        <f t="shared" si="614"/>
        <v>0</v>
      </c>
      <c r="OE42" s="42">
        <f t="shared" si="615"/>
        <v>0</v>
      </c>
      <c r="OF42" s="42">
        <f t="shared" si="616"/>
        <v>0</v>
      </c>
      <c r="OG42" s="42">
        <f t="shared" si="617"/>
        <v>0</v>
      </c>
    </row>
    <row r="43" spans="1:397">
      <c r="A43" s="6" t="str">
        <f>(入力シート!A43&amp;入力シート!B43&amp;入力シート!C43)</f>
        <v>240101039</v>
      </c>
      <c r="B43" s="6">
        <f>入力シート!E43</f>
        <v>44942</v>
      </c>
      <c r="C43" s="6">
        <f>入力シート!D43</f>
        <v>8</v>
      </c>
      <c r="D43" s="124">
        <f>IF(入力シート!E43="","",入力シート!E43)</f>
        <v>44942</v>
      </c>
      <c r="E43" s="44">
        <f>入力シート!G43</f>
        <v>13.2</v>
      </c>
      <c r="F43" s="44">
        <f>入力シート!H43</f>
        <v>30</v>
      </c>
      <c r="G43" s="44">
        <f>入力シート!I43</f>
        <v>30</v>
      </c>
      <c r="H43" s="44">
        <f>IF(ISERROR(入力シート!K43*1)=TRUE,"",入力シート!K43*1)</f>
        <v>2.0928609433388172</v>
      </c>
      <c r="I43" s="44">
        <f>入力シート!L43</f>
        <v>0.5</v>
      </c>
      <c r="J43" s="44">
        <f>入力シート!M43</f>
        <v>1</v>
      </c>
      <c r="K43" s="44">
        <f>IF(ISERROR(入力シート!O43*1)=TRUE,"",入力シート!O43*1)</f>
        <v>0.61573968861915496</v>
      </c>
      <c r="L43" s="42"/>
      <c r="M43" s="42"/>
      <c r="N43" s="42"/>
      <c r="O43" s="42"/>
      <c r="AA43" s="29"/>
      <c r="AB43" s="29"/>
      <c r="AC43" s="29"/>
      <c r="AD43" s="29"/>
      <c r="AS43"/>
      <c r="AT43" s="42">
        <f t="shared" si="619"/>
        <v>0</v>
      </c>
      <c r="AU43" s="42">
        <f t="shared" si="314"/>
        <v>0</v>
      </c>
      <c r="AV43" s="42">
        <f t="shared" si="314"/>
        <v>0</v>
      </c>
      <c r="AW43" s="42">
        <f t="shared" si="314"/>
        <v>0</v>
      </c>
      <c r="AX43" s="42">
        <f t="shared" si="314"/>
        <v>0</v>
      </c>
      <c r="AY43" s="42">
        <f t="shared" si="623"/>
        <v>0</v>
      </c>
      <c r="AZ43" s="42">
        <f t="shared" si="623"/>
        <v>0</v>
      </c>
      <c r="BA43" s="42">
        <f t="shared" si="623"/>
        <v>2.0928609433388172</v>
      </c>
      <c r="BB43" s="42">
        <f t="shared" si="623"/>
        <v>0</v>
      </c>
      <c r="BC43" s="42">
        <f t="shared" si="623"/>
        <v>0</v>
      </c>
      <c r="BD43" s="42">
        <f t="shared" si="623"/>
        <v>0</v>
      </c>
      <c r="BE43" s="42">
        <f t="shared" si="623"/>
        <v>0</v>
      </c>
      <c r="BF43" s="42">
        <f t="shared" si="623"/>
        <v>0</v>
      </c>
      <c r="BG43" s="42">
        <f t="shared" si="623"/>
        <v>0</v>
      </c>
      <c r="BH43" s="42">
        <f t="shared" si="623"/>
        <v>0</v>
      </c>
      <c r="BI43" s="42">
        <f t="shared" si="623"/>
        <v>0</v>
      </c>
      <c r="BJ43" s="42">
        <f t="shared" si="623"/>
        <v>0</v>
      </c>
      <c r="BK43" s="42">
        <f t="shared" si="623"/>
        <v>0</v>
      </c>
      <c r="BL43" s="42">
        <f t="shared" si="623"/>
        <v>0</v>
      </c>
      <c r="BM43" s="42">
        <f t="shared" si="623"/>
        <v>0</v>
      </c>
      <c r="BN43" s="42">
        <f t="shared" si="623"/>
        <v>0</v>
      </c>
      <c r="BO43" s="42">
        <f t="shared" si="622"/>
        <v>0</v>
      </c>
      <c r="BP43" s="42">
        <f t="shared" si="622"/>
        <v>0</v>
      </c>
      <c r="BQ43" s="42">
        <f t="shared" si="622"/>
        <v>0</v>
      </c>
      <c r="BR43" s="42">
        <f t="shared" si="622"/>
        <v>0</v>
      </c>
      <c r="BS43" s="42">
        <f t="shared" si="622"/>
        <v>0</v>
      </c>
      <c r="BT43" s="42">
        <f t="shared" si="622"/>
        <v>0</v>
      </c>
      <c r="BU43" s="42">
        <f t="shared" si="622"/>
        <v>0</v>
      </c>
      <c r="BV43" s="42">
        <f t="shared" si="622"/>
        <v>0</v>
      </c>
      <c r="BW43" s="42">
        <f t="shared" si="622"/>
        <v>0</v>
      </c>
      <c r="BX43" s="42">
        <f t="shared" si="622"/>
        <v>0</v>
      </c>
      <c r="BY43" s="42">
        <f t="shared" si="622"/>
        <v>0</v>
      </c>
      <c r="BZ43" s="42">
        <f t="shared" si="622"/>
        <v>0</v>
      </c>
      <c r="CA43" s="42">
        <f t="shared" si="622"/>
        <v>0</v>
      </c>
      <c r="CB43" s="42">
        <f t="shared" si="622"/>
        <v>0</v>
      </c>
      <c r="CC43" s="42">
        <f t="shared" si="622"/>
        <v>0</v>
      </c>
      <c r="CD43" s="42">
        <f t="shared" si="621"/>
        <v>0</v>
      </c>
      <c r="CE43" s="42">
        <f t="shared" si="621"/>
        <v>0</v>
      </c>
      <c r="CF43" s="42">
        <f t="shared" si="621"/>
        <v>0</v>
      </c>
      <c r="CG43" s="42">
        <f t="shared" si="621"/>
        <v>0</v>
      </c>
      <c r="CH43" s="42">
        <f t="shared" si="621"/>
        <v>0</v>
      </c>
      <c r="CI43" s="42">
        <f t="shared" si="621"/>
        <v>0</v>
      </c>
      <c r="CJ43" s="42">
        <f t="shared" si="621"/>
        <v>0</v>
      </c>
      <c r="CK43" s="42">
        <f t="shared" si="621"/>
        <v>0</v>
      </c>
      <c r="CL43" s="42">
        <f t="shared" si="621"/>
        <v>0</v>
      </c>
      <c r="CM43" s="42">
        <f t="shared" si="621"/>
        <v>0</v>
      </c>
      <c r="CN43" s="42">
        <f t="shared" si="621"/>
        <v>0</v>
      </c>
      <c r="CO43" s="42">
        <f t="shared" si="621"/>
        <v>0</v>
      </c>
      <c r="CP43" s="42">
        <f t="shared" si="621"/>
        <v>0</v>
      </c>
      <c r="CQ43" s="42">
        <f t="shared" si="621"/>
        <v>0</v>
      </c>
      <c r="CR43" s="42">
        <f t="shared" si="621"/>
        <v>0</v>
      </c>
      <c r="CS43" s="42">
        <f t="shared" si="621"/>
        <v>0</v>
      </c>
      <c r="CT43">
        <v>42</v>
      </c>
      <c r="CU43" s="83">
        <f t="shared" si="322"/>
        <v>0</v>
      </c>
      <c r="CV43" s="42">
        <f t="shared" si="299"/>
        <v>0</v>
      </c>
      <c r="CW43" s="42" t="e">
        <f t="shared" si="300"/>
        <v>#NUM!</v>
      </c>
      <c r="CX43" s="42">
        <f t="shared" si="323"/>
        <v>0</v>
      </c>
      <c r="CY43" s="42">
        <f t="shared" si="324"/>
        <v>0</v>
      </c>
      <c r="CZ43" s="42">
        <f t="shared" si="325"/>
        <v>0</v>
      </c>
      <c r="DA43" s="42">
        <f t="shared" si="326"/>
        <v>0</v>
      </c>
      <c r="DB43" s="42">
        <f t="shared" si="327"/>
        <v>0</v>
      </c>
      <c r="DC43" s="42">
        <f t="shared" si="328"/>
        <v>0</v>
      </c>
      <c r="DD43" s="42">
        <f t="shared" si="329"/>
        <v>0</v>
      </c>
      <c r="DE43" s="42">
        <f t="shared" si="330"/>
        <v>0</v>
      </c>
      <c r="DF43" s="42">
        <f t="shared" si="331"/>
        <v>0</v>
      </c>
      <c r="DG43" s="42">
        <f t="shared" si="332"/>
        <v>0</v>
      </c>
      <c r="DH43" s="42">
        <f t="shared" si="333"/>
        <v>0</v>
      </c>
      <c r="DI43" s="42">
        <f t="shared" si="334"/>
        <v>0</v>
      </c>
      <c r="DJ43" s="42">
        <f t="shared" si="335"/>
        <v>0</v>
      </c>
      <c r="DK43" s="42">
        <f t="shared" si="336"/>
        <v>0</v>
      </c>
      <c r="DL43" s="42">
        <f t="shared" si="337"/>
        <v>0</v>
      </c>
      <c r="DM43" s="42">
        <f t="shared" si="338"/>
        <v>0</v>
      </c>
      <c r="DN43" s="42">
        <f t="shared" si="339"/>
        <v>0</v>
      </c>
      <c r="DO43" s="42">
        <f t="shared" si="340"/>
        <v>0</v>
      </c>
      <c r="DP43" s="42">
        <f t="shared" si="341"/>
        <v>0</v>
      </c>
      <c r="DQ43" s="42">
        <f t="shared" si="342"/>
        <v>0</v>
      </c>
      <c r="DR43" s="42">
        <f t="shared" si="343"/>
        <v>0</v>
      </c>
      <c r="DS43" s="42">
        <f t="shared" si="344"/>
        <v>0</v>
      </c>
      <c r="DT43" s="42">
        <f t="shared" si="345"/>
        <v>0</v>
      </c>
      <c r="DU43" s="42">
        <f t="shared" si="346"/>
        <v>0</v>
      </c>
      <c r="DV43" s="42">
        <f t="shared" si="347"/>
        <v>0</v>
      </c>
      <c r="DW43" s="42">
        <f t="shared" si="348"/>
        <v>0</v>
      </c>
      <c r="DX43" s="42">
        <f t="shared" si="349"/>
        <v>0</v>
      </c>
      <c r="DY43" s="42">
        <f t="shared" si="350"/>
        <v>0</v>
      </c>
      <c r="DZ43" s="42">
        <f t="shared" si="351"/>
        <v>0</v>
      </c>
      <c r="EA43" s="42">
        <f t="shared" si="352"/>
        <v>0</v>
      </c>
      <c r="EB43" s="42">
        <f t="shared" si="353"/>
        <v>0</v>
      </c>
      <c r="EC43" s="42">
        <f t="shared" si="354"/>
        <v>0</v>
      </c>
      <c r="ED43" s="42">
        <f t="shared" si="355"/>
        <v>0</v>
      </c>
      <c r="EE43" s="42">
        <f t="shared" si="356"/>
        <v>0</v>
      </c>
      <c r="EF43" s="42">
        <f t="shared" si="357"/>
        <v>0</v>
      </c>
      <c r="EG43" s="42">
        <f t="shared" si="358"/>
        <v>0</v>
      </c>
      <c r="EH43" s="42">
        <f t="shared" si="359"/>
        <v>0</v>
      </c>
      <c r="EI43" s="42">
        <f t="shared" si="360"/>
        <v>0</v>
      </c>
      <c r="EJ43" s="42">
        <f t="shared" si="361"/>
        <v>0</v>
      </c>
      <c r="EK43" s="42">
        <f t="shared" si="362"/>
        <v>0</v>
      </c>
      <c r="EL43" s="42">
        <f t="shared" si="363"/>
        <v>0</v>
      </c>
      <c r="EM43" s="42">
        <f t="shared" si="364"/>
        <v>0</v>
      </c>
      <c r="EN43" s="42">
        <f t="shared" si="365"/>
        <v>0</v>
      </c>
      <c r="EO43" s="42">
        <f t="shared" si="366"/>
        <v>0</v>
      </c>
      <c r="EP43" s="42">
        <f t="shared" si="367"/>
        <v>0</v>
      </c>
      <c r="EQ43" s="42">
        <f t="shared" si="368"/>
        <v>0</v>
      </c>
      <c r="ER43" s="42">
        <f t="shared" si="369"/>
        <v>0</v>
      </c>
      <c r="ES43" s="42">
        <f t="shared" si="370"/>
        <v>0</v>
      </c>
      <c r="ET43" s="42">
        <f t="shared" si="371"/>
        <v>0</v>
      </c>
      <c r="EU43" s="42">
        <f t="shared" si="372"/>
        <v>0</v>
      </c>
      <c r="EV43" s="42">
        <f t="shared" si="373"/>
        <v>0</v>
      </c>
      <c r="EW43" s="42">
        <f t="shared" si="374"/>
        <v>0</v>
      </c>
      <c r="EX43" s="42">
        <f t="shared" si="375"/>
        <v>0</v>
      </c>
      <c r="EY43" s="42">
        <f t="shared" si="376"/>
        <v>0</v>
      </c>
      <c r="EZ43" s="42">
        <f t="shared" si="377"/>
        <v>0</v>
      </c>
      <c r="FA43" s="42">
        <f t="shared" si="378"/>
        <v>0</v>
      </c>
      <c r="FB43" s="42">
        <f t="shared" si="379"/>
        <v>0</v>
      </c>
      <c r="FC43" s="42">
        <f t="shared" si="380"/>
        <v>0</v>
      </c>
      <c r="FD43" s="42">
        <f t="shared" si="381"/>
        <v>0</v>
      </c>
      <c r="FE43" s="42">
        <f t="shared" si="382"/>
        <v>0</v>
      </c>
      <c r="FF43" s="42">
        <f t="shared" si="383"/>
        <v>0</v>
      </c>
      <c r="FG43" s="42">
        <f t="shared" si="384"/>
        <v>0</v>
      </c>
      <c r="FH43" s="42">
        <f t="shared" si="385"/>
        <v>0</v>
      </c>
      <c r="FI43" s="42">
        <f t="shared" si="386"/>
        <v>0</v>
      </c>
      <c r="FJ43" s="42">
        <f t="shared" si="387"/>
        <v>0</v>
      </c>
      <c r="FK43" s="42">
        <f t="shared" si="388"/>
        <v>0</v>
      </c>
      <c r="FL43" s="42">
        <f t="shared" si="389"/>
        <v>0</v>
      </c>
      <c r="FM43" s="42">
        <f t="shared" si="390"/>
        <v>0</v>
      </c>
      <c r="FN43" s="42">
        <f t="shared" si="391"/>
        <v>0</v>
      </c>
      <c r="FO43" s="42">
        <f t="shared" si="392"/>
        <v>0</v>
      </c>
      <c r="FP43" s="42">
        <f t="shared" si="393"/>
        <v>0</v>
      </c>
      <c r="FQ43" s="42">
        <f t="shared" si="394"/>
        <v>0</v>
      </c>
      <c r="FR43" s="42">
        <f t="shared" si="395"/>
        <v>0</v>
      </c>
      <c r="FS43" s="42">
        <f t="shared" si="396"/>
        <v>0</v>
      </c>
      <c r="FT43" s="42">
        <f t="shared" si="397"/>
        <v>0</v>
      </c>
      <c r="FU43" s="42">
        <f t="shared" si="398"/>
        <v>0</v>
      </c>
      <c r="FV43" s="42">
        <f t="shared" si="399"/>
        <v>0</v>
      </c>
      <c r="FW43" s="42">
        <f t="shared" si="400"/>
        <v>0</v>
      </c>
      <c r="FX43" s="42">
        <f t="shared" si="401"/>
        <v>0</v>
      </c>
      <c r="FY43" s="42">
        <f t="shared" si="402"/>
        <v>0</v>
      </c>
      <c r="FZ43" s="42">
        <f t="shared" si="403"/>
        <v>0</v>
      </c>
      <c r="GA43" s="42">
        <f t="shared" si="404"/>
        <v>0</v>
      </c>
      <c r="GB43" s="42">
        <f t="shared" si="405"/>
        <v>0</v>
      </c>
      <c r="GC43" s="42">
        <f t="shared" si="406"/>
        <v>0</v>
      </c>
      <c r="GD43" s="42">
        <f t="shared" si="407"/>
        <v>0</v>
      </c>
      <c r="GE43" s="42">
        <f t="shared" si="408"/>
        <v>0</v>
      </c>
      <c r="GF43" s="42">
        <f t="shared" si="409"/>
        <v>0</v>
      </c>
      <c r="GG43" s="42">
        <f t="shared" si="410"/>
        <v>0</v>
      </c>
      <c r="GH43" s="42">
        <f t="shared" si="411"/>
        <v>0</v>
      </c>
      <c r="GI43" s="42">
        <f t="shared" si="412"/>
        <v>0</v>
      </c>
      <c r="GJ43" s="42">
        <f t="shared" si="413"/>
        <v>0</v>
      </c>
      <c r="GK43" s="42">
        <f t="shared" si="414"/>
        <v>0</v>
      </c>
      <c r="GL43" s="42">
        <f t="shared" si="415"/>
        <v>0</v>
      </c>
      <c r="GM43" s="42">
        <f t="shared" si="416"/>
        <v>0</v>
      </c>
      <c r="GN43" s="42">
        <f t="shared" si="417"/>
        <v>0</v>
      </c>
      <c r="GO43" s="42">
        <f t="shared" si="418"/>
        <v>0</v>
      </c>
      <c r="GP43" s="42">
        <f t="shared" si="419"/>
        <v>0</v>
      </c>
      <c r="GQ43" s="42">
        <f t="shared" si="420"/>
        <v>0</v>
      </c>
      <c r="GR43" s="42">
        <f t="shared" si="421"/>
        <v>0</v>
      </c>
      <c r="GS43" s="42">
        <f t="shared" si="422"/>
        <v>0</v>
      </c>
      <c r="GT43" s="42">
        <f t="shared" si="423"/>
        <v>0</v>
      </c>
      <c r="GU43" s="42">
        <f t="shared" si="424"/>
        <v>0</v>
      </c>
      <c r="GV43" s="42">
        <f t="shared" si="425"/>
        <v>0</v>
      </c>
      <c r="GW43" s="42">
        <f t="shared" si="426"/>
        <v>0</v>
      </c>
      <c r="GX43" s="42">
        <f t="shared" si="427"/>
        <v>0</v>
      </c>
      <c r="GY43" s="42">
        <f t="shared" si="319"/>
        <v>0</v>
      </c>
      <c r="GZ43" s="42">
        <f t="shared" si="428"/>
        <v>0</v>
      </c>
      <c r="HA43" s="42">
        <f t="shared" si="429"/>
        <v>0</v>
      </c>
      <c r="HB43" s="42">
        <f t="shared" si="430"/>
        <v>0</v>
      </c>
      <c r="HC43" s="42">
        <f t="shared" si="431"/>
        <v>0</v>
      </c>
      <c r="HD43" s="42">
        <f t="shared" si="432"/>
        <v>0</v>
      </c>
      <c r="HE43" s="42">
        <f t="shared" si="433"/>
        <v>0</v>
      </c>
      <c r="HF43" s="42">
        <f t="shared" si="434"/>
        <v>0</v>
      </c>
      <c r="HG43" s="42">
        <f t="shared" si="435"/>
        <v>0</v>
      </c>
      <c r="HH43" s="42">
        <f t="shared" si="436"/>
        <v>0</v>
      </c>
      <c r="HI43" s="42">
        <f t="shared" si="437"/>
        <v>0</v>
      </c>
      <c r="HJ43" s="42">
        <f t="shared" si="438"/>
        <v>0</v>
      </c>
      <c r="HK43" s="42">
        <f t="shared" si="439"/>
        <v>0</v>
      </c>
      <c r="HL43" s="42">
        <f t="shared" si="440"/>
        <v>0</v>
      </c>
      <c r="HM43" s="42">
        <f t="shared" si="441"/>
        <v>0</v>
      </c>
      <c r="HN43" s="42">
        <f t="shared" si="442"/>
        <v>0</v>
      </c>
      <c r="HO43" s="42">
        <f t="shared" si="443"/>
        <v>0</v>
      </c>
      <c r="HP43" s="42">
        <f t="shared" si="444"/>
        <v>0</v>
      </c>
      <c r="HQ43" s="42">
        <f t="shared" si="445"/>
        <v>0</v>
      </c>
      <c r="HR43" s="42">
        <f t="shared" si="446"/>
        <v>0</v>
      </c>
      <c r="HS43" s="42">
        <f t="shared" si="447"/>
        <v>0</v>
      </c>
      <c r="HT43" s="42">
        <f t="shared" si="448"/>
        <v>0</v>
      </c>
      <c r="HU43" s="42">
        <f t="shared" si="449"/>
        <v>0</v>
      </c>
      <c r="HV43" s="42">
        <f t="shared" si="450"/>
        <v>0</v>
      </c>
      <c r="HW43" s="42">
        <f t="shared" si="451"/>
        <v>0</v>
      </c>
      <c r="HX43" s="42">
        <f t="shared" si="452"/>
        <v>0</v>
      </c>
      <c r="HY43" s="42">
        <f t="shared" si="453"/>
        <v>0</v>
      </c>
      <c r="HZ43" s="42">
        <f t="shared" si="454"/>
        <v>0</v>
      </c>
      <c r="IA43" s="42">
        <f t="shared" si="455"/>
        <v>0</v>
      </c>
      <c r="IB43" s="42">
        <f t="shared" si="456"/>
        <v>0</v>
      </c>
      <c r="IC43" s="42">
        <f t="shared" si="457"/>
        <v>0</v>
      </c>
      <c r="ID43" s="42">
        <f t="shared" si="458"/>
        <v>0</v>
      </c>
      <c r="IE43" s="42">
        <f t="shared" si="459"/>
        <v>0</v>
      </c>
      <c r="IF43" s="42">
        <f t="shared" si="460"/>
        <v>0</v>
      </c>
      <c r="IG43" s="42">
        <f t="shared" si="461"/>
        <v>0</v>
      </c>
      <c r="IH43" s="42">
        <f t="shared" si="462"/>
        <v>0</v>
      </c>
      <c r="II43" s="42">
        <f t="shared" si="463"/>
        <v>0</v>
      </c>
      <c r="IJ43" s="42">
        <f t="shared" si="464"/>
        <v>0</v>
      </c>
      <c r="IK43" s="42">
        <f t="shared" si="465"/>
        <v>0</v>
      </c>
      <c r="IL43" s="42">
        <f t="shared" si="466"/>
        <v>0</v>
      </c>
      <c r="IM43" s="42">
        <f t="shared" si="467"/>
        <v>0</v>
      </c>
      <c r="IN43" s="42">
        <f t="shared" si="468"/>
        <v>0</v>
      </c>
      <c r="IO43" s="42">
        <f t="shared" si="469"/>
        <v>0</v>
      </c>
      <c r="IP43" s="42">
        <f t="shared" si="470"/>
        <v>0</v>
      </c>
      <c r="IQ43" s="42">
        <f t="shared" si="471"/>
        <v>0</v>
      </c>
      <c r="IR43" s="42">
        <f t="shared" si="472"/>
        <v>0</v>
      </c>
      <c r="IS43" s="42">
        <f t="shared" si="473"/>
        <v>0</v>
      </c>
      <c r="IT43" s="42">
        <f t="shared" si="474"/>
        <v>0</v>
      </c>
      <c r="IU43" s="42">
        <f t="shared" si="475"/>
        <v>0</v>
      </c>
      <c r="IV43" s="42">
        <f t="shared" si="476"/>
        <v>0</v>
      </c>
      <c r="IW43" s="42">
        <f t="shared" si="477"/>
        <v>0</v>
      </c>
      <c r="IX43" s="42">
        <f t="shared" si="478"/>
        <v>0</v>
      </c>
      <c r="IY43" s="42">
        <f t="shared" si="479"/>
        <v>0</v>
      </c>
      <c r="IZ43" s="42">
        <f t="shared" si="480"/>
        <v>0</v>
      </c>
      <c r="JA43" s="42">
        <f t="shared" si="481"/>
        <v>0</v>
      </c>
      <c r="JB43" s="42">
        <f t="shared" si="482"/>
        <v>0</v>
      </c>
      <c r="JC43" s="42">
        <f t="shared" si="483"/>
        <v>0</v>
      </c>
      <c r="JD43" s="42">
        <f t="shared" si="484"/>
        <v>0</v>
      </c>
      <c r="JE43" s="42">
        <f t="shared" si="485"/>
        <v>0</v>
      </c>
      <c r="JF43" s="42">
        <f t="shared" si="486"/>
        <v>0</v>
      </c>
      <c r="JG43" s="42">
        <f t="shared" si="487"/>
        <v>0</v>
      </c>
      <c r="JH43" s="42">
        <f t="shared" si="488"/>
        <v>0</v>
      </c>
      <c r="JI43" s="42">
        <f t="shared" si="489"/>
        <v>0</v>
      </c>
      <c r="JJ43" s="42">
        <f t="shared" si="490"/>
        <v>0</v>
      </c>
      <c r="JK43" s="42">
        <f t="shared" si="491"/>
        <v>0</v>
      </c>
      <c r="JL43" s="42">
        <f t="shared" si="492"/>
        <v>0</v>
      </c>
      <c r="JM43" s="42">
        <f t="shared" si="493"/>
        <v>0</v>
      </c>
      <c r="JN43" s="42">
        <f t="shared" si="494"/>
        <v>0</v>
      </c>
      <c r="JO43" s="42">
        <f t="shared" si="495"/>
        <v>0</v>
      </c>
      <c r="JP43" s="42">
        <f t="shared" si="496"/>
        <v>0</v>
      </c>
      <c r="JQ43" s="42">
        <f t="shared" si="497"/>
        <v>0</v>
      </c>
      <c r="JR43" s="42">
        <f t="shared" si="498"/>
        <v>0</v>
      </c>
      <c r="JS43" s="42">
        <f t="shared" si="499"/>
        <v>0</v>
      </c>
      <c r="JT43" s="42">
        <f t="shared" si="500"/>
        <v>0</v>
      </c>
      <c r="JU43" s="42">
        <f t="shared" si="501"/>
        <v>0</v>
      </c>
      <c r="JV43" s="42">
        <f t="shared" si="502"/>
        <v>0</v>
      </c>
      <c r="JW43" s="42">
        <f t="shared" si="503"/>
        <v>0</v>
      </c>
      <c r="JX43" s="42">
        <f t="shared" si="504"/>
        <v>0</v>
      </c>
      <c r="JY43" s="42">
        <f t="shared" si="505"/>
        <v>0</v>
      </c>
      <c r="JZ43" s="42">
        <f t="shared" si="506"/>
        <v>0</v>
      </c>
      <c r="KA43" s="42">
        <f t="shared" si="507"/>
        <v>0</v>
      </c>
      <c r="KB43" s="42">
        <f t="shared" si="508"/>
        <v>0</v>
      </c>
      <c r="KC43" s="42">
        <f t="shared" si="509"/>
        <v>0</v>
      </c>
      <c r="KD43" s="42">
        <f t="shared" si="510"/>
        <v>0</v>
      </c>
      <c r="KE43" s="42">
        <f t="shared" si="511"/>
        <v>0</v>
      </c>
      <c r="KF43" s="42">
        <f t="shared" si="512"/>
        <v>0</v>
      </c>
      <c r="KG43" s="42">
        <f t="shared" si="513"/>
        <v>0</v>
      </c>
      <c r="KH43" s="42">
        <f t="shared" si="514"/>
        <v>0</v>
      </c>
      <c r="KI43" s="42">
        <f t="shared" si="515"/>
        <v>0</v>
      </c>
      <c r="KJ43" s="42">
        <f t="shared" si="516"/>
        <v>0</v>
      </c>
      <c r="KK43" s="42">
        <f t="shared" si="517"/>
        <v>0</v>
      </c>
      <c r="KL43" s="42">
        <f t="shared" si="518"/>
        <v>0</v>
      </c>
      <c r="KM43" s="42">
        <f t="shared" si="519"/>
        <v>0</v>
      </c>
      <c r="KN43" s="42">
        <f t="shared" si="520"/>
        <v>0</v>
      </c>
      <c r="KO43" s="42">
        <f t="shared" si="521"/>
        <v>0</v>
      </c>
      <c r="KP43" s="42">
        <f t="shared" si="522"/>
        <v>0</v>
      </c>
      <c r="KQ43" s="42">
        <f t="shared" si="523"/>
        <v>0</v>
      </c>
      <c r="KR43" s="42">
        <f t="shared" si="524"/>
        <v>0</v>
      </c>
      <c r="KS43" s="42">
        <f t="shared" si="525"/>
        <v>0</v>
      </c>
      <c r="KT43" s="42">
        <f t="shared" si="526"/>
        <v>0</v>
      </c>
      <c r="KU43" s="42">
        <f t="shared" si="527"/>
        <v>0</v>
      </c>
      <c r="KV43" s="42">
        <f t="shared" si="528"/>
        <v>0</v>
      </c>
      <c r="KW43" s="42">
        <f t="shared" si="529"/>
        <v>0</v>
      </c>
      <c r="KX43" s="42">
        <f t="shared" si="530"/>
        <v>0</v>
      </c>
      <c r="KY43" s="42">
        <f t="shared" si="531"/>
        <v>0</v>
      </c>
      <c r="KZ43" s="42">
        <f t="shared" si="532"/>
        <v>0</v>
      </c>
      <c r="LA43" s="42">
        <f t="shared" si="533"/>
        <v>0</v>
      </c>
      <c r="LB43" s="42">
        <f t="shared" si="534"/>
        <v>0</v>
      </c>
      <c r="LC43" s="42">
        <f t="shared" si="535"/>
        <v>0</v>
      </c>
      <c r="LD43" s="42">
        <f t="shared" si="536"/>
        <v>0</v>
      </c>
      <c r="LE43" s="42">
        <f t="shared" si="537"/>
        <v>0</v>
      </c>
      <c r="LF43" s="42">
        <f t="shared" si="538"/>
        <v>0</v>
      </c>
      <c r="LG43" s="42">
        <f t="shared" si="539"/>
        <v>0</v>
      </c>
      <c r="LH43" s="42">
        <f t="shared" si="540"/>
        <v>0</v>
      </c>
      <c r="LI43" s="42">
        <f t="shared" si="541"/>
        <v>0</v>
      </c>
      <c r="LJ43" s="42">
        <f t="shared" si="542"/>
        <v>0</v>
      </c>
      <c r="LK43" s="42">
        <f t="shared" si="543"/>
        <v>0</v>
      </c>
      <c r="LL43" s="42">
        <f t="shared" si="544"/>
        <v>0</v>
      </c>
      <c r="LM43" s="42">
        <f t="shared" si="545"/>
        <v>0</v>
      </c>
      <c r="LN43" s="42">
        <f t="shared" si="546"/>
        <v>0</v>
      </c>
      <c r="LO43" s="42">
        <f t="shared" si="547"/>
        <v>0</v>
      </c>
      <c r="LP43" s="42">
        <f t="shared" si="548"/>
        <v>0</v>
      </c>
      <c r="LQ43" s="42">
        <f t="shared" si="549"/>
        <v>0</v>
      </c>
      <c r="LR43" s="42">
        <f t="shared" si="550"/>
        <v>0</v>
      </c>
      <c r="LS43" s="42">
        <f t="shared" si="551"/>
        <v>0</v>
      </c>
      <c r="LT43" s="42">
        <f t="shared" si="552"/>
        <v>0</v>
      </c>
      <c r="LU43" s="42">
        <f t="shared" si="553"/>
        <v>0</v>
      </c>
      <c r="LV43" s="42">
        <f t="shared" si="554"/>
        <v>0</v>
      </c>
      <c r="LW43" s="42">
        <f t="shared" si="555"/>
        <v>0</v>
      </c>
      <c r="LX43" s="42">
        <f t="shared" si="556"/>
        <v>0</v>
      </c>
      <c r="LY43" s="42">
        <f t="shared" si="557"/>
        <v>0</v>
      </c>
      <c r="LZ43" s="42">
        <f t="shared" si="558"/>
        <v>0</v>
      </c>
      <c r="MA43" s="42">
        <f t="shared" si="559"/>
        <v>0</v>
      </c>
      <c r="MB43" s="42">
        <f t="shared" si="560"/>
        <v>0</v>
      </c>
      <c r="MC43" s="42">
        <f t="shared" si="561"/>
        <v>0</v>
      </c>
      <c r="MD43" s="42">
        <f t="shared" si="562"/>
        <v>0</v>
      </c>
      <c r="ME43" s="42">
        <f t="shared" si="563"/>
        <v>0</v>
      </c>
      <c r="MF43" s="42">
        <f t="shared" si="564"/>
        <v>0</v>
      </c>
      <c r="MG43" s="42">
        <f t="shared" si="565"/>
        <v>0</v>
      </c>
      <c r="MH43" s="42">
        <f t="shared" si="566"/>
        <v>0</v>
      </c>
      <c r="MI43" s="42">
        <f t="shared" si="567"/>
        <v>0</v>
      </c>
      <c r="MJ43" s="42">
        <f t="shared" si="568"/>
        <v>0</v>
      </c>
      <c r="MK43" s="42">
        <f t="shared" si="569"/>
        <v>0</v>
      </c>
      <c r="ML43" s="42">
        <f t="shared" si="570"/>
        <v>0</v>
      </c>
      <c r="MM43" s="42">
        <f t="shared" si="571"/>
        <v>0</v>
      </c>
      <c r="MN43" s="42">
        <f t="shared" si="572"/>
        <v>0</v>
      </c>
      <c r="MO43" s="42">
        <f t="shared" si="573"/>
        <v>0</v>
      </c>
      <c r="MP43" s="42">
        <f t="shared" si="574"/>
        <v>0</v>
      </c>
      <c r="MQ43" s="42">
        <f t="shared" si="575"/>
        <v>0</v>
      </c>
      <c r="MR43" s="42">
        <f t="shared" si="576"/>
        <v>0</v>
      </c>
      <c r="MS43" s="42">
        <f t="shared" si="577"/>
        <v>0</v>
      </c>
      <c r="MT43" s="42">
        <f t="shared" si="578"/>
        <v>0</v>
      </c>
      <c r="MU43" s="42">
        <f t="shared" si="579"/>
        <v>0</v>
      </c>
      <c r="MV43" s="42">
        <f t="shared" si="580"/>
        <v>0</v>
      </c>
      <c r="MW43" s="42">
        <f t="shared" si="581"/>
        <v>0</v>
      </c>
      <c r="MX43" s="42">
        <f t="shared" si="582"/>
        <v>0</v>
      </c>
      <c r="MY43" s="42">
        <f t="shared" si="583"/>
        <v>0</v>
      </c>
      <c r="MZ43" s="42">
        <f t="shared" si="584"/>
        <v>0</v>
      </c>
      <c r="NA43" s="42">
        <f t="shared" si="585"/>
        <v>0</v>
      </c>
      <c r="NB43" s="42">
        <f t="shared" si="586"/>
        <v>0</v>
      </c>
      <c r="NC43" s="42">
        <f t="shared" si="587"/>
        <v>0</v>
      </c>
      <c r="ND43" s="42">
        <f t="shared" si="588"/>
        <v>0</v>
      </c>
      <c r="NE43" s="42">
        <f t="shared" si="589"/>
        <v>0</v>
      </c>
      <c r="NF43" s="42">
        <f t="shared" si="590"/>
        <v>0</v>
      </c>
      <c r="NG43" s="42">
        <f t="shared" si="591"/>
        <v>0</v>
      </c>
      <c r="NH43" s="42">
        <f t="shared" si="592"/>
        <v>0</v>
      </c>
      <c r="NI43" s="42">
        <f t="shared" si="593"/>
        <v>0</v>
      </c>
      <c r="NJ43" s="42">
        <f t="shared" si="594"/>
        <v>0</v>
      </c>
      <c r="NK43" s="42">
        <f t="shared" si="595"/>
        <v>0</v>
      </c>
      <c r="NL43" s="42">
        <f t="shared" si="596"/>
        <v>0</v>
      </c>
      <c r="NM43" s="42">
        <f t="shared" si="597"/>
        <v>0</v>
      </c>
      <c r="NN43" s="42">
        <f t="shared" si="598"/>
        <v>0</v>
      </c>
      <c r="NO43" s="42">
        <f t="shared" si="599"/>
        <v>0</v>
      </c>
      <c r="NP43" s="42">
        <f t="shared" si="600"/>
        <v>0</v>
      </c>
      <c r="NQ43" s="42">
        <f t="shared" si="601"/>
        <v>0</v>
      </c>
      <c r="NR43" s="42">
        <f t="shared" si="602"/>
        <v>0</v>
      </c>
      <c r="NS43" s="42">
        <f t="shared" si="603"/>
        <v>0</v>
      </c>
      <c r="NT43" s="42">
        <f t="shared" si="604"/>
        <v>0</v>
      </c>
      <c r="NU43" s="42">
        <f t="shared" si="605"/>
        <v>0</v>
      </c>
      <c r="NV43" s="42">
        <f t="shared" si="606"/>
        <v>0</v>
      </c>
      <c r="NW43" s="42">
        <f t="shared" si="607"/>
        <v>0</v>
      </c>
      <c r="NX43" s="42">
        <f t="shared" si="608"/>
        <v>0</v>
      </c>
      <c r="NY43" s="42">
        <f t="shared" si="609"/>
        <v>0</v>
      </c>
      <c r="NZ43" s="42">
        <f t="shared" si="610"/>
        <v>0</v>
      </c>
      <c r="OA43" s="42">
        <f t="shared" si="611"/>
        <v>0</v>
      </c>
      <c r="OB43" s="42">
        <f t="shared" si="612"/>
        <v>0</v>
      </c>
      <c r="OC43" s="42">
        <f t="shared" si="613"/>
        <v>0</v>
      </c>
      <c r="OD43" s="42">
        <f t="shared" si="614"/>
        <v>0</v>
      </c>
      <c r="OE43" s="42">
        <f t="shared" si="615"/>
        <v>0</v>
      </c>
      <c r="OF43" s="42">
        <f t="shared" si="616"/>
        <v>0</v>
      </c>
      <c r="OG43" s="42">
        <f t="shared" si="617"/>
        <v>0</v>
      </c>
    </row>
    <row r="44" spans="1:397">
      <c r="A44" s="6" t="str">
        <f>(入力シート!A44&amp;入力シート!B44&amp;入力シート!C44)</f>
        <v>240101040</v>
      </c>
      <c r="B44" s="6">
        <f>入力シート!E44</f>
        <v>44942</v>
      </c>
      <c r="C44" s="6">
        <f>入力シート!D44</f>
        <v>8</v>
      </c>
      <c r="D44" s="124">
        <f>IF(入力シート!E44="","",入力シート!E44)</f>
        <v>44942</v>
      </c>
      <c r="E44" s="44">
        <f>入力シート!G44</f>
        <v>8.2799999999999994</v>
      </c>
      <c r="F44" s="44">
        <f>入力シート!H44</f>
        <v>22</v>
      </c>
      <c r="G44" s="44">
        <f>入力シート!I44</f>
        <v>22</v>
      </c>
      <c r="H44" s="44">
        <f>IF(ISERROR(入力シート!K44*1)=TRUE,"",入力シート!K44*1)</f>
        <v>1.936947819958212</v>
      </c>
      <c r="I44" s="44">
        <f>入力シート!L44</f>
        <v>1.5</v>
      </c>
      <c r="J44" s="44">
        <f>入力シート!M44</f>
        <v>1.5</v>
      </c>
      <c r="K44" s="44">
        <f>IF(ISERROR(入力シート!O44*1)=TRUE,"",入力シート!O44*1)</f>
        <v>0.77061639819168704</v>
      </c>
      <c r="L44" s="42"/>
      <c r="M44" s="42"/>
      <c r="N44" s="42"/>
      <c r="O44" s="42"/>
      <c r="S44" s="16"/>
      <c r="AS44"/>
      <c r="AT44" s="42">
        <f t="shared" si="619"/>
        <v>0</v>
      </c>
      <c r="AU44" s="42">
        <f t="shared" si="314"/>
        <v>0</v>
      </c>
      <c r="AV44" s="42">
        <f t="shared" si="314"/>
        <v>0</v>
      </c>
      <c r="AW44" s="42">
        <f t="shared" si="314"/>
        <v>0</v>
      </c>
      <c r="AX44" s="42">
        <f t="shared" si="314"/>
        <v>0</v>
      </c>
      <c r="AY44" s="42">
        <f t="shared" si="623"/>
        <v>0</v>
      </c>
      <c r="AZ44" s="42">
        <f t="shared" si="623"/>
        <v>0</v>
      </c>
      <c r="BA44" s="42">
        <f t="shared" si="623"/>
        <v>1.936947819958212</v>
      </c>
      <c r="BB44" s="42">
        <f t="shared" si="623"/>
        <v>0</v>
      </c>
      <c r="BC44" s="42">
        <f t="shared" si="623"/>
        <v>0</v>
      </c>
      <c r="BD44" s="42">
        <f t="shared" si="623"/>
        <v>0</v>
      </c>
      <c r="BE44" s="42">
        <f t="shared" si="623"/>
        <v>0</v>
      </c>
      <c r="BF44" s="42">
        <f t="shared" si="623"/>
        <v>0</v>
      </c>
      <c r="BG44" s="42">
        <f t="shared" si="623"/>
        <v>0</v>
      </c>
      <c r="BH44" s="42">
        <f t="shared" si="623"/>
        <v>0</v>
      </c>
      <c r="BI44" s="42">
        <f t="shared" si="623"/>
        <v>0</v>
      </c>
      <c r="BJ44" s="42">
        <f t="shared" si="623"/>
        <v>0</v>
      </c>
      <c r="BK44" s="42">
        <f t="shared" si="623"/>
        <v>0</v>
      </c>
      <c r="BL44" s="42">
        <f t="shared" si="623"/>
        <v>0</v>
      </c>
      <c r="BM44" s="42">
        <f t="shared" si="623"/>
        <v>0</v>
      </c>
      <c r="BN44" s="42">
        <f t="shared" si="623"/>
        <v>0</v>
      </c>
      <c r="BO44" s="42">
        <f t="shared" si="622"/>
        <v>0</v>
      </c>
      <c r="BP44" s="42">
        <f t="shared" si="622"/>
        <v>0</v>
      </c>
      <c r="BQ44" s="42">
        <f t="shared" si="622"/>
        <v>0</v>
      </c>
      <c r="BR44" s="42">
        <f t="shared" si="622"/>
        <v>0</v>
      </c>
      <c r="BS44" s="42">
        <f t="shared" si="622"/>
        <v>0</v>
      </c>
      <c r="BT44" s="42">
        <f t="shared" si="622"/>
        <v>0</v>
      </c>
      <c r="BU44" s="42">
        <f t="shared" si="622"/>
        <v>0</v>
      </c>
      <c r="BV44" s="42">
        <f t="shared" si="622"/>
        <v>0</v>
      </c>
      <c r="BW44" s="42">
        <f t="shared" si="622"/>
        <v>0</v>
      </c>
      <c r="BX44" s="42">
        <f t="shared" si="622"/>
        <v>0</v>
      </c>
      <c r="BY44" s="42">
        <f t="shared" si="622"/>
        <v>0</v>
      </c>
      <c r="BZ44" s="42">
        <f t="shared" si="622"/>
        <v>0</v>
      </c>
      <c r="CA44" s="42">
        <f t="shared" si="622"/>
        <v>0</v>
      </c>
      <c r="CB44" s="42">
        <f t="shared" si="622"/>
        <v>0</v>
      </c>
      <c r="CC44" s="42">
        <f t="shared" si="622"/>
        <v>0</v>
      </c>
      <c r="CD44" s="42">
        <f t="shared" si="621"/>
        <v>0</v>
      </c>
      <c r="CE44" s="42">
        <f t="shared" si="621"/>
        <v>0</v>
      </c>
      <c r="CF44" s="42">
        <f t="shared" si="621"/>
        <v>0</v>
      </c>
      <c r="CG44" s="42">
        <f t="shared" si="621"/>
        <v>0</v>
      </c>
      <c r="CH44" s="42">
        <f t="shared" si="621"/>
        <v>0</v>
      </c>
      <c r="CI44" s="42">
        <f t="shared" si="621"/>
        <v>0</v>
      </c>
      <c r="CJ44" s="42">
        <f t="shared" si="621"/>
        <v>0</v>
      </c>
      <c r="CK44" s="42">
        <f t="shared" si="621"/>
        <v>0</v>
      </c>
      <c r="CL44" s="42">
        <f t="shared" si="621"/>
        <v>0</v>
      </c>
      <c r="CM44" s="42">
        <f t="shared" si="621"/>
        <v>0</v>
      </c>
      <c r="CN44" s="42">
        <f t="shared" si="621"/>
        <v>0</v>
      </c>
      <c r="CO44" s="42">
        <f t="shared" si="621"/>
        <v>0</v>
      </c>
      <c r="CP44" s="42">
        <f t="shared" si="621"/>
        <v>0</v>
      </c>
      <c r="CQ44" s="42">
        <f t="shared" si="621"/>
        <v>0</v>
      </c>
      <c r="CR44" s="42">
        <f t="shared" si="621"/>
        <v>0</v>
      </c>
      <c r="CS44" s="42">
        <f t="shared" si="621"/>
        <v>0</v>
      </c>
      <c r="CT44">
        <v>43</v>
      </c>
      <c r="CU44" s="83">
        <f t="shared" si="322"/>
        <v>0</v>
      </c>
      <c r="CV44" s="42">
        <f t="shared" si="299"/>
        <v>0</v>
      </c>
      <c r="CW44" s="42" t="e">
        <f t="shared" si="300"/>
        <v>#NUM!</v>
      </c>
      <c r="CX44" s="42">
        <f t="shared" si="323"/>
        <v>0</v>
      </c>
      <c r="CY44" s="42">
        <f t="shared" si="324"/>
        <v>0</v>
      </c>
      <c r="CZ44" s="42">
        <f t="shared" si="325"/>
        <v>0</v>
      </c>
      <c r="DA44" s="42">
        <f t="shared" si="326"/>
        <v>0</v>
      </c>
      <c r="DB44" s="42">
        <f t="shared" si="327"/>
        <v>0</v>
      </c>
      <c r="DC44" s="42">
        <f t="shared" si="328"/>
        <v>0</v>
      </c>
      <c r="DD44" s="42">
        <f t="shared" si="329"/>
        <v>0</v>
      </c>
      <c r="DE44" s="42">
        <f t="shared" si="330"/>
        <v>0</v>
      </c>
      <c r="DF44" s="42">
        <f t="shared" si="331"/>
        <v>0</v>
      </c>
      <c r="DG44" s="42">
        <f t="shared" si="332"/>
        <v>0</v>
      </c>
      <c r="DH44" s="42">
        <f t="shared" si="333"/>
        <v>0</v>
      </c>
      <c r="DI44" s="42">
        <f t="shared" si="334"/>
        <v>0</v>
      </c>
      <c r="DJ44" s="42">
        <f t="shared" si="335"/>
        <v>0</v>
      </c>
      <c r="DK44" s="42">
        <f t="shared" si="336"/>
        <v>0</v>
      </c>
      <c r="DL44" s="42">
        <f t="shared" si="337"/>
        <v>0</v>
      </c>
      <c r="DM44" s="42">
        <f t="shared" si="338"/>
        <v>0</v>
      </c>
      <c r="DN44" s="42">
        <f t="shared" si="339"/>
        <v>0</v>
      </c>
      <c r="DO44" s="42">
        <f t="shared" si="340"/>
        <v>0</v>
      </c>
      <c r="DP44" s="42">
        <f t="shared" si="341"/>
        <v>0</v>
      </c>
      <c r="DQ44" s="42">
        <f t="shared" si="342"/>
        <v>0</v>
      </c>
      <c r="DR44" s="42">
        <f t="shared" si="343"/>
        <v>0</v>
      </c>
      <c r="DS44" s="42">
        <f t="shared" si="344"/>
        <v>0</v>
      </c>
      <c r="DT44" s="42">
        <f t="shared" si="345"/>
        <v>0</v>
      </c>
      <c r="DU44" s="42">
        <f t="shared" si="346"/>
        <v>0</v>
      </c>
      <c r="DV44" s="42">
        <f t="shared" si="347"/>
        <v>0</v>
      </c>
      <c r="DW44" s="42">
        <f t="shared" si="348"/>
        <v>0</v>
      </c>
      <c r="DX44" s="42">
        <f t="shared" si="349"/>
        <v>0</v>
      </c>
      <c r="DY44" s="42">
        <f t="shared" si="350"/>
        <v>0</v>
      </c>
      <c r="DZ44" s="42">
        <f t="shared" si="351"/>
        <v>0</v>
      </c>
      <c r="EA44" s="42">
        <f t="shared" si="352"/>
        <v>0</v>
      </c>
      <c r="EB44" s="42">
        <f t="shared" si="353"/>
        <v>0</v>
      </c>
      <c r="EC44" s="42">
        <f t="shared" si="354"/>
        <v>0</v>
      </c>
      <c r="ED44" s="42">
        <f t="shared" si="355"/>
        <v>0</v>
      </c>
      <c r="EE44" s="42">
        <f t="shared" si="356"/>
        <v>0</v>
      </c>
      <c r="EF44" s="42">
        <f t="shared" si="357"/>
        <v>0</v>
      </c>
      <c r="EG44" s="42">
        <f t="shared" si="358"/>
        <v>0</v>
      </c>
      <c r="EH44" s="42">
        <f t="shared" si="359"/>
        <v>0</v>
      </c>
      <c r="EI44" s="42">
        <f t="shared" si="360"/>
        <v>0</v>
      </c>
      <c r="EJ44" s="42">
        <f t="shared" si="361"/>
        <v>0</v>
      </c>
      <c r="EK44" s="42">
        <f t="shared" si="362"/>
        <v>0</v>
      </c>
      <c r="EL44" s="42">
        <f t="shared" si="363"/>
        <v>0</v>
      </c>
      <c r="EM44" s="42">
        <f t="shared" si="364"/>
        <v>0</v>
      </c>
      <c r="EN44" s="42">
        <f t="shared" si="365"/>
        <v>0</v>
      </c>
      <c r="EO44" s="42">
        <f t="shared" si="366"/>
        <v>0</v>
      </c>
      <c r="EP44" s="42">
        <f t="shared" si="367"/>
        <v>0</v>
      </c>
      <c r="EQ44" s="42">
        <f t="shared" si="368"/>
        <v>0</v>
      </c>
      <c r="ER44" s="42">
        <f t="shared" si="369"/>
        <v>0</v>
      </c>
      <c r="ES44" s="42">
        <f t="shared" si="370"/>
        <v>0</v>
      </c>
      <c r="ET44" s="42">
        <f t="shared" si="371"/>
        <v>0</v>
      </c>
      <c r="EU44" s="42">
        <f t="shared" si="372"/>
        <v>0</v>
      </c>
      <c r="EV44" s="42">
        <f t="shared" si="373"/>
        <v>0</v>
      </c>
      <c r="EW44" s="42">
        <f t="shared" si="374"/>
        <v>0</v>
      </c>
      <c r="EX44" s="42">
        <f t="shared" si="375"/>
        <v>0</v>
      </c>
      <c r="EY44" s="42">
        <f t="shared" si="376"/>
        <v>0</v>
      </c>
      <c r="EZ44" s="42">
        <f t="shared" si="377"/>
        <v>0</v>
      </c>
      <c r="FA44" s="42">
        <f t="shared" si="378"/>
        <v>0</v>
      </c>
      <c r="FB44" s="42">
        <f t="shared" si="379"/>
        <v>0</v>
      </c>
      <c r="FC44" s="42">
        <f t="shared" si="380"/>
        <v>0</v>
      </c>
      <c r="FD44" s="42">
        <f t="shared" si="381"/>
        <v>0</v>
      </c>
      <c r="FE44" s="42">
        <f t="shared" si="382"/>
        <v>0</v>
      </c>
      <c r="FF44" s="42">
        <f t="shared" si="383"/>
        <v>0</v>
      </c>
      <c r="FG44" s="42">
        <f t="shared" si="384"/>
        <v>0</v>
      </c>
      <c r="FH44" s="42">
        <f t="shared" si="385"/>
        <v>0</v>
      </c>
      <c r="FI44" s="42">
        <f t="shared" si="386"/>
        <v>0</v>
      </c>
      <c r="FJ44" s="42">
        <f t="shared" si="387"/>
        <v>0</v>
      </c>
      <c r="FK44" s="42">
        <f t="shared" si="388"/>
        <v>0</v>
      </c>
      <c r="FL44" s="42">
        <f t="shared" si="389"/>
        <v>0</v>
      </c>
      <c r="FM44" s="42">
        <f t="shared" si="390"/>
        <v>0</v>
      </c>
      <c r="FN44" s="42">
        <f t="shared" si="391"/>
        <v>0</v>
      </c>
      <c r="FO44" s="42">
        <f t="shared" si="392"/>
        <v>0</v>
      </c>
      <c r="FP44" s="42">
        <f t="shared" si="393"/>
        <v>0</v>
      </c>
      <c r="FQ44" s="42">
        <f t="shared" si="394"/>
        <v>0</v>
      </c>
      <c r="FR44" s="42">
        <f t="shared" si="395"/>
        <v>0</v>
      </c>
      <c r="FS44" s="42">
        <f t="shared" si="396"/>
        <v>0</v>
      </c>
      <c r="FT44" s="42">
        <f t="shared" si="397"/>
        <v>0</v>
      </c>
      <c r="FU44" s="42">
        <f t="shared" si="398"/>
        <v>0</v>
      </c>
      <c r="FV44" s="42">
        <f t="shared" si="399"/>
        <v>0</v>
      </c>
      <c r="FW44" s="42">
        <f t="shared" si="400"/>
        <v>0</v>
      </c>
      <c r="FX44" s="42">
        <f t="shared" si="401"/>
        <v>0</v>
      </c>
      <c r="FY44" s="42">
        <f t="shared" si="402"/>
        <v>0</v>
      </c>
      <c r="FZ44" s="42">
        <f t="shared" si="403"/>
        <v>0</v>
      </c>
      <c r="GA44" s="42">
        <f t="shared" si="404"/>
        <v>0</v>
      </c>
      <c r="GB44" s="42">
        <f t="shared" si="405"/>
        <v>0</v>
      </c>
      <c r="GC44" s="42">
        <f t="shared" si="406"/>
        <v>0</v>
      </c>
      <c r="GD44" s="42">
        <f t="shared" si="407"/>
        <v>0</v>
      </c>
      <c r="GE44" s="42">
        <f t="shared" si="408"/>
        <v>0</v>
      </c>
      <c r="GF44" s="42">
        <f t="shared" si="409"/>
        <v>0</v>
      </c>
      <c r="GG44" s="42">
        <f t="shared" si="410"/>
        <v>0</v>
      </c>
      <c r="GH44" s="42">
        <f t="shared" si="411"/>
        <v>0</v>
      </c>
      <c r="GI44" s="42">
        <f t="shared" si="412"/>
        <v>0</v>
      </c>
      <c r="GJ44" s="42">
        <f t="shared" si="413"/>
        <v>0</v>
      </c>
      <c r="GK44" s="42">
        <f t="shared" si="414"/>
        <v>0</v>
      </c>
      <c r="GL44" s="42">
        <f t="shared" si="415"/>
        <v>0</v>
      </c>
      <c r="GM44" s="42">
        <f t="shared" si="416"/>
        <v>0</v>
      </c>
      <c r="GN44" s="42">
        <f t="shared" si="417"/>
        <v>0</v>
      </c>
      <c r="GO44" s="42">
        <f t="shared" si="418"/>
        <v>0</v>
      </c>
      <c r="GP44" s="42">
        <f t="shared" si="419"/>
        <v>0</v>
      </c>
      <c r="GQ44" s="42">
        <f t="shared" si="420"/>
        <v>0</v>
      </c>
      <c r="GR44" s="42">
        <f t="shared" si="421"/>
        <v>0</v>
      </c>
      <c r="GS44" s="42">
        <f t="shared" si="422"/>
        <v>0</v>
      </c>
      <c r="GT44" s="42">
        <f t="shared" si="423"/>
        <v>0</v>
      </c>
      <c r="GU44" s="42">
        <f t="shared" si="424"/>
        <v>0</v>
      </c>
      <c r="GV44" s="42">
        <f t="shared" si="425"/>
        <v>0</v>
      </c>
      <c r="GW44" s="42">
        <f t="shared" si="426"/>
        <v>0</v>
      </c>
      <c r="GX44" s="42">
        <f t="shared" si="427"/>
        <v>0</v>
      </c>
      <c r="GY44" s="42">
        <f t="shared" si="319"/>
        <v>0</v>
      </c>
      <c r="GZ44" s="42">
        <f t="shared" si="428"/>
        <v>0</v>
      </c>
      <c r="HA44" s="42">
        <f t="shared" si="429"/>
        <v>0</v>
      </c>
      <c r="HB44" s="42">
        <f t="shared" si="430"/>
        <v>0</v>
      </c>
      <c r="HC44" s="42">
        <f t="shared" si="431"/>
        <v>0</v>
      </c>
      <c r="HD44" s="42">
        <f t="shared" si="432"/>
        <v>0</v>
      </c>
      <c r="HE44" s="42">
        <f t="shared" si="433"/>
        <v>0</v>
      </c>
      <c r="HF44" s="42">
        <f t="shared" si="434"/>
        <v>0</v>
      </c>
      <c r="HG44" s="42">
        <f t="shared" si="435"/>
        <v>0</v>
      </c>
      <c r="HH44" s="42">
        <f t="shared" si="436"/>
        <v>0</v>
      </c>
      <c r="HI44" s="42">
        <f t="shared" si="437"/>
        <v>0</v>
      </c>
      <c r="HJ44" s="42">
        <f t="shared" si="438"/>
        <v>0</v>
      </c>
      <c r="HK44" s="42">
        <f t="shared" si="439"/>
        <v>0</v>
      </c>
      <c r="HL44" s="42">
        <f t="shared" si="440"/>
        <v>0</v>
      </c>
      <c r="HM44" s="42">
        <f t="shared" si="441"/>
        <v>0</v>
      </c>
      <c r="HN44" s="42">
        <f t="shared" si="442"/>
        <v>0</v>
      </c>
      <c r="HO44" s="42">
        <f t="shared" si="443"/>
        <v>0</v>
      </c>
      <c r="HP44" s="42">
        <f t="shared" si="444"/>
        <v>0</v>
      </c>
      <c r="HQ44" s="42">
        <f t="shared" si="445"/>
        <v>0</v>
      </c>
      <c r="HR44" s="42">
        <f t="shared" si="446"/>
        <v>0</v>
      </c>
      <c r="HS44" s="42">
        <f t="shared" si="447"/>
        <v>0</v>
      </c>
      <c r="HT44" s="42">
        <f t="shared" si="448"/>
        <v>0</v>
      </c>
      <c r="HU44" s="42">
        <f t="shared" si="449"/>
        <v>0</v>
      </c>
      <c r="HV44" s="42">
        <f t="shared" si="450"/>
        <v>0</v>
      </c>
      <c r="HW44" s="42">
        <f t="shared" si="451"/>
        <v>0</v>
      </c>
      <c r="HX44" s="42">
        <f t="shared" si="452"/>
        <v>0</v>
      </c>
      <c r="HY44" s="42">
        <f t="shared" si="453"/>
        <v>0</v>
      </c>
      <c r="HZ44" s="42">
        <f t="shared" si="454"/>
        <v>0</v>
      </c>
      <c r="IA44" s="42">
        <f t="shared" si="455"/>
        <v>0</v>
      </c>
      <c r="IB44" s="42">
        <f t="shared" si="456"/>
        <v>0</v>
      </c>
      <c r="IC44" s="42">
        <f t="shared" si="457"/>
        <v>0</v>
      </c>
      <c r="ID44" s="42">
        <f t="shared" si="458"/>
        <v>0</v>
      </c>
      <c r="IE44" s="42">
        <f t="shared" si="459"/>
        <v>0</v>
      </c>
      <c r="IF44" s="42">
        <f t="shared" si="460"/>
        <v>0</v>
      </c>
      <c r="IG44" s="42">
        <f t="shared" si="461"/>
        <v>0</v>
      </c>
      <c r="IH44" s="42">
        <f t="shared" si="462"/>
        <v>0</v>
      </c>
      <c r="II44" s="42">
        <f t="shared" si="463"/>
        <v>0</v>
      </c>
      <c r="IJ44" s="42">
        <f t="shared" si="464"/>
        <v>0</v>
      </c>
      <c r="IK44" s="42">
        <f t="shared" si="465"/>
        <v>0</v>
      </c>
      <c r="IL44" s="42">
        <f t="shared" si="466"/>
        <v>0</v>
      </c>
      <c r="IM44" s="42">
        <f t="shared" si="467"/>
        <v>0</v>
      </c>
      <c r="IN44" s="42">
        <f t="shared" si="468"/>
        <v>0</v>
      </c>
      <c r="IO44" s="42">
        <f t="shared" si="469"/>
        <v>0</v>
      </c>
      <c r="IP44" s="42">
        <f t="shared" si="470"/>
        <v>0</v>
      </c>
      <c r="IQ44" s="42">
        <f t="shared" si="471"/>
        <v>0</v>
      </c>
      <c r="IR44" s="42">
        <f t="shared" si="472"/>
        <v>0</v>
      </c>
      <c r="IS44" s="42">
        <f t="shared" si="473"/>
        <v>0</v>
      </c>
      <c r="IT44" s="42">
        <f t="shared" si="474"/>
        <v>0</v>
      </c>
      <c r="IU44" s="42">
        <f t="shared" si="475"/>
        <v>0</v>
      </c>
      <c r="IV44" s="42">
        <f t="shared" si="476"/>
        <v>0</v>
      </c>
      <c r="IW44" s="42">
        <f t="shared" si="477"/>
        <v>0</v>
      </c>
      <c r="IX44" s="42">
        <f t="shared" si="478"/>
        <v>0</v>
      </c>
      <c r="IY44" s="42">
        <f t="shared" si="479"/>
        <v>0</v>
      </c>
      <c r="IZ44" s="42">
        <f t="shared" si="480"/>
        <v>0</v>
      </c>
      <c r="JA44" s="42">
        <f t="shared" si="481"/>
        <v>0</v>
      </c>
      <c r="JB44" s="42">
        <f t="shared" si="482"/>
        <v>0</v>
      </c>
      <c r="JC44" s="42">
        <f t="shared" si="483"/>
        <v>0</v>
      </c>
      <c r="JD44" s="42">
        <f t="shared" si="484"/>
        <v>0</v>
      </c>
      <c r="JE44" s="42">
        <f t="shared" si="485"/>
        <v>0</v>
      </c>
      <c r="JF44" s="42">
        <f t="shared" si="486"/>
        <v>0</v>
      </c>
      <c r="JG44" s="42">
        <f t="shared" si="487"/>
        <v>0</v>
      </c>
      <c r="JH44" s="42">
        <f t="shared" si="488"/>
        <v>0</v>
      </c>
      <c r="JI44" s="42">
        <f t="shared" si="489"/>
        <v>0</v>
      </c>
      <c r="JJ44" s="42">
        <f t="shared" si="490"/>
        <v>0</v>
      </c>
      <c r="JK44" s="42">
        <f t="shared" si="491"/>
        <v>0</v>
      </c>
      <c r="JL44" s="42">
        <f t="shared" si="492"/>
        <v>0</v>
      </c>
      <c r="JM44" s="42">
        <f t="shared" si="493"/>
        <v>0</v>
      </c>
      <c r="JN44" s="42">
        <f t="shared" si="494"/>
        <v>0</v>
      </c>
      <c r="JO44" s="42">
        <f t="shared" si="495"/>
        <v>0</v>
      </c>
      <c r="JP44" s="42">
        <f t="shared" si="496"/>
        <v>0</v>
      </c>
      <c r="JQ44" s="42">
        <f t="shared" si="497"/>
        <v>0</v>
      </c>
      <c r="JR44" s="42">
        <f t="shared" si="498"/>
        <v>0</v>
      </c>
      <c r="JS44" s="42">
        <f t="shared" si="499"/>
        <v>0</v>
      </c>
      <c r="JT44" s="42">
        <f t="shared" si="500"/>
        <v>0</v>
      </c>
      <c r="JU44" s="42">
        <f t="shared" si="501"/>
        <v>0</v>
      </c>
      <c r="JV44" s="42">
        <f t="shared" si="502"/>
        <v>0</v>
      </c>
      <c r="JW44" s="42">
        <f t="shared" si="503"/>
        <v>0</v>
      </c>
      <c r="JX44" s="42">
        <f t="shared" si="504"/>
        <v>0</v>
      </c>
      <c r="JY44" s="42">
        <f t="shared" si="505"/>
        <v>0</v>
      </c>
      <c r="JZ44" s="42">
        <f t="shared" si="506"/>
        <v>0</v>
      </c>
      <c r="KA44" s="42">
        <f t="shared" si="507"/>
        <v>0</v>
      </c>
      <c r="KB44" s="42">
        <f t="shared" si="508"/>
        <v>0</v>
      </c>
      <c r="KC44" s="42">
        <f t="shared" si="509"/>
        <v>0</v>
      </c>
      <c r="KD44" s="42">
        <f t="shared" si="510"/>
        <v>0</v>
      </c>
      <c r="KE44" s="42">
        <f t="shared" si="511"/>
        <v>0</v>
      </c>
      <c r="KF44" s="42">
        <f t="shared" si="512"/>
        <v>0</v>
      </c>
      <c r="KG44" s="42">
        <f t="shared" si="513"/>
        <v>0</v>
      </c>
      <c r="KH44" s="42">
        <f t="shared" si="514"/>
        <v>0</v>
      </c>
      <c r="KI44" s="42">
        <f t="shared" si="515"/>
        <v>0</v>
      </c>
      <c r="KJ44" s="42">
        <f t="shared" si="516"/>
        <v>0</v>
      </c>
      <c r="KK44" s="42">
        <f t="shared" si="517"/>
        <v>0</v>
      </c>
      <c r="KL44" s="42">
        <f t="shared" si="518"/>
        <v>0</v>
      </c>
      <c r="KM44" s="42">
        <f t="shared" si="519"/>
        <v>0</v>
      </c>
      <c r="KN44" s="42">
        <f t="shared" si="520"/>
        <v>0</v>
      </c>
      <c r="KO44" s="42">
        <f t="shared" si="521"/>
        <v>0</v>
      </c>
      <c r="KP44" s="42">
        <f t="shared" si="522"/>
        <v>0</v>
      </c>
      <c r="KQ44" s="42">
        <f t="shared" si="523"/>
        <v>0</v>
      </c>
      <c r="KR44" s="42">
        <f t="shared" si="524"/>
        <v>0</v>
      </c>
      <c r="KS44" s="42">
        <f t="shared" si="525"/>
        <v>0</v>
      </c>
      <c r="KT44" s="42">
        <f t="shared" si="526"/>
        <v>0</v>
      </c>
      <c r="KU44" s="42">
        <f t="shared" si="527"/>
        <v>0</v>
      </c>
      <c r="KV44" s="42">
        <f t="shared" si="528"/>
        <v>0</v>
      </c>
      <c r="KW44" s="42">
        <f t="shared" si="529"/>
        <v>0</v>
      </c>
      <c r="KX44" s="42">
        <f t="shared" si="530"/>
        <v>0</v>
      </c>
      <c r="KY44" s="42">
        <f t="shared" si="531"/>
        <v>0</v>
      </c>
      <c r="KZ44" s="42">
        <f t="shared" si="532"/>
        <v>0</v>
      </c>
      <c r="LA44" s="42">
        <f t="shared" si="533"/>
        <v>0</v>
      </c>
      <c r="LB44" s="42">
        <f t="shared" si="534"/>
        <v>0</v>
      </c>
      <c r="LC44" s="42">
        <f t="shared" si="535"/>
        <v>0</v>
      </c>
      <c r="LD44" s="42">
        <f t="shared" si="536"/>
        <v>0</v>
      </c>
      <c r="LE44" s="42">
        <f t="shared" si="537"/>
        <v>0</v>
      </c>
      <c r="LF44" s="42">
        <f t="shared" si="538"/>
        <v>0</v>
      </c>
      <c r="LG44" s="42">
        <f t="shared" si="539"/>
        <v>0</v>
      </c>
      <c r="LH44" s="42">
        <f t="shared" si="540"/>
        <v>0</v>
      </c>
      <c r="LI44" s="42">
        <f t="shared" si="541"/>
        <v>0</v>
      </c>
      <c r="LJ44" s="42">
        <f t="shared" si="542"/>
        <v>0</v>
      </c>
      <c r="LK44" s="42">
        <f t="shared" si="543"/>
        <v>0</v>
      </c>
      <c r="LL44" s="42">
        <f t="shared" si="544"/>
        <v>0</v>
      </c>
      <c r="LM44" s="42">
        <f t="shared" si="545"/>
        <v>0</v>
      </c>
      <c r="LN44" s="42">
        <f t="shared" si="546"/>
        <v>0</v>
      </c>
      <c r="LO44" s="42">
        <f t="shared" si="547"/>
        <v>0</v>
      </c>
      <c r="LP44" s="42">
        <f t="shared" si="548"/>
        <v>0</v>
      </c>
      <c r="LQ44" s="42">
        <f t="shared" si="549"/>
        <v>0</v>
      </c>
      <c r="LR44" s="42">
        <f t="shared" si="550"/>
        <v>0</v>
      </c>
      <c r="LS44" s="42">
        <f t="shared" si="551"/>
        <v>0</v>
      </c>
      <c r="LT44" s="42">
        <f t="shared" si="552"/>
        <v>0</v>
      </c>
      <c r="LU44" s="42">
        <f t="shared" si="553"/>
        <v>0</v>
      </c>
      <c r="LV44" s="42">
        <f t="shared" si="554"/>
        <v>0</v>
      </c>
      <c r="LW44" s="42">
        <f t="shared" si="555"/>
        <v>0</v>
      </c>
      <c r="LX44" s="42">
        <f t="shared" si="556"/>
        <v>0</v>
      </c>
      <c r="LY44" s="42">
        <f t="shared" si="557"/>
        <v>0</v>
      </c>
      <c r="LZ44" s="42">
        <f t="shared" si="558"/>
        <v>0</v>
      </c>
      <c r="MA44" s="42">
        <f t="shared" si="559"/>
        <v>0</v>
      </c>
      <c r="MB44" s="42">
        <f t="shared" si="560"/>
        <v>0</v>
      </c>
      <c r="MC44" s="42">
        <f t="shared" si="561"/>
        <v>0</v>
      </c>
      <c r="MD44" s="42">
        <f t="shared" si="562"/>
        <v>0</v>
      </c>
      <c r="ME44" s="42">
        <f t="shared" si="563"/>
        <v>0</v>
      </c>
      <c r="MF44" s="42">
        <f t="shared" si="564"/>
        <v>0</v>
      </c>
      <c r="MG44" s="42">
        <f t="shared" si="565"/>
        <v>0</v>
      </c>
      <c r="MH44" s="42">
        <f t="shared" si="566"/>
        <v>0</v>
      </c>
      <c r="MI44" s="42">
        <f t="shared" si="567"/>
        <v>0</v>
      </c>
      <c r="MJ44" s="42">
        <f t="shared" si="568"/>
        <v>0</v>
      </c>
      <c r="MK44" s="42">
        <f t="shared" si="569"/>
        <v>0</v>
      </c>
      <c r="ML44" s="42">
        <f t="shared" si="570"/>
        <v>0</v>
      </c>
      <c r="MM44" s="42">
        <f t="shared" si="571"/>
        <v>0</v>
      </c>
      <c r="MN44" s="42">
        <f t="shared" si="572"/>
        <v>0</v>
      </c>
      <c r="MO44" s="42">
        <f t="shared" si="573"/>
        <v>0</v>
      </c>
      <c r="MP44" s="42">
        <f t="shared" si="574"/>
        <v>0</v>
      </c>
      <c r="MQ44" s="42">
        <f t="shared" si="575"/>
        <v>0</v>
      </c>
      <c r="MR44" s="42">
        <f t="shared" si="576"/>
        <v>0</v>
      </c>
      <c r="MS44" s="42">
        <f t="shared" si="577"/>
        <v>0</v>
      </c>
      <c r="MT44" s="42">
        <f t="shared" si="578"/>
        <v>0</v>
      </c>
      <c r="MU44" s="42">
        <f t="shared" si="579"/>
        <v>0</v>
      </c>
      <c r="MV44" s="42">
        <f t="shared" si="580"/>
        <v>0</v>
      </c>
      <c r="MW44" s="42">
        <f t="shared" si="581"/>
        <v>0</v>
      </c>
      <c r="MX44" s="42">
        <f t="shared" si="582"/>
        <v>0</v>
      </c>
      <c r="MY44" s="42">
        <f t="shared" si="583"/>
        <v>0</v>
      </c>
      <c r="MZ44" s="42">
        <f t="shared" si="584"/>
        <v>0</v>
      </c>
      <c r="NA44" s="42">
        <f t="shared" si="585"/>
        <v>0</v>
      </c>
      <c r="NB44" s="42">
        <f t="shared" si="586"/>
        <v>0</v>
      </c>
      <c r="NC44" s="42">
        <f t="shared" si="587"/>
        <v>0</v>
      </c>
      <c r="ND44" s="42">
        <f t="shared" si="588"/>
        <v>0</v>
      </c>
      <c r="NE44" s="42">
        <f t="shared" si="589"/>
        <v>0</v>
      </c>
      <c r="NF44" s="42">
        <f t="shared" si="590"/>
        <v>0</v>
      </c>
      <c r="NG44" s="42">
        <f t="shared" si="591"/>
        <v>0</v>
      </c>
      <c r="NH44" s="42">
        <f t="shared" si="592"/>
        <v>0</v>
      </c>
      <c r="NI44" s="42">
        <f t="shared" si="593"/>
        <v>0</v>
      </c>
      <c r="NJ44" s="42">
        <f t="shared" si="594"/>
        <v>0</v>
      </c>
      <c r="NK44" s="42">
        <f t="shared" si="595"/>
        <v>0</v>
      </c>
      <c r="NL44" s="42">
        <f t="shared" si="596"/>
        <v>0</v>
      </c>
      <c r="NM44" s="42">
        <f t="shared" si="597"/>
        <v>0</v>
      </c>
      <c r="NN44" s="42">
        <f t="shared" si="598"/>
        <v>0</v>
      </c>
      <c r="NO44" s="42">
        <f t="shared" si="599"/>
        <v>0</v>
      </c>
      <c r="NP44" s="42">
        <f t="shared" si="600"/>
        <v>0</v>
      </c>
      <c r="NQ44" s="42">
        <f t="shared" si="601"/>
        <v>0</v>
      </c>
      <c r="NR44" s="42">
        <f t="shared" si="602"/>
        <v>0</v>
      </c>
      <c r="NS44" s="42">
        <f t="shared" si="603"/>
        <v>0</v>
      </c>
      <c r="NT44" s="42">
        <f t="shared" si="604"/>
        <v>0</v>
      </c>
      <c r="NU44" s="42">
        <f t="shared" si="605"/>
        <v>0</v>
      </c>
      <c r="NV44" s="42">
        <f t="shared" si="606"/>
        <v>0</v>
      </c>
      <c r="NW44" s="42">
        <f t="shared" si="607"/>
        <v>0</v>
      </c>
      <c r="NX44" s="42">
        <f t="shared" si="608"/>
        <v>0</v>
      </c>
      <c r="NY44" s="42">
        <f t="shared" si="609"/>
        <v>0</v>
      </c>
      <c r="NZ44" s="42">
        <f t="shared" si="610"/>
        <v>0</v>
      </c>
      <c r="OA44" s="42">
        <f t="shared" si="611"/>
        <v>0</v>
      </c>
      <c r="OB44" s="42">
        <f t="shared" si="612"/>
        <v>0</v>
      </c>
      <c r="OC44" s="42">
        <f t="shared" si="613"/>
        <v>0</v>
      </c>
      <c r="OD44" s="42">
        <f t="shared" si="614"/>
        <v>0</v>
      </c>
      <c r="OE44" s="42">
        <f t="shared" si="615"/>
        <v>0</v>
      </c>
      <c r="OF44" s="42">
        <f t="shared" si="616"/>
        <v>0</v>
      </c>
      <c r="OG44" s="42">
        <f t="shared" si="617"/>
        <v>0</v>
      </c>
    </row>
    <row r="45" spans="1:397">
      <c r="A45" s="6" t="str">
        <f>(入力シート!A45&amp;入力シート!B45&amp;入力シート!C45)</f>
        <v>240101041</v>
      </c>
      <c r="B45" s="6">
        <f>入力シート!E45</f>
        <v>44972</v>
      </c>
      <c r="C45" s="6">
        <f>入力シート!D45</f>
        <v>9</v>
      </c>
      <c r="D45" s="124">
        <f>IF(入力シート!E45="","",入力シート!E45)</f>
        <v>44972</v>
      </c>
      <c r="E45" s="44">
        <f>入力シート!G45</f>
        <v>10.119999999999999</v>
      </c>
      <c r="F45" s="44">
        <f>入力シート!H45</f>
        <v>27</v>
      </c>
      <c r="G45" s="44">
        <f>入力シート!I45</f>
        <v>27</v>
      </c>
      <c r="H45" s="44">
        <f>IF(ISERROR(入力シート!K45*1)=TRUE,"",入力シート!K45*1)</f>
        <v>2.0339445964231353</v>
      </c>
      <c r="I45" s="44">
        <f>入力シート!L45</f>
        <v>0</v>
      </c>
      <c r="J45" s="44">
        <f>入力シート!M45</f>
        <v>1</v>
      </c>
      <c r="K45" s="44">
        <f>IF(ISERROR(入力シート!O45*1)=TRUE,"",入力シート!O45*1)</f>
        <v>0.60258083226414805</v>
      </c>
      <c r="L45" s="42"/>
      <c r="M45" s="42"/>
      <c r="N45" s="42"/>
      <c r="O45" s="42"/>
      <c r="S45" s="24"/>
      <c r="T45" s="25"/>
      <c r="U45" s="26"/>
      <c r="V45" s="27"/>
      <c r="W45" s="27"/>
      <c r="X45" s="27"/>
      <c r="Y45" s="26"/>
      <c r="Z45" s="25"/>
      <c r="AS45"/>
      <c r="AT45" s="42">
        <f t="shared" si="619"/>
        <v>0</v>
      </c>
      <c r="AU45" s="42">
        <f t="shared" si="314"/>
        <v>0</v>
      </c>
      <c r="AV45" s="42">
        <f t="shared" si="314"/>
        <v>0</v>
      </c>
      <c r="AW45" s="42">
        <f t="shared" si="314"/>
        <v>0</v>
      </c>
      <c r="AX45" s="42">
        <f t="shared" si="314"/>
        <v>0</v>
      </c>
      <c r="AY45" s="42">
        <f t="shared" si="623"/>
        <v>0</v>
      </c>
      <c r="AZ45" s="42">
        <f t="shared" si="623"/>
        <v>0</v>
      </c>
      <c r="BA45" s="42">
        <f t="shared" si="623"/>
        <v>0</v>
      </c>
      <c r="BB45" s="42">
        <f t="shared" si="623"/>
        <v>2.0339445964231353</v>
      </c>
      <c r="BC45" s="42">
        <f t="shared" si="623"/>
        <v>0</v>
      </c>
      <c r="BD45" s="42">
        <f t="shared" si="623"/>
        <v>0</v>
      </c>
      <c r="BE45" s="42">
        <f t="shared" si="623"/>
        <v>0</v>
      </c>
      <c r="BF45" s="42">
        <f t="shared" si="623"/>
        <v>0</v>
      </c>
      <c r="BG45" s="42">
        <f t="shared" si="623"/>
        <v>0</v>
      </c>
      <c r="BH45" s="42">
        <f t="shared" si="623"/>
        <v>0</v>
      </c>
      <c r="BI45" s="42">
        <f t="shared" si="623"/>
        <v>0</v>
      </c>
      <c r="BJ45" s="42">
        <f t="shared" si="623"/>
        <v>0</v>
      </c>
      <c r="BK45" s="42">
        <f t="shared" si="623"/>
        <v>0</v>
      </c>
      <c r="BL45" s="42">
        <f t="shared" si="623"/>
        <v>0</v>
      </c>
      <c r="BM45" s="42">
        <f t="shared" si="623"/>
        <v>0</v>
      </c>
      <c r="BN45" s="42">
        <f t="shared" si="623"/>
        <v>0</v>
      </c>
      <c r="BO45" s="42">
        <f t="shared" si="622"/>
        <v>0</v>
      </c>
      <c r="BP45" s="42">
        <f t="shared" si="622"/>
        <v>0</v>
      </c>
      <c r="BQ45" s="42">
        <f t="shared" si="622"/>
        <v>0</v>
      </c>
      <c r="BR45" s="42">
        <f t="shared" si="622"/>
        <v>0</v>
      </c>
      <c r="BS45" s="42">
        <f t="shared" si="622"/>
        <v>0</v>
      </c>
      <c r="BT45" s="42">
        <f t="shared" si="622"/>
        <v>0</v>
      </c>
      <c r="BU45" s="42">
        <f t="shared" si="622"/>
        <v>0</v>
      </c>
      <c r="BV45" s="42">
        <f t="shared" si="622"/>
        <v>0</v>
      </c>
      <c r="BW45" s="42">
        <f t="shared" si="622"/>
        <v>0</v>
      </c>
      <c r="BX45" s="42">
        <f t="shared" si="622"/>
        <v>0</v>
      </c>
      <c r="BY45" s="42">
        <f t="shared" si="622"/>
        <v>0</v>
      </c>
      <c r="BZ45" s="42">
        <f t="shared" si="622"/>
        <v>0</v>
      </c>
      <c r="CA45" s="42">
        <f t="shared" si="622"/>
        <v>0</v>
      </c>
      <c r="CB45" s="42">
        <f t="shared" si="622"/>
        <v>0</v>
      </c>
      <c r="CC45" s="42">
        <f t="shared" si="622"/>
        <v>0</v>
      </c>
      <c r="CD45" s="42">
        <f t="shared" si="621"/>
        <v>0</v>
      </c>
      <c r="CE45" s="42">
        <f t="shared" si="621"/>
        <v>0</v>
      </c>
      <c r="CF45" s="42">
        <f t="shared" si="621"/>
        <v>0</v>
      </c>
      <c r="CG45" s="42">
        <f t="shared" si="621"/>
        <v>0</v>
      </c>
      <c r="CH45" s="42">
        <f t="shared" si="621"/>
        <v>0</v>
      </c>
      <c r="CI45" s="42">
        <f t="shared" si="621"/>
        <v>0</v>
      </c>
      <c r="CJ45" s="42">
        <f t="shared" si="621"/>
        <v>0</v>
      </c>
      <c r="CK45" s="42">
        <f t="shared" si="621"/>
        <v>0</v>
      </c>
      <c r="CL45" s="42">
        <f t="shared" si="621"/>
        <v>0</v>
      </c>
      <c r="CM45" s="42">
        <f t="shared" si="621"/>
        <v>0</v>
      </c>
      <c r="CN45" s="42">
        <f t="shared" si="621"/>
        <v>0</v>
      </c>
      <c r="CO45" s="42">
        <f t="shared" si="621"/>
        <v>0</v>
      </c>
      <c r="CP45" s="42">
        <f t="shared" si="621"/>
        <v>0</v>
      </c>
      <c r="CQ45" s="42">
        <f t="shared" si="621"/>
        <v>0</v>
      </c>
      <c r="CR45" s="42">
        <f t="shared" si="621"/>
        <v>0</v>
      </c>
      <c r="CS45" s="42">
        <f t="shared" si="621"/>
        <v>0</v>
      </c>
      <c r="CT45">
        <v>44</v>
      </c>
      <c r="CU45" s="83">
        <f t="shared" si="322"/>
        <v>0</v>
      </c>
      <c r="CV45" s="42">
        <f t="shared" si="299"/>
        <v>0</v>
      </c>
      <c r="CW45" s="42" t="e">
        <f t="shared" si="300"/>
        <v>#NUM!</v>
      </c>
      <c r="CX45" s="42">
        <f t="shared" si="323"/>
        <v>0</v>
      </c>
      <c r="CY45" s="42">
        <f t="shared" si="324"/>
        <v>0</v>
      </c>
      <c r="CZ45" s="42">
        <f t="shared" si="325"/>
        <v>0</v>
      </c>
      <c r="DA45" s="42">
        <f t="shared" si="326"/>
        <v>0</v>
      </c>
      <c r="DB45" s="42">
        <f t="shared" si="327"/>
        <v>0</v>
      </c>
      <c r="DC45" s="42">
        <f t="shared" si="328"/>
        <v>0</v>
      </c>
      <c r="DD45" s="42">
        <f t="shared" si="329"/>
        <v>0</v>
      </c>
      <c r="DE45" s="42">
        <f t="shared" si="330"/>
        <v>0</v>
      </c>
      <c r="DF45" s="42">
        <f t="shared" si="331"/>
        <v>0</v>
      </c>
      <c r="DG45" s="42">
        <f t="shared" si="332"/>
        <v>0</v>
      </c>
      <c r="DH45" s="42">
        <f t="shared" si="333"/>
        <v>0</v>
      </c>
      <c r="DI45" s="42">
        <f t="shared" si="334"/>
        <v>0</v>
      </c>
      <c r="DJ45" s="42">
        <f t="shared" si="335"/>
        <v>0</v>
      </c>
      <c r="DK45" s="42">
        <f t="shared" si="336"/>
        <v>0</v>
      </c>
      <c r="DL45" s="42">
        <f t="shared" si="337"/>
        <v>0</v>
      </c>
      <c r="DM45" s="42">
        <f t="shared" si="338"/>
        <v>0</v>
      </c>
      <c r="DN45" s="42">
        <f t="shared" si="339"/>
        <v>0</v>
      </c>
      <c r="DO45" s="42">
        <f t="shared" si="340"/>
        <v>0</v>
      </c>
      <c r="DP45" s="42">
        <f t="shared" si="341"/>
        <v>0</v>
      </c>
      <c r="DQ45" s="42">
        <f t="shared" si="342"/>
        <v>0</v>
      </c>
      <c r="DR45" s="42">
        <f t="shared" si="343"/>
        <v>0</v>
      </c>
      <c r="DS45" s="42">
        <f t="shared" si="344"/>
        <v>0</v>
      </c>
      <c r="DT45" s="42">
        <f t="shared" si="345"/>
        <v>0</v>
      </c>
      <c r="DU45" s="42">
        <f t="shared" si="346"/>
        <v>0</v>
      </c>
      <c r="DV45" s="42">
        <f t="shared" si="347"/>
        <v>0</v>
      </c>
      <c r="DW45" s="42">
        <f t="shared" si="348"/>
        <v>0</v>
      </c>
      <c r="DX45" s="42">
        <f t="shared" si="349"/>
        <v>0</v>
      </c>
      <c r="DY45" s="42">
        <f t="shared" si="350"/>
        <v>0</v>
      </c>
      <c r="DZ45" s="42">
        <f t="shared" si="351"/>
        <v>0</v>
      </c>
      <c r="EA45" s="42">
        <f t="shared" si="352"/>
        <v>0</v>
      </c>
      <c r="EB45" s="42">
        <f t="shared" si="353"/>
        <v>0</v>
      </c>
      <c r="EC45" s="42">
        <f t="shared" si="354"/>
        <v>0</v>
      </c>
      <c r="ED45" s="42">
        <f t="shared" si="355"/>
        <v>0</v>
      </c>
      <c r="EE45" s="42">
        <f t="shared" si="356"/>
        <v>0</v>
      </c>
      <c r="EF45" s="42">
        <f t="shared" si="357"/>
        <v>0</v>
      </c>
      <c r="EG45" s="42">
        <f t="shared" si="358"/>
        <v>0</v>
      </c>
      <c r="EH45" s="42">
        <f t="shared" si="359"/>
        <v>0</v>
      </c>
      <c r="EI45" s="42">
        <f t="shared" si="360"/>
        <v>0</v>
      </c>
      <c r="EJ45" s="42">
        <f t="shared" si="361"/>
        <v>0</v>
      </c>
      <c r="EK45" s="42">
        <f t="shared" si="362"/>
        <v>0</v>
      </c>
      <c r="EL45" s="42">
        <f t="shared" si="363"/>
        <v>0</v>
      </c>
      <c r="EM45" s="42">
        <f t="shared" si="364"/>
        <v>0</v>
      </c>
      <c r="EN45" s="42">
        <f t="shared" si="365"/>
        <v>0</v>
      </c>
      <c r="EO45" s="42">
        <f t="shared" si="366"/>
        <v>0</v>
      </c>
      <c r="EP45" s="42">
        <f t="shared" si="367"/>
        <v>0</v>
      </c>
      <c r="EQ45" s="42">
        <f t="shared" si="368"/>
        <v>0</v>
      </c>
      <c r="ER45" s="42">
        <f t="shared" si="369"/>
        <v>0</v>
      </c>
      <c r="ES45" s="42">
        <f t="shared" si="370"/>
        <v>0</v>
      </c>
      <c r="ET45" s="42">
        <f t="shared" si="371"/>
        <v>0</v>
      </c>
      <c r="EU45" s="42">
        <f t="shared" si="372"/>
        <v>0</v>
      </c>
      <c r="EV45" s="42">
        <f t="shared" si="373"/>
        <v>0</v>
      </c>
      <c r="EW45" s="42">
        <f t="shared" si="374"/>
        <v>0</v>
      </c>
      <c r="EX45" s="42">
        <f t="shared" si="375"/>
        <v>0</v>
      </c>
      <c r="EY45" s="42">
        <f t="shared" si="376"/>
        <v>0</v>
      </c>
      <c r="EZ45" s="42">
        <f t="shared" si="377"/>
        <v>0</v>
      </c>
      <c r="FA45" s="42">
        <f t="shared" si="378"/>
        <v>0</v>
      </c>
      <c r="FB45" s="42">
        <f t="shared" si="379"/>
        <v>0</v>
      </c>
      <c r="FC45" s="42">
        <f t="shared" si="380"/>
        <v>0</v>
      </c>
      <c r="FD45" s="42">
        <f t="shared" si="381"/>
        <v>0</v>
      </c>
      <c r="FE45" s="42">
        <f t="shared" si="382"/>
        <v>0</v>
      </c>
      <c r="FF45" s="42">
        <f t="shared" si="383"/>
        <v>0</v>
      </c>
      <c r="FG45" s="42">
        <f t="shared" si="384"/>
        <v>0</v>
      </c>
      <c r="FH45" s="42">
        <f t="shared" si="385"/>
        <v>0</v>
      </c>
      <c r="FI45" s="42">
        <f t="shared" si="386"/>
        <v>0</v>
      </c>
      <c r="FJ45" s="42">
        <f t="shared" si="387"/>
        <v>0</v>
      </c>
      <c r="FK45" s="42">
        <f t="shared" si="388"/>
        <v>0</v>
      </c>
      <c r="FL45" s="42">
        <f t="shared" si="389"/>
        <v>0</v>
      </c>
      <c r="FM45" s="42">
        <f t="shared" si="390"/>
        <v>0</v>
      </c>
      <c r="FN45" s="42">
        <f t="shared" si="391"/>
        <v>0</v>
      </c>
      <c r="FO45" s="42">
        <f t="shared" si="392"/>
        <v>0</v>
      </c>
      <c r="FP45" s="42">
        <f t="shared" si="393"/>
        <v>0</v>
      </c>
      <c r="FQ45" s="42">
        <f t="shared" si="394"/>
        <v>0</v>
      </c>
      <c r="FR45" s="42">
        <f t="shared" si="395"/>
        <v>0</v>
      </c>
      <c r="FS45" s="42">
        <f t="shared" si="396"/>
        <v>0</v>
      </c>
      <c r="FT45" s="42">
        <f t="shared" si="397"/>
        <v>0</v>
      </c>
      <c r="FU45" s="42">
        <f t="shared" si="398"/>
        <v>0</v>
      </c>
      <c r="FV45" s="42">
        <f t="shared" si="399"/>
        <v>0</v>
      </c>
      <c r="FW45" s="42">
        <f t="shared" si="400"/>
        <v>0</v>
      </c>
      <c r="FX45" s="42">
        <f t="shared" si="401"/>
        <v>0</v>
      </c>
      <c r="FY45" s="42">
        <f t="shared" si="402"/>
        <v>0</v>
      </c>
      <c r="FZ45" s="42">
        <f t="shared" si="403"/>
        <v>0</v>
      </c>
      <c r="GA45" s="42">
        <f t="shared" si="404"/>
        <v>0</v>
      </c>
      <c r="GB45" s="42">
        <f t="shared" si="405"/>
        <v>0</v>
      </c>
      <c r="GC45" s="42">
        <f t="shared" si="406"/>
        <v>0</v>
      </c>
      <c r="GD45" s="42">
        <f t="shared" si="407"/>
        <v>0</v>
      </c>
      <c r="GE45" s="42">
        <f t="shared" si="408"/>
        <v>0</v>
      </c>
      <c r="GF45" s="42">
        <f t="shared" si="409"/>
        <v>0</v>
      </c>
      <c r="GG45" s="42">
        <f t="shared" si="410"/>
        <v>0</v>
      </c>
      <c r="GH45" s="42">
        <f t="shared" si="411"/>
        <v>0</v>
      </c>
      <c r="GI45" s="42">
        <f t="shared" si="412"/>
        <v>0</v>
      </c>
      <c r="GJ45" s="42">
        <f t="shared" si="413"/>
        <v>0</v>
      </c>
      <c r="GK45" s="42">
        <f t="shared" si="414"/>
        <v>0</v>
      </c>
      <c r="GL45" s="42">
        <f t="shared" si="415"/>
        <v>0</v>
      </c>
      <c r="GM45" s="42">
        <f t="shared" si="416"/>
        <v>0</v>
      </c>
      <c r="GN45" s="42">
        <f t="shared" si="417"/>
        <v>0</v>
      </c>
      <c r="GO45" s="42">
        <f t="shared" si="418"/>
        <v>0</v>
      </c>
      <c r="GP45" s="42">
        <f t="shared" si="419"/>
        <v>0</v>
      </c>
      <c r="GQ45" s="42">
        <f t="shared" si="420"/>
        <v>0</v>
      </c>
      <c r="GR45" s="42">
        <f t="shared" si="421"/>
        <v>0</v>
      </c>
      <c r="GS45" s="42">
        <f t="shared" si="422"/>
        <v>0</v>
      </c>
      <c r="GT45" s="42">
        <f t="shared" si="423"/>
        <v>0</v>
      </c>
      <c r="GU45" s="42">
        <f t="shared" si="424"/>
        <v>0</v>
      </c>
      <c r="GV45" s="42">
        <f t="shared" si="425"/>
        <v>0</v>
      </c>
      <c r="GW45" s="42">
        <f t="shared" si="426"/>
        <v>0</v>
      </c>
      <c r="GX45" s="42">
        <f t="shared" si="427"/>
        <v>0</v>
      </c>
      <c r="GY45" s="42">
        <f t="shared" si="319"/>
        <v>0</v>
      </c>
      <c r="GZ45" s="42">
        <f t="shared" si="428"/>
        <v>0</v>
      </c>
      <c r="HA45" s="42">
        <f t="shared" si="429"/>
        <v>0</v>
      </c>
      <c r="HB45" s="42">
        <f t="shared" si="430"/>
        <v>0</v>
      </c>
      <c r="HC45" s="42">
        <f t="shared" si="431"/>
        <v>0</v>
      </c>
      <c r="HD45" s="42">
        <f t="shared" si="432"/>
        <v>0</v>
      </c>
      <c r="HE45" s="42">
        <f t="shared" si="433"/>
        <v>0</v>
      </c>
      <c r="HF45" s="42">
        <f t="shared" si="434"/>
        <v>0</v>
      </c>
      <c r="HG45" s="42">
        <f t="shared" si="435"/>
        <v>0</v>
      </c>
      <c r="HH45" s="42">
        <f t="shared" si="436"/>
        <v>0</v>
      </c>
      <c r="HI45" s="42">
        <f t="shared" si="437"/>
        <v>0</v>
      </c>
      <c r="HJ45" s="42">
        <f t="shared" si="438"/>
        <v>0</v>
      </c>
      <c r="HK45" s="42">
        <f t="shared" si="439"/>
        <v>0</v>
      </c>
      <c r="HL45" s="42">
        <f t="shared" si="440"/>
        <v>0</v>
      </c>
      <c r="HM45" s="42">
        <f t="shared" si="441"/>
        <v>0</v>
      </c>
      <c r="HN45" s="42">
        <f t="shared" si="442"/>
        <v>0</v>
      </c>
      <c r="HO45" s="42">
        <f t="shared" si="443"/>
        <v>0</v>
      </c>
      <c r="HP45" s="42">
        <f t="shared" si="444"/>
        <v>0</v>
      </c>
      <c r="HQ45" s="42">
        <f t="shared" si="445"/>
        <v>0</v>
      </c>
      <c r="HR45" s="42">
        <f t="shared" si="446"/>
        <v>0</v>
      </c>
      <c r="HS45" s="42">
        <f t="shared" si="447"/>
        <v>0</v>
      </c>
      <c r="HT45" s="42">
        <f t="shared" si="448"/>
        <v>0</v>
      </c>
      <c r="HU45" s="42">
        <f t="shared" si="449"/>
        <v>0</v>
      </c>
      <c r="HV45" s="42">
        <f t="shared" si="450"/>
        <v>0</v>
      </c>
      <c r="HW45" s="42">
        <f t="shared" si="451"/>
        <v>0</v>
      </c>
      <c r="HX45" s="42">
        <f t="shared" si="452"/>
        <v>0</v>
      </c>
      <c r="HY45" s="42">
        <f t="shared" si="453"/>
        <v>0</v>
      </c>
      <c r="HZ45" s="42">
        <f t="shared" si="454"/>
        <v>0</v>
      </c>
      <c r="IA45" s="42">
        <f t="shared" si="455"/>
        <v>0</v>
      </c>
      <c r="IB45" s="42">
        <f t="shared" si="456"/>
        <v>0</v>
      </c>
      <c r="IC45" s="42">
        <f t="shared" si="457"/>
        <v>0</v>
      </c>
      <c r="ID45" s="42">
        <f t="shared" si="458"/>
        <v>0</v>
      </c>
      <c r="IE45" s="42">
        <f t="shared" si="459"/>
        <v>0</v>
      </c>
      <c r="IF45" s="42">
        <f t="shared" si="460"/>
        <v>0</v>
      </c>
      <c r="IG45" s="42">
        <f t="shared" si="461"/>
        <v>0</v>
      </c>
      <c r="IH45" s="42">
        <f t="shared" si="462"/>
        <v>0</v>
      </c>
      <c r="II45" s="42">
        <f t="shared" si="463"/>
        <v>0</v>
      </c>
      <c r="IJ45" s="42">
        <f t="shared" si="464"/>
        <v>0</v>
      </c>
      <c r="IK45" s="42">
        <f t="shared" si="465"/>
        <v>0</v>
      </c>
      <c r="IL45" s="42">
        <f t="shared" si="466"/>
        <v>0</v>
      </c>
      <c r="IM45" s="42">
        <f t="shared" si="467"/>
        <v>0</v>
      </c>
      <c r="IN45" s="42">
        <f t="shared" si="468"/>
        <v>0</v>
      </c>
      <c r="IO45" s="42">
        <f t="shared" si="469"/>
        <v>0</v>
      </c>
      <c r="IP45" s="42">
        <f t="shared" si="470"/>
        <v>0</v>
      </c>
      <c r="IQ45" s="42">
        <f t="shared" si="471"/>
        <v>0</v>
      </c>
      <c r="IR45" s="42">
        <f t="shared" si="472"/>
        <v>0</v>
      </c>
      <c r="IS45" s="42">
        <f t="shared" si="473"/>
        <v>0</v>
      </c>
      <c r="IT45" s="42">
        <f t="shared" si="474"/>
        <v>0</v>
      </c>
      <c r="IU45" s="42">
        <f t="shared" si="475"/>
        <v>0</v>
      </c>
      <c r="IV45" s="42">
        <f t="shared" si="476"/>
        <v>0</v>
      </c>
      <c r="IW45" s="42">
        <f t="shared" si="477"/>
        <v>0</v>
      </c>
      <c r="IX45" s="42">
        <f t="shared" si="478"/>
        <v>0</v>
      </c>
      <c r="IY45" s="42">
        <f t="shared" si="479"/>
        <v>0</v>
      </c>
      <c r="IZ45" s="42">
        <f t="shared" si="480"/>
        <v>0</v>
      </c>
      <c r="JA45" s="42">
        <f t="shared" si="481"/>
        <v>0</v>
      </c>
      <c r="JB45" s="42">
        <f t="shared" si="482"/>
        <v>0</v>
      </c>
      <c r="JC45" s="42">
        <f t="shared" si="483"/>
        <v>0</v>
      </c>
      <c r="JD45" s="42">
        <f t="shared" si="484"/>
        <v>0</v>
      </c>
      <c r="JE45" s="42">
        <f t="shared" si="485"/>
        <v>0</v>
      </c>
      <c r="JF45" s="42">
        <f t="shared" si="486"/>
        <v>0</v>
      </c>
      <c r="JG45" s="42">
        <f t="shared" si="487"/>
        <v>0</v>
      </c>
      <c r="JH45" s="42">
        <f t="shared" si="488"/>
        <v>0</v>
      </c>
      <c r="JI45" s="42">
        <f t="shared" si="489"/>
        <v>0</v>
      </c>
      <c r="JJ45" s="42">
        <f t="shared" si="490"/>
        <v>0</v>
      </c>
      <c r="JK45" s="42">
        <f t="shared" si="491"/>
        <v>0</v>
      </c>
      <c r="JL45" s="42">
        <f t="shared" si="492"/>
        <v>0</v>
      </c>
      <c r="JM45" s="42">
        <f t="shared" si="493"/>
        <v>0</v>
      </c>
      <c r="JN45" s="42">
        <f t="shared" si="494"/>
        <v>0</v>
      </c>
      <c r="JO45" s="42">
        <f t="shared" si="495"/>
        <v>0</v>
      </c>
      <c r="JP45" s="42">
        <f t="shared" si="496"/>
        <v>0</v>
      </c>
      <c r="JQ45" s="42">
        <f t="shared" si="497"/>
        <v>0</v>
      </c>
      <c r="JR45" s="42">
        <f t="shared" si="498"/>
        <v>0</v>
      </c>
      <c r="JS45" s="42">
        <f t="shared" si="499"/>
        <v>0</v>
      </c>
      <c r="JT45" s="42">
        <f t="shared" si="500"/>
        <v>0</v>
      </c>
      <c r="JU45" s="42">
        <f t="shared" si="501"/>
        <v>0</v>
      </c>
      <c r="JV45" s="42">
        <f t="shared" si="502"/>
        <v>0</v>
      </c>
      <c r="JW45" s="42">
        <f t="shared" si="503"/>
        <v>0</v>
      </c>
      <c r="JX45" s="42">
        <f t="shared" si="504"/>
        <v>0</v>
      </c>
      <c r="JY45" s="42">
        <f t="shared" si="505"/>
        <v>0</v>
      </c>
      <c r="JZ45" s="42">
        <f t="shared" si="506"/>
        <v>0</v>
      </c>
      <c r="KA45" s="42">
        <f t="shared" si="507"/>
        <v>0</v>
      </c>
      <c r="KB45" s="42">
        <f t="shared" si="508"/>
        <v>0</v>
      </c>
      <c r="KC45" s="42">
        <f t="shared" si="509"/>
        <v>0</v>
      </c>
      <c r="KD45" s="42">
        <f t="shared" si="510"/>
        <v>0</v>
      </c>
      <c r="KE45" s="42">
        <f t="shared" si="511"/>
        <v>0</v>
      </c>
      <c r="KF45" s="42">
        <f t="shared" si="512"/>
        <v>0</v>
      </c>
      <c r="KG45" s="42">
        <f t="shared" si="513"/>
        <v>0</v>
      </c>
      <c r="KH45" s="42">
        <f t="shared" si="514"/>
        <v>0</v>
      </c>
      <c r="KI45" s="42">
        <f t="shared" si="515"/>
        <v>0</v>
      </c>
      <c r="KJ45" s="42">
        <f t="shared" si="516"/>
        <v>0</v>
      </c>
      <c r="KK45" s="42">
        <f t="shared" si="517"/>
        <v>0</v>
      </c>
      <c r="KL45" s="42">
        <f t="shared" si="518"/>
        <v>0</v>
      </c>
      <c r="KM45" s="42">
        <f t="shared" si="519"/>
        <v>0</v>
      </c>
      <c r="KN45" s="42">
        <f t="shared" si="520"/>
        <v>0</v>
      </c>
      <c r="KO45" s="42">
        <f t="shared" si="521"/>
        <v>0</v>
      </c>
      <c r="KP45" s="42">
        <f t="shared" si="522"/>
        <v>0</v>
      </c>
      <c r="KQ45" s="42">
        <f t="shared" si="523"/>
        <v>0</v>
      </c>
      <c r="KR45" s="42">
        <f t="shared" si="524"/>
        <v>0</v>
      </c>
      <c r="KS45" s="42">
        <f t="shared" si="525"/>
        <v>0</v>
      </c>
      <c r="KT45" s="42">
        <f t="shared" si="526"/>
        <v>0</v>
      </c>
      <c r="KU45" s="42">
        <f t="shared" si="527"/>
        <v>0</v>
      </c>
      <c r="KV45" s="42">
        <f t="shared" si="528"/>
        <v>0</v>
      </c>
      <c r="KW45" s="42">
        <f t="shared" si="529"/>
        <v>0</v>
      </c>
      <c r="KX45" s="42">
        <f t="shared" si="530"/>
        <v>0</v>
      </c>
      <c r="KY45" s="42">
        <f t="shared" si="531"/>
        <v>0</v>
      </c>
      <c r="KZ45" s="42">
        <f t="shared" si="532"/>
        <v>0</v>
      </c>
      <c r="LA45" s="42">
        <f t="shared" si="533"/>
        <v>0</v>
      </c>
      <c r="LB45" s="42">
        <f t="shared" si="534"/>
        <v>0</v>
      </c>
      <c r="LC45" s="42">
        <f t="shared" si="535"/>
        <v>0</v>
      </c>
      <c r="LD45" s="42">
        <f t="shared" si="536"/>
        <v>0</v>
      </c>
      <c r="LE45" s="42">
        <f t="shared" si="537"/>
        <v>0</v>
      </c>
      <c r="LF45" s="42">
        <f t="shared" si="538"/>
        <v>0</v>
      </c>
      <c r="LG45" s="42">
        <f t="shared" si="539"/>
        <v>0</v>
      </c>
      <c r="LH45" s="42">
        <f t="shared" si="540"/>
        <v>0</v>
      </c>
      <c r="LI45" s="42">
        <f t="shared" si="541"/>
        <v>0</v>
      </c>
      <c r="LJ45" s="42">
        <f t="shared" si="542"/>
        <v>0</v>
      </c>
      <c r="LK45" s="42">
        <f t="shared" si="543"/>
        <v>0</v>
      </c>
      <c r="LL45" s="42">
        <f t="shared" si="544"/>
        <v>0</v>
      </c>
      <c r="LM45" s="42">
        <f t="shared" si="545"/>
        <v>0</v>
      </c>
      <c r="LN45" s="42">
        <f t="shared" si="546"/>
        <v>0</v>
      </c>
      <c r="LO45" s="42">
        <f t="shared" si="547"/>
        <v>0</v>
      </c>
      <c r="LP45" s="42">
        <f t="shared" si="548"/>
        <v>0</v>
      </c>
      <c r="LQ45" s="42">
        <f t="shared" si="549"/>
        <v>0</v>
      </c>
      <c r="LR45" s="42">
        <f t="shared" si="550"/>
        <v>0</v>
      </c>
      <c r="LS45" s="42">
        <f t="shared" si="551"/>
        <v>0</v>
      </c>
      <c r="LT45" s="42">
        <f t="shared" si="552"/>
        <v>0</v>
      </c>
      <c r="LU45" s="42">
        <f t="shared" si="553"/>
        <v>0</v>
      </c>
      <c r="LV45" s="42">
        <f t="shared" si="554"/>
        <v>0</v>
      </c>
      <c r="LW45" s="42">
        <f t="shared" si="555"/>
        <v>0</v>
      </c>
      <c r="LX45" s="42">
        <f t="shared" si="556"/>
        <v>0</v>
      </c>
      <c r="LY45" s="42">
        <f t="shared" si="557"/>
        <v>0</v>
      </c>
      <c r="LZ45" s="42">
        <f t="shared" si="558"/>
        <v>0</v>
      </c>
      <c r="MA45" s="42">
        <f t="shared" si="559"/>
        <v>0</v>
      </c>
      <c r="MB45" s="42">
        <f t="shared" si="560"/>
        <v>0</v>
      </c>
      <c r="MC45" s="42">
        <f t="shared" si="561"/>
        <v>0</v>
      </c>
      <c r="MD45" s="42">
        <f t="shared" si="562"/>
        <v>0</v>
      </c>
      <c r="ME45" s="42">
        <f t="shared" si="563"/>
        <v>0</v>
      </c>
      <c r="MF45" s="42">
        <f t="shared" si="564"/>
        <v>0</v>
      </c>
      <c r="MG45" s="42">
        <f t="shared" si="565"/>
        <v>0</v>
      </c>
      <c r="MH45" s="42">
        <f t="shared" si="566"/>
        <v>0</v>
      </c>
      <c r="MI45" s="42">
        <f t="shared" si="567"/>
        <v>0</v>
      </c>
      <c r="MJ45" s="42">
        <f t="shared" si="568"/>
        <v>0</v>
      </c>
      <c r="MK45" s="42">
        <f t="shared" si="569"/>
        <v>0</v>
      </c>
      <c r="ML45" s="42">
        <f t="shared" si="570"/>
        <v>0</v>
      </c>
      <c r="MM45" s="42">
        <f t="shared" si="571"/>
        <v>0</v>
      </c>
      <c r="MN45" s="42">
        <f t="shared" si="572"/>
        <v>0</v>
      </c>
      <c r="MO45" s="42">
        <f t="shared" si="573"/>
        <v>0</v>
      </c>
      <c r="MP45" s="42">
        <f t="shared" si="574"/>
        <v>0</v>
      </c>
      <c r="MQ45" s="42">
        <f t="shared" si="575"/>
        <v>0</v>
      </c>
      <c r="MR45" s="42">
        <f t="shared" si="576"/>
        <v>0</v>
      </c>
      <c r="MS45" s="42">
        <f t="shared" si="577"/>
        <v>0</v>
      </c>
      <c r="MT45" s="42">
        <f t="shared" si="578"/>
        <v>0</v>
      </c>
      <c r="MU45" s="42">
        <f t="shared" si="579"/>
        <v>0</v>
      </c>
      <c r="MV45" s="42">
        <f t="shared" si="580"/>
        <v>0</v>
      </c>
      <c r="MW45" s="42">
        <f t="shared" si="581"/>
        <v>0</v>
      </c>
      <c r="MX45" s="42">
        <f t="shared" si="582"/>
        <v>0</v>
      </c>
      <c r="MY45" s="42">
        <f t="shared" si="583"/>
        <v>0</v>
      </c>
      <c r="MZ45" s="42">
        <f t="shared" si="584"/>
        <v>0</v>
      </c>
      <c r="NA45" s="42">
        <f t="shared" si="585"/>
        <v>0</v>
      </c>
      <c r="NB45" s="42">
        <f t="shared" si="586"/>
        <v>0</v>
      </c>
      <c r="NC45" s="42">
        <f t="shared" si="587"/>
        <v>0</v>
      </c>
      <c r="ND45" s="42">
        <f t="shared" si="588"/>
        <v>0</v>
      </c>
      <c r="NE45" s="42">
        <f t="shared" si="589"/>
        <v>0</v>
      </c>
      <c r="NF45" s="42">
        <f t="shared" si="590"/>
        <v>0</v>
      </c>
      <c r="NG45" s="42">
        <f t="shared" si="591"/>
        <v>0</v>
      </c>
      <c r="NH45" s="42">
        <f t="shared" si="592"/>
        <v>0</v>
      </c>
      <c r="NI45" s="42">
        <f t="shared" si="593"/>
        <v>0</v>
      </c>
      <c r="NJ45" s="42">
        <f t="shared" si="594"/>
        <v>0</v>
      </c>
      <c r="NK45" s="42">
        <f t="shared" si="595"/>
        <v>0</v>
      </c>
      <c r="NL45" s="42">
        <f t="shared" si="596"/>
        <v>0</v>
      </c>
      <c r="NM45" s="42">
        <f t="shared" si="597"/>
        <v>0</v>
      </c>
      <c r="NN45" s="42">
        <f t="shared" si="598"/>
        <v>0</v>
      </c>
      <c r="NO45" s="42">
        <f t="shared" si="599"/>
        <v>0</v>
      </c>
      <c r="NP45" s="42">
        <f t="shared" si="600"/>
        <v>0</v>
      </c>
      <c r="NQ45" s="42">
        <f t="shared" si="601"/>
        <v>0</v>
      </c>
      <c r="NR45" s="42">
        <f t="shared" si="602"/>
        <v>0</v>
      </c>
      <c r="NS45" s="42">
        <f t="shared" si="603"/>
        <v>0</v>
      </c>
      <c r="NT45" s="42">
        <f t="shared" si="604"/>
        <v>0</v>
      </c>
      <c r="NU45" s="42">
        <f t="shared" si="605"/>
        <v>0</v>
      </c>
      <c r="NV45" s="42">
        <f t="shared" si="606"/>
        <v>0</v>
      </c>
      <c r="NW45" s="42">
        <f t="shared" si="607"/>
        <v>0</v>
      </c>
      <c r="NX45" s="42">
        <f t="shared" si="608"/>
        <v>0</v>
      </c>
      <c r="NY45" s="42">
        <f t="shared" si="609"/>
        <v>0</v>
      </c>
      <c r="NZ45" s="42">
        <f t="shared" si="610"/>
        <v>0</v>
      </c>
      <c r="OA45" s="42">
        <f t="shared" si="611"/>
        <v>0</v>
      </c>
      <c r="OB45" s="42">
        <f t="shared" si="612"/>
        <v>0</v>
      </c>
      <c r="OC45" s="42">
        <f t="shared" si="613"/>
        <v>0</v>
      </c>
      <c r="OD45" s="42">
        <f t="shared" si="614"/>
        <v>0</v>
      </c>
      <c r="OE45" s="42">
        <f t="shared" si="615"/>
        <v>0</v>
      </c>
      <c r="OF45" s="42">
        <f t="shared" si="616"/>
        <v>0</v>
      </c>
      <c r="OG45" s="42">
        <f t="shared" si="617"/>
        <v>0</v>
      </c>
    </row>
    <row r="46" spans="1:397">
      <c r="A46" s="6" t="str">
        <f>(入力シート!A46&amp;入力シート!B46&amp;入力シート!C46)</f>
        <v>240101042</v>
      </c>
      <c r="B46" s="6">
        <f>入力シート!E46</f>
        <v>44972</v>
      </c>
      <c r="C46" s="6">
        <f>入力シート!D46</f>
        <v>9</v>
      </c>
      <c r="D46" s="124">
        <f>IF(入力シート!E46="","",入力シート!E46)</f>
        <v>44972</v>
      </c>
      <c r="E46" s="44">
        <f>入力シート!G46</f>
        <v>11.28</v>
      </c>
      <c r="F46" s="44">
        <f>入力シート!H46</f>
        <v>64</v>
      </c>
      <c r="G46" s="44">
        <f>入力シート!I46</f>
        <v>64</v>
      </c>
      <c r="H46" s="44">
        <f>IF(ISERROR(入力シート!K46*1)=TRUE,"",入力シート!K46*1)</f>
        <v>2.4137636579851294</v>
      </c>
      <c r="I46" s="44">
        <f>入力シート!L46</f>
        <v>0</v>
      </c>
      <c r="J46" s="44">
        <f>入力シート!M46</f>
        <v>1</v>
      </c>
      <c r="K46" s="44">
        <f>IF(ISERROR(入力シート!O46*1)=TRUE,"",入力シート!O46*1)</f>
        <v>0.60758368400124219</v>
      </c>
      <c r="L46" s="42"/>
      <c r="M46" s="42"/>
      <c r="N46" s="42"/>
      <c r="O46" s="42"/>
      <c r="R46" s="1"/>
      <c r="S46" s="24"/>
      <c r="T46" s="25"/>
      <c r="U46" s="25"/>
      <c r="V46" s="25"/>
      <c r="W46" s="25"/>
      <c r="X46" s="25"/>
      <c r="Y46" s="25"/>
      <c r="Z46" s="25"/>
      <c r="AA46" s="26"/>
      <c r="AB46" s="27"/>
      <c r="AC46" s="27"/>
      <c r="AS46"/>
      <c r="AT46" s="42">
        <f t="shared" si="619"/>
        <v>0</v>
      </c>
      <c r="AU46" s="42">
        <f t="shared" si="314"/>
        <v>0</v>
      </c>
      <c r="AV46" s="42">
        <f t="shared" si="314"/>
        <v>0</v>
      </c>
      <c r="AW46" s="42">
        <f t="shared" si="314"/>
        <v>0</v>
      </c>
      <c r="AX46" s="42">
        <f t="shared" si="314"/>
        <v>0</v>
      </c>
      <c r="AY46" s="42">
        <f t="shared" si="623"/>
        <v>0</v>
      </c>
      <c r="AZ46" s="42">
        <f t="shared" si="623"/>
        <v>0</v>
      </c>
      <c r="BA46" s="42">
        <f t="shared" si="623"/>
        <v>0</v>
      </c>
      <c r="BB46" s="42">
        <f t="shared" si="623"/>
        <v>2.4137636579851294</v>
      </c>
      <c r="BC46" s="42">
        <f t="shared" si="623"/>
        <v>0</v>
      </c>
      <c r="BD46" s="42">
        <f t="shared" si="623"/>
        <v>0</v>
      </c>
      <c r="BE46" s="42">
        <f t="shared" si="623"/>
        <v>0</v>
      </c>
      <c r="BF46" s="42">
        <f t="shared" si="623"/>
        <v>0</v>
      </c>
      <c r="BG46" s="42">
        <f t="shared" si="623"/>
        <v>0</v>
      </c>
      <c r="BH46" s="42">
        <f t="shared" si="623"/>
        <v>0</v>
      </c>
      <c r="BI46" s="42">
        <f t="shared" si="623"/>
        <v>0</v>
      </c>
      <c r="BJ46" s="42">
        <f t="shared" si="623"/>
        <v>0</v>
      </c>
      <c r="BK46" s="42">
        <f t="shared" si="623"/>
        <v>0</v>
      </c>
      <c r="BL46" s="42">
        <f t="shared" si="623"/>
        <v>0</v>
      </c>
      <c r="BM46" s="42">
        <f t="shared" si="623"/>
        <v>0</v>
      </c>
      <c r="BN46" s="42">
        <f t="shared" si="623"/>
        <v>0</v>
      </c>
      <c r="BO46" s="42">
        <f t="shared" si="622"/>
        <v>0</v>
      </c>
      <c r="BP46" s="42">
        <f t="shared" si="622"/>
        <v>0</v>
      </c>
      <c r="BQ46" s="42">
        <f t="shared" si="622"/>
        <v>0</v>
      </c>
      <c r="BR46" s="42">
        <f t="shared" si="622"/>
        <v>0</v>
      </c>
      <c r="BS46" s="42">
        <f t="shared" si="622"/>
        <v>0</v>
      </c>
      <c r="BT46" s="42">
        <f t="shared" si="622"/>
        <v>0</v>
      </c>
      <c r="BU46" s="42">
        <f t="shared" si="622"/>
        <v>0</v>
      </c>
      <c r="BV46" s="42">
        <f t="shared" si="622"/>
        <v>0</v>
      </c>
      <c r="BW46" s="42">
        <f t="shared" si="622"/>
        <v>0</v>
      </c>
      <c r="BX46" s="42">
        <f t="shared" si="622"/>
        <v>0</v>
      </c>
      <c r="BY46" s="42">
        <f t="shared" si="622"/>
        <v>0</v>
      </c>
      <c r="BZ46" s="42">
        <f t="shared" si="622"/>
        <v>0</v>
      </c>
      <c r="CA46" s="42">
        <f t="shared" si="622"/>
        <v>0</v>
      </c>
      <c r="CB46" s="42">
        <f t="shared" si="622"/>
        <v>0</v>
      </c>
      <c r="CC46" s="42">
        <f t="shared" si="622"/>
        <v>0</v>
      </c>
      <c r="CD46" s="42">
        <f t="shared" si="621"/>
        <v>0</v>
      </c>
      <c r="CE46" s="42">
        <f t="shared" si="621"/>
        <v>0</v>
      </c>
      <c r="CF46" s="42">
        <f t="shared" si="621"/>
        <v>0</v>
      </c>
      <c r="CG46" s="42">
        <f t="shared" si="621"/>
        <v>0</v>
      </c>
      <c r="CH46" s="42">
        <f t="shared" si="621"/>
        <v>0</v>
      </c>
      <c r="CI46" s="42">
        <f t="shared" si="621"/>
        <v>0</v>
      </c>
      <c r="CJ46" s="42">
        <f t="shared" si="621"/>
        <v>0</v>
      </c>
      <c r="CK46" s="42">
        <f t="shared" si="621"/>
        <v>0</v>
      </c>
      <c r="CL46" s="42">
        <f t="shared" si="621"/>
        <v>0</v>
      </c>
      <c r="CM46" s="42">
        <f t="shared" si="621"/>
        <v>0</v>
      </c>
      <c r="CN46" s="42">
        <f t="shared" si="621"/>
        <v>0</v>
      </c>
      <c r="CO46" s="42">
        <f t="shared" si="621"/>
        <v>0</v>
      </c>
      <c r="CP46" s="42">
        <f t="shared" si="621"/>
        <v>0</v>
      </c>
      <c r="CQ46" s="42">
        <f t="shared" si="621"/>
        <v>0</v>
      </c>
      <c r="CR46" s="42">
        <f t="shared" si="621"/>
        <v>0</v>
      </c>
      <c r="CS46" s="42">
        <f t="shared" si="621"/>
        <v>0</v>
      </c>
      <c r="CT46">
        <v>45</v>
      </c>
      <c r="CU46" s="83">
        <f t="shared" si="322"/>
        <v>0</v>
      </c>
      <c r="CV46" s="42">
        <f t="shared" si="299"/>
        <v>0</v>
      </c>
      <c r="CW46" s="42" t="e">
        <f t="shared" si="300"/>
        <v>#NUM!</v>
      </c>
      <c r="CX46" s="42">
        <f t="shared" si="323"/>
        <v>0</v>
      </c>
      <c r="CY46" s="42">
        <f t="shared" si="324"/>
        <v>0</v>
      </c>
      <c r="CZ46" s="42">
        <f t="shared" si="325"/>
        <v>0</v>
      </c>
      <c r="DA46" s="42">
        <f t="shared" si="326"/>
        <v>0</v>
      </c>
      <c r="DB46" s="42">
        <f t="shared" si="327"/>
        <v>0</v>
      </c>
      <c r="DC46" s="42">
        <f t="shared" si="328"/>
        <v>0</v>
      </c>
      <c r="DD46" s="42">
        <f t="shared" si="329"/>
        <v>0</v>
      </c>
      <c r="DE46" s="42">
        <f t="shared" si="330"/>
        <v>0</v>
      </c>
      <c r="DF46" s="42">
        <f t="shared" si="331"/>
        <v>0</v>
      </c>
      <c r="DG46" s="42">
        <f t="shared" si="332"/>
        <v>0</v>
      </c>
      <c r="DH46" s="42">
        <f t="shared" si="333"/>
        <v>0</v>
      </c>
      <c r="DI46" s="42">
        <f t="shared" si="334"/>
        <v>0</v>
      </c>
      <c r="DJ46" s="42">
        <f t="shared" si="335"/>
        <v>0</v>
      </c>
      <c r="DK46" s="42">
        <f t="shared" si="336"/>
        <v>0</v>
      </c>
      <c r="DL46" s="42">
        <f t="shared" si="337"/>
        <v>0</v>
      </c>
      <c r="DM46" s="42">
        <f t="shared" si="338"/>
        <v>0</v>
      </c>
      <c r="DN46" s="42">
        <f t="shared" si="339"/>
        <v>0</v>
      </c>
      <c r="DO46" s="42">
        <f t="shared" si="340"/>
        <v>0</v>
      </c>
      <c r="DP46" s="42">
        <f t="shared" si="341"/>
        <v>0</v>
      </c>
      <c r="DQ46" s="42">
        <f t="shared" si="342"/>
        <v>0</v>
      </c>
      <c r="DR46" s="42">
        <f t="shared" si="343"/>
        <v>0</v>
      </c>
      <c r="DS46" s="42">
        <f t="shared" si="344"/>
        <v>0</v>
      </c>
      <c r="DT46" s="42">
        <f t="shared" si="345"/>
        <v>0</v>
      </c>
      <c r="DU46" s="42">
        <f t="shared" si="346"/>
        <v>0</v>
      </c>
      <c r="DV46" s="42">
        <f t="shared" si="347"/>
        <v>0</v>
      </c>
      <c r="DW46" s="42">
        <f t="shared" si="348"/>
        <v>0</v>
      </c>
      <c r="DX46" s="42">
        <f t="shared" si="349"/>
        <v>0</v>
      </c>
      <c r="DY46" s="42">
        <f t="shared" si="350"/>
        <v>0</v>
      </c>
      <c r="DZ46" s="42">
        <f t="shared" si="351"/>
        <v>0</v>
      </c>
      <c r="EA46" s="42">
        <f t="shared" si="352"/>
        <v>0</v>
      </c>
      <c r="EB46" s="42">
        <f t="shared" si="353"/>
        <v>0</v>
      </c>
      <c r="EC46" s="42">
        <f t="shared" si="354"/>
        <v>0</v>
      </c>
      <c r="ED46" s="42">
        <f t="shared" si="355"/>
        <v>0</v>
      </c>
      <c r="EE46" s="42">
        <f t="shared" si="356"/>
        <v>0</v>
      </c>
      <c r="EF46" s="42">
        <f t="shared" si="357"/>
        <v>0</v>
      </c>
      <c r="EG46" s="42">
        <f t="shared" si="358"/>
        <v>0</v>
      </c>
      <c r="EH46" s="42">
        <f t="shared" si="359"/>
        <v>0</v>
      </c>
      <c r="EI46" s="42">
        <f t="shared" si="360"/>
        <v>0</v>
      </c>
      <c r="EJ46" s="42">
        <f t="shared" si="361"/>
        <v>0</v>
      </c>
      <c r="EK46" s="42">
        <f t="shared" si="362"/>
        <v>0</v>
      </c>
      <c r="EL46" s="42">
        <f t="shared" si="363"/>
        <v>0</v>
      </c>
      <c r="EM46" s="42">
        <f t="shared" si="364"/>
        <v>0</v>
      </c>
      <c r="EN46" s="42">
        <f t="shared" si="365"/>
        <v>0</v>
      </c>
      <c r="EO46" s="42">
        <f t="shared" si="366"/>
        <v>0</v>
      </c>
      <c r="EP46" s="42">
        <f t="shared" si="367"/>
        <v>0</v>
      </c>
      <c r="EQ46" s="42">
        <f t="shared" si="368"/>
        <v>0</v>
      </c>
      <c r="ER46" s="42">
        <f t="shared" si="369"/>
        <v>0</v>
      </c>
      <c r="ES46" s="42">
        <f t="shared" si="370"/>
        <v>0</v>
      </c>
      <c r="ET46" s="42">
        <f t="shared" si="371"/>
        <v>0</v>
      </c>
      <c r="EU46" s="42">
        <f t="shared" si="372"/>
        <v>0</v>
      </c>
      <c r="EV46" s="42">
        <f t="shared" si="373"/>
        <v>0</v>
      </c>
      <c r="EW46" s="42">
        <f t="shared" si="374"/>
        <v>0</v>
      </c>
      <c r="EX46" s="42">
        <f t="shared" si="375"/>
        <v>0</v>
      </c>
      <c r="EY46" s="42">
        <f t="shared" si="376"/>
        <v>0</v>
      </c>
      <c r="EZ46" s="42">
        <f t="shared" si="377"/>
        <v>0</v>
      </c>
      <c r="FA46" s="42">
        <f t="shared" si="378"/>
        <v>0</v>
      </c>
      <c r="FB46" s="42">
        <f t="shared" si="379"/>
        <v>0</v>
      </c>
      <c r="FC46" s="42">
        <f t="shared" si="380"/>
        <v>0</v>
      </c>
      <c r="FD46" s="42">
        <f t="shared" si="381"/>
        <v>0</v>
      </c>
      <c r="FE46" s="42">
        <f t="shared" si="382"/>
        <v>0</v>
      </c>
      <c r="FF46" s="42">
        <f t="shared" si="383"/>
        <v>0</v>
      </c>
      <c r="FG46" s="42">
        <f t="shared" si="384"/>
        <v>0</v>
      </c>
      <c r="FH46" s="42">
        <f t="shared" si="385"/>
        <v>0</v>
      </c>
      <c r="FI46" s="42">
        <f t="shared" si="386"/>
        <v>0</v>
      </c>
      <c r="FJ46" s="42">
        <f t="shared" si="387"/>
        <v>0</v>
      </c>
      <c r="FK46" s="42">
        <f t="shared" si="388"/>
        <v>0</v>
      </c>
      <c r="FL46" s="42">
        <f t="shared" si="389"/>
        <v>0</v>
      </c>
      <c r="FM46" s="42">
        <f t="shared" si="390"/>
        <v>0</v>
      </c>
      <c r="FN46" s="42">
        <f t="shared" si="391"/>
        <v>0</v>
      </c>
      <c r="FO46" s="42">
        <f t="shared" si="392"/>
        <v>0</v>
      </c>
      <c r="FP46" s="42">
        <f t="shared" si="393"/>
        <v>0</v>
      </c>
      <c r="FQ46" s="42">
        <f t="shared" si="394"/>
        <v>0</v>
      </c>
      <c r="FR46" s="42">
        <f t="shared" si="395"/>
        <v>0</v>
      </c>
      <c r="FS46" s="42">
        <f t="shared" si="396"/>
        <v>0</v>
      </c>
      <c r="FT46" s="42">
        <f t="shared" si="397"/>
        <v>0</v>
      </c>
      <c r="FU46" s="42">
        <f t="shared" si="398"/>
        <v>0</v>
      </c>
      <c r="FV46" s="42">
        <f t="shared" si="399"/>
        <v>0</v>
      </c>
      <c r="FW46" s="42">
        <f t="shared" si="400"/>
        <v>0</v>
      </c>
      <c r="FX46" s="42">
        <f t="shared" si="401"/>
        <v>0</v>
      </c>
      <c r="FY46" s="42">
        <f t="shared" si="402"/>
        <v>0</v>
      </c>
      <c r="FZ46" s="42">
        <f t="shared" si="403"/>
        <v>0</v>
      </c>
      <c r="GA46" s="42">
        <f t="shared" si="404"/>
        <v>0</v>
      </c>
      <c r="GB46" s="42">
        <f t="shared" si="405"/>
        <v>0</v>
      </c>
      <c r="GC46" s="42">
        <f t="shared" si="406"/>
        <v>0</v>
      </c>
      <c r="GD46" s="42">
        <f t="shared" si="407"/>
        <v>0</v>
      </c>
      <c r="GE46" s="42">
        <f t="shared" si="408"/>
        <v>0</v>
      </c>
      <c r="GF46" s="42">
        <f t="shared" si="409"/>
        <v>0</v>
      </c>
      <c r="GG46" s="42">
        <f t="shared" si="410"/>
        <v>0</v>
      </c>
      <c r="GH46" s="42">
        <f t="shared" si="411"/>
        <v>0</v>
      </c>
      <c r="GI46" s="42">
        <f t="shared" si="412"/>
        <v>0</v>
      </c>
      <c r="GJ46" s="42">
        <f t="shared" si="413"/>
        <v>0</v>
      </c>
      <c r="GK46" s="42">
        <f t="shared" si="414"/>
        <v>0</v>
      </c>
      <c r="GL46" s="42">
        <f t="shared" si="415"/>
        <v>0</v>
      </c>
      <c r="GM46" s="42">
        <f t="shared" si="416"/>
        <v>0</v>
      </c>
      <c r="GN46" s="42">
        <f t="shared" si="417"/>
        <v>0</v>
      </c>
      <c r="GO46" s="42">
        <f t="shared" si="418"/>
        <v>0</v>
      </c>
      <c r="GP46" s="42">
        <f t="shared" si="419"/>
        <v>0</v>
      </c>
      <c r="GQ46" s="42">
        <f t="shared" si="420"/>
        <v>0</v>
      </c>
      <c r="GR46" s="42">
        <f t="shared" si="421"/>
        <v>0</v>
      </c>
      <c r="GS46" s="42">
        <f t="shared" si="422"/>
        <v>0</v>
      </c>
      <c r="GT46" s="42">
        <f t="shared" si="423"/>
        <v>0</v>
      </c>
      <c r="GU46" s="42">
        <f t="shared" si="424"/>
        <v>0</v>
      </c>
      <c r="GV46" s="42">
        <f t="shared" si="425"/>
        <v>0</v>
      </c>
      <c r="GW46" s="42">
        <f t="shared" si="426"/>
        <v>0</v>
      </c>
      <c r="GX46" s="42">
        <f t="shared" si="427"/>
        <v>0</v>
      </c>
      <c r="GY46" s="42">
        <f t="shared" si="319"/>
        <v>0</v>
      </c>
      <c r="GZ46" s="42">
        <f t="shared" si="428"/>
        <v>0</v>
      </c>
      <c r="HA46" s="42">
        <f t="shared" si="429"/>
        <v>0</v>
      </c>
      <c r="HB46" s="42">
        <f t="shared" si="430"/>
        <v>0</v>
      </c>
      <c r="HC46" s="42">
        <f t="shared" si="431"/>
        <v>0</v>
      </c>
      <c r="HD46" s="42">
        <f t="shared" si="432"/>
        <v>0</v>
      </c>
      <c r="HE46" s="42">
        <f t="shared" si="433"/>
        <v>0</v>
      </c>
      <c r="HF46" s="42">
        <f t="shared" si="434"/>
        <v>0</v>
      </c>
      <c r="HG46" s="42">
        <f t="shared" si="435"/>
        <v>0</v>
      </c>
      <c r="HH46" s="42">
        <f t="shared" si="436"/>
        <v>0</v>
      </c>
      <c r="HI46" s="42">
        <f t="shared" si="437"/>
        <v>0</v>
      </c>
      <c r="HJ46" s="42">
        <f t="shared" si="438"/>
        <v>0</v>
      </c>
      <c r="HK46" s="42">
        <f t="shared" si="439"/>
        <v>0</v>
      </c>
      <c r="HL46" s="42">
        <f t="shared" si="440"/>
        <v>0</v>
      </c>
      <c r="HM46" s="42">
        <f t="shared" si="441"/>
        <v>0</v>
      </c>
      <c r="HN46" s="42">
        <f t="shared" si="442"/>
        <v>0</v>
      </c>
      <c r="HO46" s="42">
        <f t="shared" si="443"/>
        <v>0</v>
      </c>
      <c r="HP46" s="42">
        <f t="shared" si="444"/>
        <v>0</v>
      </c>
      <c r="HQ46" s="42">
        <f t="shared" si="445"/>
        <v>0</v>
      </c>
      <c r="HR46" s="42">
        <f t="shared" si="446"/>
        <v>0</v>
      </c>
      <c r="HS46" s="42">
        <f t="shared" si="447"/>
        <v>0</v>
      </c>
      <c r="HT46" s="42">
        <f t="shared" si="448"/>
        <v>0</v>
      </c>
      <c r="HU46" s="42">
        <f t="shared" si="449"/>
        <v>0</v>
      </c>
      <c r="HV46" s="42">
        <f t="shared" si="450"/>
        <v>0</v>
      </c>
      <c r="HW46" s="42">
        <f t="shared" si="451"/>
        <v>0</v>
      </c>
      <c r="HX46" s="42">
        <f t="shared" si="452"/>
        <v>0</v>
      </c>
      <c r="HY46" s="42">
        <f t="shared" si="453"/>
        <v>0</v>
      </c>
      <c r="HZ46" s="42">
        <f t="shared" si="454"/>
        <v>0</v>
      </c>
      <c r="IA46" s="42">
        <f t="shared" si="455"/>
        <v>0</v>
      </c>
      <c r="IB46" s="42">
        <f t="shared" si="456"/>
        <v>0</v>
      </c>
      <c r="IC46" s="42">
        <f t="shared" si="457"/>
        <v>0</v>
      </c>
      <c r="ID46" s="42">
        <f t="shared" si="458"/>
        <v>0</v>
      </c>
      <c r="IE46" s="42">
        <f t="shared" si="459"/>
        <v>0</v>
      </c>
      <c r="IF46" s="42">
        <f t="shared" si="460"/>
        <v>0</v>
      </c>
      <c r="IG46" s="42">
        <f t="shared" si="461"/>
        <v>0</v>
      </c>
      <c r="IH46" s="42">
        <f t="shared" si="462"/>
        <v>0</v>
      </c>
      <c r="II46" s="42">
        <f t="shared" si="463"/>
        <v>0</v>
      </c>
      <c r="IJ46" s="42">
        <f t="shared" si="464"/>
        <v>0</v>
      </c>
      <c r="IK46" s="42">
        <f t="shared" si="465"/>
        <v>0</v>
      </c>
      <c r="IL46" s="42">
        <f t="shared" si="466"/>
        <v>0</v>
      </c>
      <c r="IM46" s="42">
        <f t="shared" si="467"/>
        <v>0</v>
      </c>
      <c r="IN46" s="42">
        <f t="shared" si="468"/>
        <v>0</v>
      </c>
      <c r="IO46" s="42">
        <f t="shared" si="469"/>
        <v>0</v>
      </c>
      <c r="IP46" s="42">
        <f t="shared" si="470"/>
        <v>0</v>
      </c>
      <c r="IQ46" s="42">
        <f t="shared" si="471"/>
        <v>0</v>
      </c>
      <c r="IR46" s="42">
        <f t="shared" si="472"/>
        <v>0</v>
      </c>
      <c r="IS46" s="42">
        <f t="shared" si="473"/>
        <v>0</v>
      </c>
      <c r="IT46" s="42">
        <f t="shared" si="474"/>
        <v>0</v>
      </c>
      <c r="IU46" s="42">
        <f t="shared" si="475"/>
        <v>0</v>
      </c>
      <c r="IV46" s="42">
        <f t="shared" si="476"/>
        <v>0</v>
      </c>
      <c r="IW46" s="42">
        <f t="shared" si="477"/>
        <v>0</v>
      </c>
      <c r="IX46" s="42">
        <f t="shared" si="478"/>
        <v>0</v>
      </c>
      <c r="IY46" s="42">
        <f t="shared" si="479"/>
        <v>0</v>
      </c>
      <c r="IZ46" s="42">
        <f t="shared" si="480"/>
        <v>0</v>
      </c>
      <c r="JA46" s="42">
        <f t="shared" si="481"/>
        <v>0</v>
      </c>
      <c r="JB46" s="42">
        <f t="shared" si="482"/>
        <v>0</v>
      </c>
      <c r="JC46" s="42">
        <f t="shared" si="483"/>
        <v>0</v>
      </c>
      <c r="JD46" s="42">
        <f t="shared" si="484"/>
        <v>0</v>
      </c>
      <c r="JE46" s="42">
        <f t="shared" si="485"/>
        <v>0</v>
      </c>
      <c r="JF46" s="42">
        <f t="shared" si="486"/>
        <v>0</v>
      </c>
      <c r="JG46" s="42">
        <f t="shared" si="487"/>
        <v>0</v>
      </c>
      <c r="JH46" s="42">
        <f t="shared" si="488"/>
        <v>0</v>
      </c>
      <c r="JI46" s="42">
        <f t="shared" si="489"/>
        <v>0</v>
      </c>
      <c r="JJ46" s="42">
        <f t="shared" si="490"/>
        <v>0</v>
      </c>
      <c r="JK46" s="42">
        <f t="shared" si="491"/>
        <v>0</v>
      </c>
      <c r="JL46" s="42">
        <f t="shared" si="492"/>
        <v>0</v>
      </c>
      <c r="JM46" s="42">
        <f t="shared" si="493"/>
        <v>0</v>
      </c>
      <c r="JN46" s="42">
        <f t="shared" si="494"/>
        <v>0</v>
      </c>
      <c r="JO46" s="42">
        <f t="shared" si="495"/>
        <v>0</v>
      </c>
      <c r="JP46" s="42">
        <f t="shared" si="496"/>
        <v>0</v>
      </c>
      <c r="JQ46" s="42">
        <f t="shared" si="497"/>
        <v>0</v>
      </c>
      <c r="JR46" s="42">
        <f t="shared" si="498"/>
        <v>0</v>
      </c>
      <c r="JS46" s="42">
        <f t="shared" si="499"/>
        <v>0</v>
      </c>
      <c r="JT46" s="42">
        <f t="shared" si="500"/>
        <v>0</v>
      </c>
      <c r="JU46" s="42">
        <f t="shared" si="501"/>
        <v>0</v>
      </c>
      <c r="JV46" s="42">
        <f t="shared" si="502"/>
        <v>0</v>
      </c>
      <c r="JW46" s="42">
        <f t="shared" si="503"/>
        <v>0</v>
      </c>
      <c r="JX46" s="42">
        <f t="shared" si="504"/>
        <v>0</v>
      </c>
      <c r="JY46" s="42">
        <f t="shared" si="505"/>
        <v>0</v>
      </c>
      <c r="JZ46" s="42">
        <f t="shared" si="506"/>
        <v>0</v>
      </c>
      <c r="KA46" s="42">
        <f t="shared" si="507"/>
        <v>0</v>
      </c>
      <c r="KB46" s="42">
        <f t="shared" si="508"/>
        <v>0</v>
      </c>
      <c r="KC46" s="42">
        <f t="shared" si="509"/>
        <v>0</v>
      </c>
      <c r="KD46" s="42">
        <f t="shared" si="510"/>
        <v>0</v>
      </c>
      <c r="KE46" s="42">
        <f t="shared" si="511"/>
        <v>0</v>
      </c>
      <c r="KF46" s="42">
        <f t="shared" si="512"/>
        <v>0</v>
      </c>
      <c r="KG46" s="42">
        <f t="shared" si="513"/>
        <v>0</v>
      </c>
      <c r="KH46" s="42">
        <f t="shared" si="514"/>
        <v>0</v>
      </c>
      <c r="KI46" s="42">
        <f t="shared" si="515"/>
        <v>0</v>
      </c>
      <c r="KJ46" s="42">
        <f t="shared" si="516"/>
        <v>0</v>
      </c>
      <c r="KK46" s="42">
        <f t="shared" si="517"/>
        <v>0</v>
      </c>
      <c r="KL46" s="42">
        <f t="shared" si="518"/>
        <v>0</v>
      </c>
      <c r="KM46" s="42">
        <f t="shared" si="519"/>
        <v>0</v>
      </c>
      <c r="KN46" s="42">
        <f t="shared" si="520"/>
        <v>0</v>
      </c>
      <c r="KO46" s="42">
        <f t="shared" si="521"/>
        <v>0</v>
      </c>
      <c r="KP46" s="42">
        <f t="shared" si="522"/>
        <v>0</v>
      </c>
      <c r="KQ46" s="42">
        <f t="shared" si="523"/>
        <v>0</v>
      </c>
      <c r="KR46" s="42">
        <f t="shared" si="524"/>
        <v>0</v>
      </c>
      <c r="KS46" s="42">
        <f t="shared" si="525"/>
        <v>0</v>
      </c>
      <c r="KT46" s="42">
        <f t="shared" si="526"/>
        <v>0</v>
      </c>
      <c r="KU46" s="42">
        <f t="shared" si="527"/>
        <v>0</v>
      </c>
      <c r="KV46" s="42">
        <f t="shared" si="528"/>
        <v>0</v>
      </c>
      <c r="KW46" s="42">
        <f t="shared" si="529"/>
        <v>0</v>
      </c>
      <c r="KX46" s="42">
        <f t="shared" si="530"/>
        <v>0</v>
      </c>
      <c r="KY46" s="42">
        <f t="shared" si="531"/>
        <v>0</v>
      </c>
      <c r="KZ46" s="42">
        <f t="shared" si="532"/>
        <v>0</v>
      </c>
      <c r="LA46" s="42">
        <f t="shared" si="533"/>
        <v>0</v>
      </c>
      <c r="LB46" s="42">
        <f t="shared" si="534"/>
        <v>0</v>
      </c>
      <c r="LC46" s="42">
        <f t="shared" si="535"/>
        <v>0</v>
      </c>
      <c r="LD46" s="42">
        <f t="shared" si="536"/>
        <v>0</v>
      </c>
      <c r="LE46" s="42">
        <f t="shared" si="537"/>
        <v>0</v>
      </c>
      <c r="LF46" s="42">
        <f t="shared" si="538"/>
        <v>0</v>
      </c>
      <c r="LG46" s="42">
        <f t="shared" si="539"/>
        <v>0</v>
      </c>
      <c r="LH46" s="42">
        <f t="shared" si="540"/>
        <v>0</v>
      </c>
      <c r="LI46" s="42">
        <f t="shared" si="541"/>
        <v>0</v>
      </c>
      <c r="LJ46" s="42">
        <f t="shared" si="542"/>
        <v>0</v>
      </c>
      <c r="LK46" s="42">
        <f t="shared" si="543"/>
        <v>0</v>
      </c>
      <c r="LL46" s="42">
        <f t="shared" si="544"/>
        <v>0</v>
      </c>
      <c r="LM46" s="42">
        <f t="shared" si="545"/>
        <v>0</v>
      </c>
      <c r="LN46" s="42">
        <f t="shared" si="546"/>
        <v>0</v>
      </c>
      <c r="LO46" s="42">
        <f t="shared" si="547"/>
        <v>0</v>
      </c>
      <c r="LP46" s="42">
        <f t="shared" si="548"/>
        <v>0</v>
      </c>
      <c r="LQ46" s="42">
        <f t="shared" si="549"/>
        <v>0</v>
      </c>
      <c r="LR46" s="42">
        <f t="shared" si="550"/>
        <v>0</v>
      </c>
      <c r="LS46" s="42">
        <f t="shared" si="551"/>
        <v>0</v>
      </c>
      <c r="LT46" s="42">
        <f t="shared" si="552"/>
        <v>0</v>
      </c>
      <c r="LU46" s="42">
        <f t="shared" si="553"/>
        <v>0</v>
      </c>
      <c r="LV46" s="42">
        <f t="shared" si="554"/>
        <v>0</v>
      </c>
      <c r="LW46" s="42">
        <f t="shared" si="555"/>
        <v>0</v>
      </c>
      <c r="LX46" s="42">
        <f t="shared" si="556"/>
        <v>0</v>
      </c>
      <c r="LY46" s="42">
        <f t="shared" si="557"/>
        <v>0</v>
      </c>
      <c r="LZ46" s="42">
        <f t="shared" si="558"/>
        <v>0</v>
      </c>
      <c r="MA46" s="42">
        <f t="shared" si="559"/>
        <v>0</v>
      </c>
      <c r="MB46" s="42">
        <f t="shared" si="560"/>
        <v>0</v>
      </c>
      <c r="MC46" s="42">
        <f t="shared" si="561"/>
        <v>0</v>
      </c>
      <c r="MD46" s="42">
        <f t="shared" si="562"/>
        <v>0</v>
      </c>
      <c r="ME46" s="42">
        <f t="shared" si="563"/>
        <v>0</v>
      </c>
      <c r="MF46" s="42">
        <f t="shared" si="564"/>
        <v>0</v>
      </c>
      <c r="MG46" s="42">
        <f t="shared" si="565"/>
        <v>0</v>
      </c>
      <c r="MH46" s="42">
        <f t="shared" si="566"/>
        <v>0</v>
      </c>
      <c r="MI46" s="42">
        <f t="shared" si="567"/>
        <v>0</v>
      </c>
      <c r="MJ46" s="42">
        <f t="shared" si="568"/>
        <v>0</v>
      </c>
      <c r="MK46" s="42">
        <f t="shared" si="569"/>
        <v>0</v>
      </c>
      <c r="ML46" s="42">
        <f t="shared" si="570"/>
        <v>0</v>
      </c>
      <c r="MM46" s="42">
        <f t="shared" si="571"/>
        <v>0</v>
      </c>
      <c r="MN46" s="42">
        <f t="shared" si="572"/>
        <v>0</v>
      </c>
      <c r="MO46" s="42">
        <f t="shared" si="573"/>
        <v>0</v>
      </c>
      <c r="MP46" s="42">
        <f t="shared" si="574"/>
        <v>0</v>
      </c>
      <c r="MQ46" s="42">
        <f t="shared" si="575"/>
        <v>0</v>
      </c>
      <c r="MR46" s="42">
        <f t="shared" si="576"/>
        <v>0</v>
      </c>
      <c r="MS46" s="42">
        <f t="shared" si="577"/>
        <v>0</v>
      </c>
      <c r="MT46" s="42">
        <f t="shared" si="578"/>
        <v>0</v>
      </c>
      <c r="MU46" s="42">
        <f t="shared" si="579"/>
        <v>0</v>
      </c>
      <c r="MV46" s="42">
        <f t="shared" si="580"/>
        <v>0</v>
      </c>
      <c r="MW46" s="42">
        <f t="shared" si="581"/>
        <v>0</v>
      </c>
      <c r="MX46" s="42">
        <f t="shared" si="582"/>
        <v>0</v>
      </c>
      <c r="MY46" s="42">
        <f t="shared" si="583"/>
        <v>0</v>
      </c>
      <c r="MZ46" s="42">
        <f t="shared" si="584"/>
        <v>0</v>
      </c>
      <c r="NA46" s="42">
        <f t="shared" si="585"/>
        <v>0</v>
      </c>
      <c r="NB46" s="42">
        <f t="shared" si="586"/>
        <v>0</v>
      </c>
      <c r="NC46" s="42">
        <f t="shared" si="587"/>
        <v>0</v>
      </c>
      <c r="ND46" s="42">
        <f t="shared" si="588"/>
        <v>0</v>
      </c>
      <c r="NE46" s="42">
        <f t="shared" si="589"/>
        <v>0</v>
      </c>
      <c r="NF46" s="42">
        <f t="shared" si="590"/>
        <v>0</v>
      </c>
      <c r="NG46" s="42">
        <f t="shared" si="591"/>
        <v>0</v>
      </c>
      <c r="NH46" s="42">
        <f t="shared" si="592"/>
        <v>0</v>
      </c>
      <c r="NI46" s="42">
        <f t="shared" si="593"/>
        <v>0</v>
      </c>
      <c r="NJ46" s="42">
        <f t="shared" si="594"/>
        <v>0</v>
      </c>
      <c r="NK46" s="42">
        <f t="shared" si="595"/>
        <v>0</v>
      </c>
      <c r="NL46" s="42">
        <f t="shared" si="596"/>
        <v>0</v>
      </c>
      <c r="NM46" s="42">
        <f t="shared" si="597"/>
        <v>0</v>
      </c>
      <c r="NN46" s="42">
        <f t="shared" si="598"/>
        <v>0</v>
      </c>
      <c r="NO46" s="42">
        <f t="shared" si="599"/>
        <v>0</v>
      </c>
      <c r="NP46" s="42">
        <f t="shared" si="600"/>
        <v>0</v>
      </c>
      <c r="NQ46" s="42">
        <f t="shared" si="601"/>
        <v>0</v>
      </c>
      <c r="NR46" s="42">
        <f t="shared" si="602"/>
        <v>0</v>
      </c>
      <c r="NS46" s="42">
        <f t="shared" si="603"/>
        <v>0</v>
      </c>
      <c r="NT46" s="42">
        <f t="shared" si="604"/>
        <v>0</v>
      </c>
      <c r="NU46" s="42">
        <f t="shared" si="605"/>
        <v>0</v>
      </c>
      <c r="NV46" s="42">
        <f t="shared" si="606"/>
        <v>0</v>
      </c>
      <c r="NW46" s="42">
        <f t="shared" si="607"/>
        <v>0</v>
      </c>
      <c r="NX46" s="42">
        <f t="shared" si="608"/>
        <v>0</v>
      </c>
      <c r="NY46" s="42">
        <f t="shared" si="609"/>
        <v>0</v>
      </c>
      <c r="NZ46" s="42">
        <f t="shared" si="610"/>
        <v>0</v>
      </c>
      <c r="OA46" s="42">
        <f t="shared" si="611"/>
        <v>0</v>
      </c>
      <c r="OB46" s="42">
        <f t="shared" si="612"/>
        <v>0</v>
      </c>
      <c r="OC46" s="42">
        <f t="shared" si="613"/>
        <v>0</v>
      </c>
      <c r="OD46" s="42">
        <f t="shared" si="614"/>
        <v>0</v>
      </c>
      <c r="OE46" s="42">
        <f t="shared" si="615"/>
        <v>0</v>
      </c>
      <c r="OF46" s="42">
        <f t="shared" si="616"/>
        <v>0</v>
      </c>
      <c r="OG46" s="42">
        <f t="shared" si="617"/>
        <v>0</v>
      </c>
    </row>
    <row r="47" spans="1:397">
      <c r="A47" s="6" t="str">
        <f>(入力シート!A47&amp;入力シート!B47&amp;入力シート!C47)</f>
        <v>240101043</v>
      </c>
      <c r="B47" s="6">
        <f>入力シート!E47</f>
        <v>44972</v>
      </c>
      <c r="C47" s="6">
        <f>入力シート!D47</f>
        <v>9</v>
      </c>
      <c r="D47" s="124">
        <f>IF(入力シート!E47="","",入力シート!E47)</f>
        <v>44972</v>
      </c>
      <c r="E47" s="44">
        <f>入力シート!G47</f>
        <v>6.45</v>
      </c>
      <c r="F47" s="44">
        <f>入力シート!H47</f>
        <v>42</v>
      </c>
      <c r="G47" s="44">
        <f>入力シート!I47</f>
        <v>42</v>
      </c>
      <c r="H47" s="44">
        <f>IF(ISERROR(入力シート!K47*1)=TRUE,"",入力シート!K47*1)</f>
        <v>2.2096115137057661</v>
      </c>
      <c r="I47" s="44">
        <f>入力シート!L47</f>
        <v>0</v>
      </c>
      <c r="J47" s="44">
        <f>入力シート!M47</f>
        <v>1</v>
      </c>
      <c r="K47" s="44">
        <f>IF(ISERROR(入力シート!O47*1)=TRUE,"",入力シート!O47*1)</f>
        <v>0.58636222330786569</v>
      </c>
      <c r="L47" s="42"/>
      <c r="M47" s="42"/>
      <c r="N47" s="42"/>
      <c r="O47" s="42"/>
      <c r="S47" s="24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S47"/>
      <c r="AT47" s="42">
        <f t="shared" si="619"/>
        <v>0</v>
      </c>
      <c r="AU47" s="42">
        <f t="shared" si="314"/>
        <v>0</v>
      </c>
      <c r="AV47" s="42">
        <f t="shared" si="314"/>
        <v>0</v>
      </c>
      <c r="AW47" s="42">
        <f t="shared" si="314"/>
        <v>0</v>
      </c>
      <c r="AX47" s="42">
        <f t="shared" si="314"/>
        <v>0</v>
      </c>
      <c r="AY47" s="42">
        <f t="shared" si="623"/>
        <v>0</v>
      </c>
      <c r="AZ47" s="42">
        <f t="shared" si="623"/>
        <v>0</v>
      </c>
      <c r="BA47" s="42">
        <f t="shared" si="623"/>
        <v>0</v>
      </c>
      <c r="BB47" s="42">
        <f t="shared" si="623"/>
        <v>2.2096115137057661</v>
      </c>
      <c r="BC47" s="42">
        <f t="shared" si="623"/>
        <v>0</v>
      </c>
      <c r="BD47" s="42">
        <f t="shared" si="623"/>
        <v>0</v>
      </c>
      <c r="BE47" s="42">
        <f t="shared" si="623"/>
        <v>0</v>
      </c>
      <c r="BF47" s="42">
        <f t="shared" si="623"/>
        <v>0</v>
      </c>
      <c r="BG47" s="42">
        <f t="shared" si="623"/>
        <v>0</v>
      </c>
      <c r="BH47" s="42">
        <f t="shared" si="623"/>
        <v>0</v>
      </c>
      <c r="BI47" s="42">
        <f t="shared" si="623"/>
        <v>0</v>
      </c>
      <c r="BJ47" s="42">
        <f t="shared" si="623"/>
        <v>0</v>
      </c>
      <c r="BK47" s="42">
        <f t="shared" si="623"/>
        <v>0</v>
      </c>
      <c r="BL47" s="42">
        <f t="shared" si="623"/>
        <v>0</v>
      </c>
      <c r="BM47" s="42">
        <f t="shared" si="623"/>
        <v>0</v>
      </c>
      <c r="BN47" s="42">
        <f t="shared" si="623"/>
        <v>0</v>
      </c>
      <c r="BO47" s="42">
        <f t="shared" si="622"/>
        <v>0</v>
      </c>
      <c r="BP47" s="42">
        <f t="shared" si="622"/>
        <v>0</v>
      </c>
      <c r="BQ47" s="42">
        <f t="shared" si="622"/>
        <v>0</v>
      </c>
      <c r="BR47" s="42">
        <f t="shared" si="622"/>
        <v>0</v>
      </c>
      <c r="BS47" s="42">
        <f t="shared" si="622"/>
        <v>0</v>
      </c>
      <c r="BT47" s="42">
        <f t="shared" si="622"/>
        <v>0</v>
      </c>
      <c r="BU47" s="42">
        <f t="shared" si="622"/>
        <v>0</v>
      </c>
      <c r="BV47" s="42">
        <f t="shared" si="622"/>
        <v>0</v>
      </c>
      <c r="BW47" s="42">
        <f t="shared" si="622"/>
        <v>0</v>
      </c>
      <c r="BX47" s="42">
        <f t="shared" si="622"/>
        <v>0</v>
      </c>
      <c r="BY47" s="42">
        <f t="shared" si="622"/>
        <v>0</v>
      </c>
      <c r="BZ47" s="42">
        <f t="shared" si="622"/>
        <v>0</v>
      </c>
      <c r="CA47" s="42">
        <f t="shared" si="622"/>
        <v>0</v>
      </c>
      <c r="CB47" s="42">
        <f t="shared" si="622"/>
        <v>0</v>
      </c>
      <c r="CC47" s="42">
        <f t="shared" si="622"/>
        <v>0</v>
      </c>
      <c r="CD47" s="42">
        <f t="shared" si="621"/>
        <v>0</v>
      </c>
      <c r="CE47" s="42">
        <f t="shared" si="621"/>
        <v>0</v>
      </c>
      <c r="CF47" s="42">
        <f t="shared" si="621"/>
        <v>0</v>
      </c>
      <c r="CG47" s="42">
        <f t="shared" si="621"/>
        <v>0</v>
      </c>
      <c r="CH47" s="42">
        <f t="shared" si="621"/>
        <v>0</v>
      </c>
      <c r="CI47" s="42">
        <f t="shared" si="621"/>
        <v>0</v>
      </c>
      <c r="CJ47" s="42">
        <f t="shared" si="621"/>
        <v>0</v>
      </c>
      <c r="CK47" s="42">
        <f t="shared" si="621"/>
        <v>0</v>
      </c>
      <c r="CL47" s="42">
        <f t="shared" si="621"/>
        <v>0</v>
      </c>
      <c r="CM47" s="42">
        <f t="shared" si="621"/>
        <v>0</v>
      </c>
      <c r="CN47" s="42">
        <f t="shared" si="621"/>
        <v>0</v>
      </c>
      <c r="CO47" s="42">
        <f t="shared" si="621"/>
        <v>0</v>
      </c>
      <c r="CP47" s="42">
        <f t="shared" si="621"/>
        <v>0</v>
      </c>
      <c r="CQ47" s="42">
        <f t="shared" si="621"/>
        <v>0</v>
      </c>
      <c r="CR47" s="42">
        <f t="shared" si="621"/>
        <v>0</v>
      </c>
      <c r="CS47" s="42">
        <f t="shared" si="621"/>
        <v>0</v>
      </c>
      <c r="CT47">
        <v>46</v>
      </c>
      <c r="CU47" s="83">
        <f t="shared" si="322"/>
        <v>0</v>
      </c>
      <c r="CV47" s="42">
        <f t="shared" si="299"/>
        <v>0</v>
      </c>
      <c r="CW47" s="42" t="e">
        <f t="shared" si="300"/>
        <v>#NUM!</v>
      </c>
      <c r="CX47" s="42">
        <f t="shared" si="323"/>
        <v>0</v>
      </c>
      <c r="CY47" s="42">
        <f t="shared" si="324"/>
        <v>0</v>
      </c>
      <c r="CZ47" s="42">
        <f t="shared" si="325"/>
        <v>0</v>
      </c>
      <c r="DA47" s="42">
        <f t="shared" si="326"/>
        <v>0</v>
      </c>
      <c r="DB47" s="42">
        <f t="shared" si="327"/>
        <v>0</v>
      </c>
      <c r="DC47" s="42">
        <f t="shared" si="328"/>
        <v>0</v>
      </c>
      <c r="DD47" s="42">
        <f t="shared" si="329"/>
        <v>0</v>
      </c>
      <c r="DE47" s="42">
        <f t="shared" si="330"/>
        <v>0</v>
      </c>
      <c r="DF47" s="42">
        <f t="shared" si="331"/>
        <v>0</v>
      </c>
      <c r="DG47" s="42">
        <f t="shared" si="332"/>
        <v>0</v>
      </c>
      <c r="DH47" s="42">
        <f t="shared" si="333"/>
        <v>0</v>
      </c>
      <c r="DI47" s="42">
        <f t="shared" si="334"/>
        <v>0</v>
      </c>
      <c r="DJ47" s="42">
        <f t="shared" si="335"/>
        <v>0</v>
      </c>
      <c r="DK47" s="42">
        <f t="shared" si="336"/>
        <v>0</v>
      </c>
      <c r="DL47" s="42">
        <f t="shared" si="337"/>
        <v>0</v>
      </c>
      <c r="DM47" s="42">
        <f t="shared" si="338"/>
        <v>0</v>
      </c>
      <c r="DN47" s="42">
        <f t="shared" si="339"/>
        <v>0</v>
      </c>
      <c r="DO47" s="42">
        <f t="shared" si="340"/>
        <v>0</v>
      </c>
      <c r="DP47" s="42">
        <f t="shared" si="341"/>
        <v>0</v>
      </c>
      <c r="DQ47" s="42">
        <f t="shared" si="342"/>
        <v>0</v>
      </c>
      <c r="DR47" s="42">
        <f t="shared" si="343"/>
        <v>0</v>
      </c>
      <c r="DS47" s="42">
        <f t="shared" si="344"/>
        <v>0</v>
      </c>
      <c r="DT47" s="42">
        <f t="shared" si="345"/>
        <v>0</v>
      </c>
      <c r="DU47" s="42">
        <f t="shared" si="346"/>
        <v>0</v>
      </c>
      <c r="DV47" s="42">
        <f t="shared" si="347"/>
        <v>0</v>
      </c>
      <c r="DW47" s="42">
        <f t="shared" si="348"/>
        <v>0</v>
      </c>
      <c r="DX47" s="42">
        <f t="shared" si="349"/>
        <v>0</v>
      </c>
      <c r="DY47" s="42">
        <f t="shared" si="350"/>
        <v>0</v>
      </c>
      <c r="DZ47" s="42">
        <f t="shared" si="351"/>
        <v>0</v>
      </c>
      <c r="EA47" s="42">
        <f t="shared" si="352"/>
        <v>0</v>
      </c>
      <c r="EB47" s="42">
        <f t="shared" si="353"/>
        <v>0</v>
      </c>
      <c r="EC47" s="42">
        <f t="shared" si="354"/>
        <v>0</v>
      </c>
      <c r="ED47" s="42">
        <f t="shared" si="355"/>
        <v>0</v>
      </c>
      <c r="EE47" s="42">
        <f t="shared" si="356"/>
        <v>0</v>
      </c>
      <c r="EF47" s="42">
        <f t="shared" si="357"/>
        <v>0</v>
      </c>
      <c r="EG47" s="42">
        <f t="shared" si="358"/>
        <v>0</v>
      </c>
      <c r="EH47" s="42">
        <f t="shared" si="359"/>
        <v>0</v>
      </c>
      <c r="EI47" s="42">
        <f t="shared" si="360"/>
        <v>0</v>
      </c>
      <c r="EJ47" s="42">
        <f t="shared" si="361"/>
        <v>0</v>
      </c>
      <c r="EK47" s="42">
        <f t="shared" si="362"/>
        <v>0</v>
      </c>
      <c r="EL47" s="42">
        <f t="shared" si="363"/>
        <v>0</v>
      </c>
      <c r="EM47" s="42">
        <f t="shared" si="364"/>
        <v>0</v>
      </c>
      <c r="EN47" s="42">
        <f t="shared" si="365"/>
        <v>0</v>
      </c>
      <c r="EO47" s="42">
        <f t="shared" si="366"/>
        <v>0</v>
      </c>
      <c r="EP47" s="42">
        <f t="shared" si="367"/>
        <v>0</v>
      </c>
      <c r="EQ47" s="42">
        <f t="shared" si="368"/>
        <v>0</v>
      </c>
      <c r="ER47" s="42">
        <f t="shared" si="369"/>
        <v>0</v>
      </c>
      <c r="ES47" s="42">
        <f t="shared" si="370"/>
        <v>0</v>
      </c>
      <c r="ET47" s="42">
        <f t="shared" si="371"/>
        <v>0</v>
      </c>
      <c r="EU47" s="42">
        <f t="shared" si="372"/>
        <v>0</v>
      </c>
      <c r="EV47" s="42">
        <f t="shared" si="373"/>
        <v>0</v>
      </c>
      <c r="EW47" s="42">
        <f t="shared" si="374"/>
        <v>0</v>
      </c>
      <c r="EX47" s="42">
        <f t="shared" si="375"/>
        <v>0</v>
      </c>
      <c r="EY47" s="42">
        <f t="shared" si="376"/>
        <v>0</v>
      </c>
      <c r="EZ47" s="42">
        <f t="shared" si="377"/>
        <v>0</v>
      </c>
      <c r="FA47" s="42">
        <f t="shared" si="378"/>
        <v>0</v>
      </c>
      <c r="FB47" s="42">
        <f t="shared" si="379"/>
        <v>0</v>
      </c>
      <c r="FC47" s="42">
        <f t="shared" si="380"/>
        <v>0</v>
      </c>
      <c r="FD47" s="42">
        <f t="shared" si="381"/>
        <v>0</v>
      </c>
      <c r="FE47" s="42">
        <f t="shared" si="382"/>
        <v>0</v>
      </c>
      <c r="FF47" s="42">
        <f t="shared" si="383"/>
        <v>0</v>
      </c>
      <c r="FG47" s="42">
        <f t="shared" si="384"/>
        <v>0</v>
      </c>
      <c r="FH47" s="42">
        <f t="shared" si="385"/>
        <v>0</v>
      </c>
      <c r="FI47" s="42">
        <f t="shared" si="386"/>
        <v>0</v>
      </c>
      <c r="FJ47" s="42">
        <f t="shared" si="387"/>
        <v>0</v>
      </c>
      <c r="FK47" s="42">
        <f t="shared" si="388"/>
        <v>0</v>
      </c>
      <c r="FL47" s="42">
        <f t="shared" si="389"/>
        <v>0</v>
      </c>
      <c r="FM47" s="42">
        <f t="shared" si="390"/>
        <v>0</v>
      </c>
      <c r="FN47" s="42">
        <f t="shared" si="391"/>
        <v>0</v>
      </c>
      <c r="FO47" s="42">
        <f t="shared" si="392"/>
        <v>0</v>
      </c>
      <c r="FP47" s="42">
        <f t="shared" si="393"/>
        <v>0</v>
      </c>
      <c r="FQ47" s="42">
        <f t="shared" si="394"/>
        <v>0</v>
      </c>
      <c r="FR47" s="42">
        <f t="shared" si="395"/>
        <v>0</v>
      </c>
      <c r="FS47" s="42">
        <f t="shared" si="396"/>
        <v>0</v>
      </c>
      <c r="FT47" s="42">
        <f t="shared" si="397"/>
        <v>0</v>
      </c>
      <c r="FU47" s="42">
        <f t="shared" si="398"/>
        <v>0</v>
      </c>
      <c r="FV47" s="42">
        <f t="shared" si="399"/>
        <v>0</v>
      </c>
      <c r="FW47" s="42">
        <f t="shared" si="400"/>
        <v>0</v>
      </c>
      <c r="FX47" s="42">
        <f t="shared" si="401"/>
        <v>0</v>
      </c>
      <c r="FY47" s="42">
        <f t="shared" si="402"/>
        <v>0</v>
      </c>
      <c r="FZ47" s="42">
        <f t="shared" si="403"/>
        <v>0</v>
      </c>
      <c r="GA47" s="42">
        <f t="shared" si="404"/>
        <v>0</v>
      </c>
      <c r="GB47" s="42">
        <f t="shared" si="405"/>
        <v>0</v>
      </c>
      <c r="GC47" s="42">
        <f t="shared" si="406"/>
        <v>0</v>
      </c>
      <c r="GD47" s="42">
        <f t="shared" si="407"/>
        <v>0</v>
      </c>
      <c r="GE47" s="42">
        <f t="shared" si="408"/>
        <v>0</v>
      </c>
      <c r="GF47" s="42">
        <f t="shared" si="409"/>
        <v>0</v>
      </c>
      <c r="GG47" s="42">
        <f t="shared" si="410"/>
        <v>0</v>
      </c>
      <c r="GH47" s="42">
        <f t="shared" si="411"/>
        <v>0</v>
      </c>
      <c r="GI47" s="42">
        <f t="shared" si="412"/>
        <v>0</v>
      </c>
      <c r="GJ47" s="42">
        <f t="shared" si="413"/>
        <v>0</v>
      </c>
      <c r="GK47" s="42">
        <f t="shared" si="414"/>
        <v>0</v>
      </c>
      <c r="GL47" s="42">
        <f t="shared" si="415"/>
        <v>0</v>
      </c>
      <c r="GM47" s="42">
        <f t="shared" si="416"/>
        <v>0</v>
      </c>
      <c r="GN47" s="42">
        <f t="shared" si="417"/>
        <v>0</v>
      </c>
      <c r="GO47" s="42">
        <f t="shared" si="418"/>
        <v>0</v>
      </c>
      <c r="GP47" s="42">
        <f t="shared" si="419"/>
        <v>0</v>
      </c>
      <c r="GQ47" s="42">
        <f t="shared" si="420"/>
        <v>0</v>
      </c>
      <c r="GR47" s="42">
        <f t="shared" si="421"/>
        <v>0</v>
      </c>
      <c r="GS47" s="42">
        <f t="shared" si="422"/>
        <v>0</v>
      </c>
      <c r="GT47" s="42">
        <f t="shared" si="423"/>
        <v>0</v>
      </c>
      <c r="GU47" s="42">
        <f t="shared" si="424"/>
        <v>0</v>
      </c>
      <c r="GV47" s="42">
        <f t="shared" si="425"/>
        <v>0</v>
      </c>
      <c r="GW47" s="42">
        <f t="shared" si="426"/>
        <v>0</v>
      </c>
      <c r="GX47" s="42">
        <f t="shared" si="427"/>
        <v>0</v>
      </c>
      <c r="GY47" s="42">
        <f t="shared" si="319"/>
        <v>0</v>
      </c>
      <c r="GZ47" s="42">
        <f t="shared" si="428"/>
        <v>0</v>
      </c>
      <c r="HA47" s="42">
        <f t="shared" si="429"/>
        <v>0</v>
      </c>
      <c r="HB47" s="42">
        <f t="shared" si="430"/>
        <v>0</v>
      </c>
      <c r="HC47" s="42">
        <f t="shared" si="431"/>
        <v>0</v>
      </c>
      <c r="HD47" s="42">
        <f t="shared" si="432"/>
        <v>0</v>
      </c>
      <c r="HE47" s="42">
        <f t="shared" si="433"/>
        <v>0</v>
      </c>
      <c r="HF47" s="42">
        <f t="shared" si="434"/>
        <v>0</v>
      </c>
      <c r="HG47" s="42">
        <f t="shared" si="435"/>
        <v>0</v>
      </c>
      <c r="HH47" s="42">
        <f t="shared" si="436"/>
        <v>0</v>
      </c>
      <c r="HI47" s="42">
        <f t="shared" si="437"/>
        <v>0</v>
      </c>
      <c r="HJ47" s="42">
        <f t="shared" si="438"/>
        <v>0</v>
      </c>
      <c r="HK47" s="42">
        <f t="shared" si="439"/>
        <v>0</v>
      </c>
      <c r="HL47" s="42">
        <f t="shared" si="440"/>
        <v>0</v>
      </c>
      <c r="HM47" s="42">
        <f t="shared" si="441"/>
        <v>0</v>
      </c>
      <c r="HN47" s="42">
        <f t="shared" si="442"/>
        <v>0</v>
      </c>
      <c r="HO47" s="42">
        <f t="shared" si="443"/>
        <v>0</v>
      </c>
      <c r="HP47" s="42">
        <f t="shared" si="444"/>
        <v>0</v>
      </c>
      <c r="HQ47" s="42">
        <f t="shared" si="445"/>
        <v>0</v>
      </c>
      <c r="HR47" s="42">
        <f t="shared" si="446"/>
        <v>0</v>
      </c>
      <c r="HS47" s="42">
        <f t="shared" si="447"/>
        <v>0</v>
      </c>
      <c r="HT47" s="42">
        <f t="shared" si="448"/>
        <v>0</v>
      </c>
      <c r="HU47" s="42">
        <f t="shared" si="449"/>
        <v>0</v>
      </c>
      <c r="HV47" s="42">
        <f t="shared" si="450"/>
        <v>0</v>
      </c>
      <c r="HW47" s="42">
        <f t="shared" si="451"/>
        <v>0</v>
      </c>
      <c r="HX47" s="42">
        <f t="shared" si="452"/>
        <v>0</v>
      </c>
      <c r="HY47" s="42">
        <f t="shared" si="453"/>
        <v>0</v>
      </c>
      <c r="HZ47" s="42">
        <f t="shared" si="454"/>
        <v>0</v>
      </c>
      <c r="IA47" s="42">
        <f t="shared" si="455"/>
        <v>0</v>
      </c>
      <c r="IB47" s="42">
        <f t="shared" si="456"/>
        <v>0</v>
      </c>
      <c r="IC47" s="42">
        <f t="shared" si="457"/>
        <v>0</v>
      </c>
      <c r="ID47" s="42">
        <f t="shared" si="458"/>
        <v>0</v>
      </c>
      <c r="IE47" s="42">
        <f t="shared" si="459"/>
        <v>0</v>
      </c>
      <c r="IF47" s="42">
        <f t="shared" si="460"/>
        <v>0</v>
      </c>
      <c r="IG47" s="42">
        <f t="shared" si="461"/>
        <v>0</v>
      </c>
      <c r="IH47" s="42">
        <f t="shared" si="462"/>
        <v>0</v>
      </c>
      <c r="II47" s="42">
        <f t="shared" si="463"/>
        <v>0</v>
      </c>
      <c r="IJ47" s="42">
        <f t="shared" si="464"/>
        <v>0</v>
      </c>
      <c r="IK47" s="42">
        <f t="shared" si="465"/>
        <v>0</v>
      </c>
      <c r="IL47" s="42">
        <f t="shared" si="466"/>
        <v>0</v>
      </c>
      <c r="IM47" s="42">
        <f t="shared" si="467"/>
        <v>0</v>
      </c>
      <c r="IN47" s="42">
        <f t="shared" si="468"/>
        <v>0</v>
      </c>
      <c r="IO47" s="42">
        <f t="shared" si="469"/>
        <v>0</v>
      </c>
      <c r="IP47" s="42">
        <f t="shared" si="470"/>
        <v>0</v>
      </c>
      <c r="IQ47" s="42">
        <f t="shared" si="471"/>
        <v>0</v>
      </c>
      <c r="IR47" s="42">
        <f t="shared" si="472"/>
        <v>0</v>
      </c>
      <c r="IS47" s="42">
        <f t="shared" si="473"/>
        <v>0</v>
      </c>
      <c r="IT47" s="42">
        <f t="shared" si="474"/>
        <v>0</v>
      </c>
      <c r="IU47" s="42">
        <f t="shared" si="475"/>
        <v>0</v>
      </c>
      <c r="IV47" s="42">
        <f t="shared" si="476"/>
        <v>0</v>
      </c>
      <c r="IW47" s="42">
        <f t="shared" si="477"/>
        <v>0</v>
      </c>
      <c r="IX47" s="42">
        <f t="shared" si="478"/>
        <v>0</v>
      </c>
      <c r="IY47" s="42">
        <f t="shared" si="479"/>
        <v>0</v>
      </c>
      <c r="IZ47" s="42">
        <f t="shared" si="480"/>
        <v>0</v>
      </c>
      <c r="JA47" s="42">
        <f t="shared" si="481"/>
        <v>0</v>
      </c>
      <c r="JB47" s="42">
        <f t="shared" si="482"/>
        <v>0</v>
      </c>
      <c r="JC47" s="42">
        <f t="shared" si="483"/>
        <v>0</v>
      </c>
      <c r="JD47" s="42">
        <f t="shared" si="484"/>
        <v>0</v>
      </c>
      <c r="JE47" s="42">
        <f t="shared" si="485"/>
        <v>0</v>
      </c>
      <c r="JF47" s="42">
        <f t="shared" si="486"/>
        <v>0</v>
      </c>
      <c r="JG47" s="42">
        <f t="shared" si="487"/>
        <v>0</v>
      </c>
      <c r="JH47" s="42">
        <f t="shared" si="488"/>
        <v>0</v>
      </c>
      <c r="JI47" s="42">
        <f t="shared" si="489"/>
        <v>0</v>
      </c>
      <c r="JJ47" s="42">
        <f t="shared" si="490"/>
        <v>0</v>
      </c>
      <c r="JK47" s="42">
        <f t="shared" si="491"/>
        <v>0</v>
      </c>
      <c r="JL47" s="42">
        <f t="shared" si="492"/>
        <v>0</v>
      </c>
      <c r="JM47" s="42">
        <f t="shared" si="493"/>
        <v>0</v>
      </c>
      <c r="JN47" s="42">
        <f t="shared" si="494"/>
        <v>0</v>
      </c>
      <c r="JO47" s="42">
        <f t="shared" si="495"/>
        <v>0</v>
      </c>
      <c r="JP47" s="42">
        <f t="shared" si="496"/>
        <v>0</v>
      </c>
      <c r="JQ47" s="42">
        <f t="shared" si="497"/>
        <v>0</v>
      </c>
      <c r="JR47" s="42">
        <f t="shared" si="498"/>
        <v>0</v>
      </c>
      <c r="JS47" s="42">
        <f t="shared" si="499"/>
        <v>0</v>
      </c>
      <c r="JT47" s="42">
        <f t="shared" si="500"/>
        <v>0</v>
      </c>
      <c r="JU47" s="42">
        <f t="shared" si="501"/>
        <v>0</v>
      </c>
      <c r="JV47" s="42">
        <f t="shared" si="502"/>
        <v>0</v>
      </c>
      <c r="JW47" s="42">
        <f t="shared" si="503"/>
        <v>0</v>
      </c>
      <c r="JX47" s="42">
        <f t="shared" si="504"/>
        <v>0</v>
      </c>
      <c r="JY47" s="42">
        <f t="shared" si="505"/>
        <v>0</v>
      </c>
      <c r="JZ47" s="42">
        <f t="shared" si="506"/>
        <v>0</v>
      </c>
      <c r="KA47" s="42">
        <f t="shared" si="507"/>
        <v>0</v>
      </c>
      <c r="KB47" s="42">
        <f t="shared" si="508"/>
        <v>0</v>
      </c>
      <c r="KC47" s="42">
        <f t="shared" si="509"/>
        <v>0</v>
      </c>
      <c r="KD47" s="42">
        <f t="shared" si="510"/>
        <v>0</v>
      </c>
      <c r="KE47" s="42">
        <f t="shared" si="511"/>
        <v>0</v>
      </c>
      <c r="KF47" s="42">
        <f t="shared" si="512"/>
        <v>0</v>
      </c>
      <c r="KG47" s="42">
        <f t="shared" si="513"/>
        <v>0</v>
      </c>
      <c r="KH47" s="42">
        <f t="shared" si="514"/>
        <v>0</v>
      </c>
      <c r="KI47" s="42">
        <f t="shared" si="515"/>
        <v>0</v>
      </c>
      <c r="KJ47" s="42">
        <f t="shared" si="516"/>
        <v>0</v>
      </c>
      <c r="KK47" s="42">
        <f t="shared" si="517"/>
        <v>0</v>
      </c>
      <c r="KL47" s="42">
        <f t="shared" si="518"/>
        <v>0</v>
      </c>
      <c r="KM47" s="42">
        <f t="shared" si="519"/>
        <v>0</v>
      </c>
      <c r="KN47" s="42">
        <f t="shared" si="520"/>
        <v>0</v>
      </c>
      <c r="KO47" s="42">
        <f t="shared" si="521"/>
        <v>0</v>
      </c>
      <c r="KP47" s="42">
        <f t="shared" si="522"/>
        <v>0</v>
      </c>
      <c r="KQ47" s="42">
        <f t="shared" si="523"/>
        <v>0</v>
      </c>
      <c r="KR47" s="42">
        <f t="shared" si="524"/>
        <v>0</v>
      </c>
      <c r="KS47" s="42">
        <f t="shared" si="525"/>
        <v>0</v>
      </c>
      <c r="KT47" s="42">
        <f t="shared" si="526"/>
        <v>0</v>
      </c>
      <c r="KU47" s="42">
        <f t="shared" si="527"/>
        <v>0</v>
      </c>
      <c r="KV47" s="42">
        <f t="shared" si="528"/>
        <v>0</v>
      </c>
      <c r="KW47" s="42">
        <f t="shared" si="529"/>
        <v>0</v>
      </c>
      <c r="KX47" s="42">
        <f t="shared" si="530"/>
        <v>0</v>
      </c>
      <c r="KY47" s="42">
        <f t="shared" si="531"/>
        <v>0</v>
      </c>
      <c r="KZ47" s="42">
        <f t="shared" si="532"/>
        <v>0</v>
      </c>
      <c r="LA47" s="42">
        <f t="shared" si="533"/>
        <v>0</v>
      </c>
      <c r="LB47" s="42">
        <f t="shared" si="534"/>
        <v>0</v>
      </c>
      <c r="LC47" s="42">
        <f t="shared" si="535"/>
        <v>0</v>
      </c>
      <c r="LD47" s="42">
        <f t="shared" si="536"/>
        <v>0</v>
      </c>
      <c r="LE47" s="42">
        <f t="shared" si="537"/>
        <v>0</v>
      </c>
      <c r="LF47" s="42">
        <f t="shared" si="538"/>
        <v>0</v>
      </c>
      <c r="LG47" s="42">
        <f t="shared" si="539"/>
        <v>0</v>
      </c>
      <c r="LH47" s="42">
        <f t="shared" si="540"/>
        <v>0</v>
      </c>
      <c r="LI47" s="42">
        <f t="shared" si="541"/>
        <v>0</v>
      </c>
      <c r="LJ47" s="42">
        <f t="shared" si="542"/>
        <v>0</v>
      </c>
      <c r="LK47" s="42">
        <f t="shared" si="543"/>
        <v>0</v>
      </c>
      <c r="LL47" s="42">
        <f t="shared" si="544"/>
        <v>0</v>
      </c>
      <c r="LM47" s="42">
        <f t="shared" si="545"/>
        <v>0</v>
      </c>
      <c r="LN47" s="42">
        <f t="shared" si="546"/>
        <v>0</v>
      </c>
      <c r="LO47" s="42">
        <f t="shared" si="547"/>
        <v>0</v>
      </c>
      <c r="LP47" s="42">
        <f t="shared" si="548"/>
        <v>0</v>
      </c>
      <c r="LQ47" s="42">
        <f t="shared" si="549"/>
        <v>0</v>
      </c>
      <c r="LR47" s="42">
        <f t="shared" si="550"/>
        <v>0</v>
      </c>
      <c r="LS47" s="42">
        <f t="shared" si="551"/>
        <v>0</v>
      </c>
      <c r="LT47" s="42">
        <f t="shared" si="552"/>
        <v>0</v>
      </c>
      <c r="LU47" s="42">
        <f t="shared" si="553"/>
        <v>0</v>
      </c>
      <c r="LV47" s="42">
        <f t="shared" si="554"/>
        <v>0</v>
      </c>
      <c r="LW47" s="42">
        <f t="shared" si="555"/>
        <v>0</v>
      </c>
      <c r="LX47" s="42">
        <f t="shared" si="556"/>
        <v>0</v>
      </c>
      <c r="LY47" s="42">
        <f t="shared" si="557"/>
        <v>0</v>
      </c>
      <c r="LZ47" s="42">
        <f t="shared" si="558"/>
        <v>0</v>
      </c>
      <c r="MA47" s="42">
        <f t="shared" si="559"/>
        <v>0</v>
      </c>
      <c r="MB47" s="42">
        <f t="shared" si="560"/>
        <v>0</v>
      </c>
      <c r="MC47" s="42">
        <f t="shared" si="561"/>
        <v>0</v>
      </c>
      <c r="MD47" s="42">
        <f t="shared" si="562"/>
        <v>0</v>
      </c>
      <c r="ME47" s="42">
        <f t="shared" si="563"/>
        <v>0</v>
      </c>
      <c r="MF47" s="42">
        <f t="shared" si="564"/>
        <v>0</v>
      </c>
      <c r="MG47" s="42">
        <f t="shared" si="565"/>
        <v>0</v>
      </c>
      <c r="MH47" s="42">
        <f t="shared" si="566"/>
        <v>0</v>
      </c>
      <c r="MI47" s="42">
        <f t="shared" si="567"/>
        <v>0</v>
      </c>
      <c r="MJ47" s="42">
        <f t="shared" si="568"/>
        <v>0</v>
      </c>
      <c r="MK47" s="42">
        <f t="shared" si="569"/>
        <v>0</v>
      </c>
      <c r="ML47" s="42">
        <f t="shared" si="570"/>
        <v>0</v>
      </c>
      <c r="MM47" s="42">
        <f t="shared" si="571"/>
        <v>0</v>
      </c>
      <c r="MN47" s="42">
        <f t="shared" si="572"/>
        <v>0</v>
      </c>
      <c r="MO47" s="42">
        <f t="shared" si="573"/>
        <v>0</v>
      </c>
      <c r="MP47" s="42">
        <f t="shared" si="574"/>
        <v>0</v>
      </c>
      <c r="MQ47" s="42">
        <f t="shared" si="575"/>
        <v>0</v>
      </c>
      <c r="MR47" s="42">
        <f t="shared" si="576"/>
        <v>0</v>
      </c>
      <c r="MS47" s="42">
        <f t="shared" si="577"/>
        <v>0</v>
      </c>
      <c r="MT47" s="42">
        <f t="shared" si="578"/>
        <v>0</v>
      </c>
      <c r="MU47" s="42">
        <f t="shared" si="579"/>
        <v>0</v>
      </c>
      <c r="MV47" s="42">
        <f t="shared" si="580"/>
        <v>0</v>
      </c>
      <c r="MW47" s="42">
        <f t="shared" si="581"/>
        <v>0</v>
      </c>
      <c r="MX47" s="42">
        <f t="shared" si="582"/>
        <v>0</v>
      </c>
      <c r="MY47" s="42">
        <f t="shared" si="583"/>
        <v>0</v>
      </c>
      <c r="MZ47" s="42">
        <f t="shared" si="584"/>
        <v>0</v>
      </c>
      <c r="NA47" s="42">
        <f t="shared" si="585"/>
        <v>0</v>
      </c>
      <c r="NB47" s="42">
        <f t="shared" si="586"/>
        <v>0</v>
      </c>
      <c r="NC47" s="42">
        <f t="shared" si="587"/>
        <v>0</v>
      </c>
      <c r="ND47" s="42">
        <f t="shared" si="588"/>
        <v>0</v>
      </c>
      <c r="NE47" s="42">
        <f t="shared" si="589"/>
        <v>0</v>
      </c>
      <c r="NF47" s="42">
        <f t="shared" si="590"/>
        <v>0</v>
      </c>
      <c r="NG47" s="42">
        <f t="shared" si="591"/>
        <v>0</v>
      </c>
      <c r="NH47" s="42">
        <f t="shared" si="592"/>
        <v>0</v>
      </c>
      <c r="NI47" s="42">
        <f t="shared" si="593"/>
        <v>0</v>
      </c>
      <c r="NJ47" s="42">
        <f t="shared" si="594"/>
        <v>0</v>
      </c>
      <c r="NK47" s="42">
        <f t="shared" si="595"/>
        <v>0</v>
      </c>
      <c r="NL47" s="42">
        <f t="shared" si="596"/>
        <v>0</v>
      </c>
      <c r="NM47" s="42">
        <f t="shared" si="597"/>
        <v>0</v>
      </c>
      <c r="NN47" s="42">
        <f t="shared" si="598"/>
        <v>0</v>
      </c>
      <c r="NO47" s="42">
        <f t="shared" si="599"/>
        <v>0</v>
      </c>
      <c r="NP47" s="42">
        <f t="shared" si="600"/>
        <v>0</v>
      </c>
      <c r="NQ47" s="42">
        <f t="shared" si="601"/>
        <v>0</v>
      </c>
      <c r="NR47" s="42">
        <f t="shared" si="602"/>
        <v>0</v>
      </c>
      <c r="NS47" s="42">
        <f t="shared" si="603"/>
        <v>0</v>
      </c>
      <c r="NT47" s="42">
        <f t="shared" si="604"/>
        <v>0</v>
      </c>
      <c r="NU47" s="42">
        <f t="shared" si="605"/>
        <v>0</v>
      </c>
      <c r="NV47" s="42">
        <f t="shared" si="606"/>
        <v>0</v>
      </c>
      <c r="NW47" s="42">
        <f t="shared" si="607"/>
        <v>0</v>
      </c>
      <c r="NX47" s="42">
        <f t="shared" si="608"/>
        <v>0</v>
      </c>
      <c r="NY47" s="42">
        <f t="shared" si="609"/>
        <v>0</v>
      </c>
      <c r="NZ47" s="42">
        <f t="shared" si="610"/>
        <v>0</v>
      </c>
      <c r="OA47" s="42">
        <f t="shared" si="611"/>
        <v>0</v>
      </c>
      <c r="OB47" s="42">
        <f t="shared" si="612"/>
        <v>0</v>
      </c>
      <c r="OC47" s="42">
        <f t="shared" si="613"/>
        <v>0</v>
      </c>
      <c r="OD47" s="42">
        <f t="shared" si="614"/>
        <v>0</v>
      </c>
      <c r="OE47" s="42">
        <f t="shared" si="615"/>
        <v>0</v>
      </c>
      <c r="OF47" s="42">
        <f t="shared" si="616"/>
        <v>0</v>
      </c>
      <c r="OG47" s="42">
        <f t="shared" si="617"/>
        <v>0</v>
      </c>
    </row>
    <row r="48" spans="1:397">
      <c r="A48" s="6" t="str">
        <f>(入力シート!A48&amp;入力シート!B48&amp;入力シート!C48)</f>
        <v>240101044</v>
      </c>
      <c r="B48" s="6">
        <f>入力シート!E48</f>
        <v>44972</v>
      </c>
      <c r="C48" s="6">
        <f>入力シート!D48</f>
        <v>9</v>
      </c>
      <c r="D48" s="124">
        <f>IF(入力シート!E48="","",入力シート!E48)</f>
        <v>44972</v>
      </c>
      <c r="E48" s="44">
        <f>入力シート!G48</f>
        <v>8.0500000000000007</v>
      </c>
      <c r="F48" s="44">
        <f>入力シート!H48</f>
        <v>6</v>
      </c>
      <c r="G48" s="44">
        <f>入力シート!I48</f>
        <v>6</v>
      </c>
      <c r="H48" s="44">
        <f>IF(ISERROR(入力シート!K48*1)=TRUE,"",入力シート!K48*1)</f>
        <v>1.3716588397154088</v>
      </c>
      <c r="I48" s="44">
        <f>入力シート!L48</f>
        <v>0</v>
      </c>
      <c r="J48" s="44">
        <f>入力シート!M48</f>
        <v>1</v>
      </c>
      <c r="K48" s="44">
        <f>IF(ISERROR(入力シート!O48*1)=TRUE,"",入力シート!O48*1)</f>
        <v>0.59350758933176517</v>
      </c>
      <c r="L48" s="42"/>
      <c r="M48" s="42"/>
      <c r="N48" s="42"/>
      <c r="O48" s="42"/>
      <c r="S48" s="24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S48"/>
      <c r="AT48" s="42">
        <f t="shared" si="619"/>
        <v>0</v>
      </c>
      <c r="AU48" s="42">
        <f t="shared" si="314"/>
        <v>0</v>
      </c>
      <c r="AV48" s="42">
        <f t="shared" si="314"/>
        <v>0</v>
      </c>
      <c r="AW48" s="42">
        <f t="shared" si="314"/>
        <v>0</v>
      </c>
      <c r="AX48" s="42">
        <f t="shared" si="314"/>
        <v>0</v>
      </c>
      <c r="AY48" s="42">
        <f t="shared" si="623"/>
        <v>0</v>
      </c>
      <c r="AZ48" s="42">
        <f t="shared" si="623"/>
        <v>0</v>
      </c>
      <c r="BA48" s="42">
        <f t="shared" si="623"/>
        <v>0</v>
      </c>
      <c r="BB48" s="42">
        <f t="shared" si="623"/>
        <v>1.3716588397154088</v>
      </c>
      <c r="BC48" s="42">
        <f t="shared" si="623"/>
        <v>0</v>
      </c>
      <c r="BD48" s="42">
        <f t="shared" si="623"/>
        <v>0</v>
      </c>
      <c r="BE48" s="42">
        <f t="shared" si="623"/>
        <v>0</v>
      </c>
      <c r="BF48" s="42">
        <f t="shared" si="623"/>
        <v>0</v>
      </c>
      <c r="BG48" s="42">
        <f t="shared" si="623"/>
        <v>0</v>
      </c>
      <c r="BH48" s="42">
        <f t="shared" si="623"/>
        <v>0</v>
      </c>
      <c r="BI48" s="42">
        <f t="shared" si="623"/>
        <v>0</v>
      </c>
      <c r="BJ48" s="42">
        <f t="shared" si="623"/>
        <v>0</v>
      </c>
      <c r="BK48" s="42">
        <f t="shared" si="623"/>
        <v>0</v>
      </c>
      <c r="BL48" s="42">
        <f t="shared" si="623"/>
        <v>0</v>
      </c>
      <c r="BM48" s="42">
        <f t="shared" si="623"/>
        <v>0</v>
      </c>
      <c r="BN48" s="42">
        <f t="shared" si="623"/>
        <v>0</v>
      </c>
      <c r="BO48" s="42">
        <f t="shared" si="622"/>
        <v>0</v>
      </c>
      <c r="BP48" s="42">
        <f t="shared" si="622"/>
        <v>0</v>
      </c>
      <c r="BQ48" s="42">
        <f t="shared" si="622"/>
        <v>0</v>
      </c>
      <c r="BR48" s="42">
        <f t="shared" si="622"/>
        <v>0</v>
      </c>
      <c r="BS48" s="42">
        <f t="shared" si="622"/>
        <v>0</v>
      </c>
      <c r="BT48" s="42">
        <f t="shared" si="622"/>
        <v>0</v>
      </c>
      <c r="BU48" s="42">
        <f t="shared" si="622"/>
        <v>0</v>
      </c>
      <c r="BV48" s="42">
        <f t="shared" si="622"/>
        <v>0</v>
      </c>
      <c r="BW48" s="42">
        <f t="shared" si="622"/>
        <v>0</v>
      </c>
      <c r="BX48" s="42">
        <f t="shared" si="622"/>
        <v>0</v>
      </c>
      <c r="BY48" s="42">
        <f t="shared" si="622"/>
        <v>0</v>
      </c>
      <c r="BZ48" s="42">
        <f t="shared" si="622"/>
        <v>0</v>
      </c>
      <c r="CA48" s="42">
        <f t="shared" si="622"/>
        <v>0</v>
      </c>
      <c r="CB48" s="42">
        <f t="shared" si="622"/>
        <v>0</v>
      </c>
      <c r="CC48" s="42">
        <f t="shared" si="622"/>
        <v>0</v>
      </c>
      <c r="CD48" s="42">
        <f t="shared" si="621"/>
        <v>0</v>
      </c>
      <c r="CE48" s="42">
        <f t="shared" si="621"/>
        <v>0</v>
      </c>
      <c r="CF48" s="42">
        <f t="shared" si="621"/>
        <v>0</v>
      </c>
      <c r="CG48" s="42">
        <f t="shared" si="621"/>
        <v>0</v>
      </c>
      <c r="CH48" s="42">
        <f t="shared" si="621"/>
        <v>0</v>
      </c>
      <c r="CI48" s="42">
        <f t="shared" si="621"/>
        <v>0</v>
      </c>
      <c r="CJ48" s="42">
        <f t="shared" si="621"/>
        <v>0</v>
      </c>
      <c r="CK48" s="42">
        <f t="shared" si="621"/>
        <v>0</v>
      </c>
      <c r="CL48" s="42">
        <f t="shared" si="621"/>
        <v>0</v>
      </c>
      <c r="CM48" s="42">
        <f t="shared" si="621"/>
        <v>0</v>
      </c>
      <c r="CN48" s="42">
        <f t="shared" si="621"/>
        <v>0</v>
      </c>
      <c r="CO48" s="42">
        <f t="shared" si="621"/>
        <v>0</v>
      </c>
      <c r="CP48" s="42">
        <f t="shared" si="621"/>
        <v>0</v>
      </c>
      <c r="CQ48" s="42">
        <f t="shared" si="621"/>
        <v>0</v>
      </c>
      <c r="CR48" s="42">
        <f t="shared" si="621"/>
        <v>0</v>
      </c>
      <c r="CS48" s="42">
        <f t="shared" si="621"/>
        <v>0</v>
      </c>
      <c r="CT48">
        <v>47</v>
      </c>
      <c r="CU48" s="83">
        <f t="shared" si="322"/>
        <v>0</v>
      </c>
      <c r="CV48" s="42">
        <f t="shared" si="299"/>
        <v>0</v>
      </c>
      <c r="CW48" s="42" t="e">
        <f t="shared" si="300"/>
        <v>#NUM!</v>
      </c>
      <c r="CX48" s="42">
        <f t="shared" si="323"/>
        <v>0</v>
      </c>
      <c r="CY48" s="42">
        <f t="shared" si="324"/>
        <v>0</v>
      </c>
      <c r="CZ48" s="42">
        <f t="shared" si="325"/>
        <v>0</v>
      </c>
      <c r="DA48" s="42">
        <f t="shared" si="326"/>
        <v>0</v>
      </c>
      <c r="DB48" s="42">
        <f t="shared" si="327"/>
        <v>0</v>
      </c>
      <c r="DC48" s="42">
        <f t="shared" si="328"/>
        <v>0</v>
      </c>
      <c r="DD48" s="42">
        <f t="shared" si="329"/>
        <v>0</v>
      </c>
      <c r="DE48" s="42">
        <f t="shared" si="330"/>
        <v>0</v>
      </c>
      <c r="DF48" s="42">
        <f t="shared" si="331"/>
        <v>0</v>
      </c>
      <c r="DG48" s="42">
        <f t="shared" si="332"/>
        <v>0</v>
      </c>
      <c r="DH48" s="42">
        <f t="shared" si="333"/>
        <v>0</v>
      </c>
      <c r="DI48" s="42">
        <f t="shared" si="334"/>
        <v>0</v>
      </c>
      <c r="DJ48" s="42">
        <f t="shared" si="335"/>
        <v>0</v>
      </c>
      <c r="DK48" s="42">
        <f t="shared" si="336"/>
        <v>0</v>
      </c>
      <c r="DL48" s="42">
        <f t="shared" si="337"/>
        <v>0</v>
      </c>
      <c r="DM48" s="42">
        <f t="shared" si="338"/>
        <v>0</v>
      </c>
      <c r="DN48" s="42">
        <f t="shared" si="339"/>
        <v>0</v>
      </c>
      <c r="DO48" s="42">
        <f t="shared" si="340"/>
        <v>0</v>
      </c>
      <c r="DP48" s="42">
        <f t="shared" si="341"/>
        <v>0</v>
      </c>
      <c r="DQ48" s="42">
        <f t="shared" si="342"/>
        <v>0</v>
      </c>
      <c r="DR48" s="42">
        <f t="shared" si="343"/>
        <v>0</v>
      </c>
      <c r="DS48" s="42">
        <f t="shared" si="344"/>
        <v>0</v>
      </c>
      <c r="DT48" s="42">
        <f t="shared" si="345"/>
        <v>0</v>
      </c>
      <c r="DU48" s="42">
        <f t="shared" si="346"/>
        <v>0</v>
      </c>
      <c r="DV48" s="42">
        <f t="shared" si="347"/>
        <v>0</v>
      </c>
      <c r="DW48" s="42">
        <f t="shared" si="348"/>
        <v>0</v>
      </c>
      <c r="DX48" s="42">
        <f t="shared" si="349"/>
        <v>0</v>
      </c>
      <c r="DY48" s="42">
        <f t="shared" si="350"/>
        <v>0</v>
      </c>
      <c r="DZ48" s="42">
        <f t="shared" si="351"/>
        <v>0</v>
      </c>
      <c r="EA48" s="42">
        <f t="shared" si="352"/>
        <v>0</v>
      </c>
      <c r="EB48" s="42">
        <f t="shared" si="353"/>
        <v>0</v>
      </c>
      <c r="EC48" s="42">
        <f t="shared" si="354"/>
        <v>0</v>
      </c>
      <c r="ED48" s="42">
        <f t="shared" si="355"/>
        <v>0</v>
      </c>
      <c r="EE48" s="42">
        <f t="shared" si="356"/>
        <v>0</v>
      </c>
      <c r="EF48" s="42">
        <f t="shared" si="357"/>
        <v>0</v>
      </c>
      <c r="EG48" s="42">
        <f t="shared" si="358"/>
        <v>0</v>
      </c>
      <c r="EH48" s="42">
        <f t="shared" si="359"/>
        <v>0</v>
      </c>
      <c r="EI48" s="42">
        <f t="shared" si="360"/>
        <v>0</v>
      </c>
      <c r="EJ48" s="42">
        <f t="shared" si="361"/>
        <v>0</v>
      </c>
      <c r="EK48" s="42">
        <f t="shared" si="362"/>
        <v>0</v>
      </c>
      <c r="EL48" s="42">
        <f t="shared" si="363"/>
        <v>0</v>
      </c>
      <c r="EM48" s="42">
        <f t="shared" si="364"/>
        <v>0</v>
      </c>
      <c r="EN48" s="42">
        <f t="shared" si="365"/>
        <v>0</v>
      </c>
      <c r="EO48" s="42">
        <f t="shared" si="366"/>
        <v>0</v>
      </c>
      <c r="EP48" s="42">
        <f t="shared" si="367"/>
        <v>0</v>
      </c>
      <c r="EQ48" s="42">
        <f t="shared" si="368"/>
        <v>0</v>
      </c>
      <c r="ER48" s="42">
        <f t="shared" si="369"/>
        <v>0</v>
      </c>
      <c r="ES48" s="42">
        <f t="shared" si="370"/>
        <v>0</v>
      </c>
      <c r="ET48" s="42">
        <f t="shared" si="371"/>
        <v>0</v>
      </c>
      <c r="EU48" s="42">
        <f t="shared" si="372"/>
        <v>0</v>
      </c>
      <c r="EV48" s="42">
        <f t="shared" si="373"/>
        <v>0</v>
      </c>
      <c r="EW48" s="42">
        <f t="shared" si="374"/>
        <v>0</v>
      </c>
      <c r="EX48" s="42">
        <f t="shared" si="375"/>
        <v>0</v>
      </c>
      <c r="EY48" s="42">
        <f t="shared" si="376"/>
        <v>0</v>
      </c>
      <c r="EZ48" s="42">
        <f t="shared" si="377"/>
        <v>0</v>
      </c>
      <c r="FA48" s="42">
        <f t="shared" si="378"/>
        <v>0</v>
      </c>
      <c r="FB48" s="42">
        <f t="shared" si="379"/>
        <v>0</v>
      </c>
      <c r="FC48" s="42">
        <f t="shared" si="380"/>
        <v>0</v>
      </c>
      <c r="FD48" s="42">
        <f t="shared" si="381"/>
        <v>0</v>
      </c>
      <c r="FE48" s="42">
        <f t="shared" si="382"/>
        <v>0</v>
      </c>
      <c r="FF48" s="42">
        <f t="shared" si="383"/>
        <v>0</v>
      </c>
      <c r="FG48" s="42">
        <f t="shared" si="384"/>
        <v>0</v>
      </c>
      <c r="FH48" s="42">
        <f t="shared" si="385"/>
        <v>0</v>
      </c>
      <c r="FI48" s="42">
        <f t="shared" si="386"/>
        <v>0</v>
      </c>
      <c r="FJ48" s="42">
        <f t="shared" si="387"/>
        <v>0</v>
      </c>
      <c r="FK48" s="42">
        <f t="shared" si="388"/>
        <v>0</v>
      </c>
      <c r="FL48" s="42">
        <f t="shared" si="389"/>
        <v>0</v>
      </c>
      <c r="FM48" s="42">
        <f t="shared" si="390"/>
        <v>0</v>
      </c>
      <c r="FN48" s="42">
        <f t="shared" si="391"/>
        <v>0</v>
      </c>
      <c r="FO48" s="42">
        <f t="shared" si="392"/>
        <v>0</v>
      </c>
      <c r="FP48" s="42">
        <f t="shared" si="393"/>
        <v>0</v>
      </c>
      <c r="FQ48" s="42">
        <f t="shared" si="394"/>
        <v>0</v>
      </c>
      <c r="FR48" s="42">
        <f t="shared" si="395"/>
        <v>0</v>
      </c>
      <c r="FS48" s="42">
        <f t="shared" si="396"/>
        <v>0</v>
      </c>
      <c r="FT48" s="42">
        <f t="shared" si="397"/>
        <v>0</v>
      </c>
      <c r="FU48" s="42">
        <f t="shared" si="398"/>
        <v>0</v>
      </c>
      <c r="FV48" s="42">
        <f t="shared" si="399"/>
        <v>0</v>
      </c>
      <c r="FW48" s="42">
        <f t="shared" si="400"/>
        <v>0</v>
      </c>
      <c r="FX48" s="42">
        <f t="shared" si="401"/>
        <v>0</v>
      </c>
      <c r="FY48" s="42">
        <f t="shared" si="402"/>
        <v>0</v>
      </c>
      <c r="FZ48" s="42">
        <f t="shared" si="403"/>
        <v>0</v>
      </c>
      <c r="GA48" s="42">
        <f t="shared" si="404"/>
        <v>0</v>
      </c>
      <c r="GB48" s="42">
        <f t="shared" si="405"/>
        <v>0</v>
      </c>
      <c r="GC48" s="42">
        <f t="shared" si="406"/>
        <v>0</v>
      </c>
      <c r="GD48" s="42">
        <f t="shared" si="407"/>
        <v>0</v>
      </c>
      <c r="GE48" s="42">
        <f t="shared" si="408"/>
        <v>0</v>
      </c>
      <c r="GF48" s="42">
        <f t="shared" si="409"/>
        <v>0</v>
      </c>
      <c r="GG48" s="42">
        <f t="shared" si="410"/>
        <v>0</v>
      </c>
      <c r="GH48" s="42">
        <f t="shared" si="411"/>
        <v>0</v>
      </c>
      <c r="GI48" s="42">
        <f t="shared" si="412"/>
        <v>0</v>
      </c>
      <c r="GJ48" s="42">
        <f t="shared" si="413"/>
        <v>0</v>
      </c>
      <c r="GK48" s="42">
        <f t="shared" si="414"/>
        <v>0</v>
      </c>
      <c r="GL48" s="42">
        <f t="shared" si="415"/>
        <v>0</v>
      </c>
      <c r="GM48" s="42">
        <f t="shared" si="416"/>
        <v>0</v>
      </c>
      <c r="GN48" s="42">
        <f t="shared" si="417"/>
        <v>0</v>
      </c>
      <c r="GO48" s="42">
        <f t="shared" si="418"/>
        <v>0</v>
      </c>
      <c r="GP48" s="42">
        <f t="shared" si="419"/>
        <v>0</v>
      </c>
      <c r="GQ48" s="42">
        <f t="shared" si="420"/>
        <v>0</v>
      </c>
      <c r="GR48" s="42">
        <f t="shared" si="421"/>
        <v>0</v>
      </c>
      <c r="GS48" s="42">
        <f t="shared" si="422"/>
        <v>0</v>
      </c>
      <c r="GT48" s="42">
        <f t="shared" si="423"/>
        <v>0</v>
      </c>
      <c r="GU48" s="42">
        <f t="shared" si="424"/>
        <v>0</v>
      </c>
      <c r="GV48" s="42">
        <f t="shared" si="425"/>
        <v>0</v>
      </c>
      <c r="GW48" s="42">
        <f t="shared" si="426"/>
        <v>0</v>
      </c>
      <c r="GX48" s="42">
        <f t="shared" si="427"/>
        <v>0</v>
      </c>
      <c r="GY48" s="42">
        <f t="shared" si="319"/>
        <v>0</v>
      </c>
      <c r="GZ48" s="42">
        <f t="shared" si="428"/>
        <v>0</v>
      </c>
      <c r="HA48" s="42">
        <f t="shared" si="429"/>
        <v>0</v>
      </c>
      <c r="HB48" s="42">
        <f t="shared" si="430"/>
        <v>0</v>
      </c>
      <c r="HC48" s="42">
        <f t="shared" si="431"/>
        <v>0</v>
      </c>
      <c r="HD48" s="42">
        <f t="shared" si="432"/>
        <v>0</v>
      </c>
      <c r="HE48" s="42">
        <f t="shared" si="433"/>
        <v>0</v>
      </c>
      <c r="HF48" s="42">
        <f t="shared" si="434"/>
        <v>0</v>
      </c>
      <c r="HG48" s="42">
        <f t="shared" si="435"/>
        <v>0</v>
      </c>
      <c r="HH48" s="42">
        <f t="shared" si="436"/>
        <v>0</v>
      </c>
      <c r="HI48" s="42">
        <f t="shared" si="437"/>
        <v>0</v>
      </c>
      <c r="HJ48" s="42">
        <f t="shared" si="438"/>
        <v>0</v>
      </c>
      <c r="HK48" s="42">
        <f t="shared" si="439"/>
        <v>0</v>
      </c>
      <c r="HL48" s="42">
        <f t="shared" si="440"/>
        <v>0</v>
      </c>
      <c r="HM48" s="42">
        <f t="shared" si="441"/>
        <v>0</v>
      </c>
      <c r="HN48" s="42">
        <f t="shared" si="442"/>
        <v>0</v>
      </c>
      <c r="HO48" s="42">
        <f t="shared" si="443"/>
        <v>0</v>
      </c>
      <c r="HP48" s="42">
        <f t="shared" si="444"/>
        <v>0</v>
      </c>
      <c r="HQ48" s="42">
        <f t="shared" si="445"/>
        <v>0</v>
      </c>
      <c r="HR48" s="42">
        <f t="shared" si="446"/>
        <v>0</v>
      </c>
      <c r="HS48" s="42">
        <f t="shared" si="447"/>
        <v>0</v>
      </c>
      <c r="HT48" s="42">
        <f t="shared" si="448"/>
        <v>0</v>
      </c>
      <c r="HU48" s="42">
        <f t="shared" si="449"/>
        <v>0</v>
      </c>
      <c r="HV48" s="42">
        <f t="shared" si="450"/>
        <v>0</v>
      </c>
      <c r="HW48" s="42">
        <f t="shared" si="451"/>
        <v>0</v>
      </c>
      <c r="HX48" s="42">
        <f t="shared" si="452"/>
        <v>0</v>
      </c>
      <c r="HY48" s="42">
        <f t="shared" si="453"/>
        <v>0</v>
      </c>
      <c r="HZ48" s="42">
        <f t="shared" si="454"/>
        <v>0</v>
      </c>
      <c r="IA48" s="42">
        <f t="shared" si="455"/>
        <v>0</v>
      </c>
      <c r="IB48" s="42">
        <f t="shared" si="456"/>
        <v>0</v>
      </c>
      <c r="IC48" s="42">
        <f t="shared" si="457"/>
        <v>0</v>
      </c>
      <c r="ID48" s="42">
        <f t="shared" si="458"/>
        <v>0</v>
      </c>
      <c r="IE48" s="42">
        <f t="shared" si="459"/>
        <v>0</v>
      </c>
      <c r="IF48" s="42">
        <f t="shared" si="460"/>
        <v>0</v>
      </c>
      <c r="IG48" s="42">
        <f t="shared" si="461"/>
        <v>0</v>
      </c>
      <c r="IH48" s="42">
        <f t="shared" si="462"/>
        <v>0</v>
      </c>
      <c r="II48" s="42">
        <f t="shared" si="463"/>
        <v>0</v>
      </c>
      <c r="IJ48" s="42">
        <f t="shared" si="464"/>
        <v>0</v>
      </c>
      <c r="IK48" s="42">
        <f t="shared" si="465"/>
        <v>0</v>
      </c>
      <c r="IL48" s="42">
        <f t="shared" si="466"/>
        <v>0</v>
      </c>
      <c r="IM48" s="42">
        <f t="shared" si="467"/>
        <v>0</v>
      </c>
      <c r="IN48" s="42">
        <f t="shared" si="468"/>
        <v>0</v>
      </c>
      <c r="IO48" s="42">
        <f t="shared" si="469"/>
        <v>0</v>
      </c>
      <c r="IP48" s="42">
        <f t="shared" si="470"/>
        <v>0</v>
      </c>
      <c r="IQ48" s="42">
        <f t="shared" si="471"/>
        <v>0</v>
      </c>
      <c r="IR48" s="42">
        <f t="shared" si="472"/>
        <v>0</v>
      </c>
      <c r="IS48" s="42">
        <f t="shared" si="473"/>
        <v>0</v>
      </c>
      <c r="IT48" s="42">
        <f t="shared" si="474"/>
        <v>0</v>
      </c>
      <c r="IU48" s="42">
        <f t="shared" si="475"/>
        <v>0</v>
      </c>
      <c r="IV48" s="42">
        <f t="shared" si="476"/>
        <v>0</v>
      </c>
      <c r="IW48" s="42">
        <f t="shared" si="477"/>
        <v>0</v>
      </c>
      <c r="IX48" s="42">
        <f t="shared" si="478"/>
        <v>0</v>
      </c>
      <c r="IY48" s="42">
        <f t="shared" si="479"/>
        <v>0</v>
      </c>
      <c r="IZ48" s="42">
        <f t="shared" si="480"/>
        <v>0</v>
      </c>
      <c r="JA48" s="42">
        <f t="shared" si="481"/>
        <v>0</v>
      </c>
      <c r="JB48" s="42">
        <f t="shared" si="482"/>
        <v>0</v>
      </c>
      <c r="JC48" s="42">
        <f t="shared" si="483"/>
        <v>0</v>
      </c>
      <c r="JD48" s="42">
        <f t="shared" si="484"/>
        <v>0</v>
      </c>
      <c r="JE48" s="42">
        <f t="shared" si="485"/>
        <v>0</v>
      </c>
      <c r="JF48" s="42">
        <f t="shared" si="486"/>
        <v>0</v>
      </c>
      <c r="JG48" s="42">
        <f t="shared" si="487"/>
        <v>0</v>
      </c>
      <c r="JH48" s="42">
        <f t="shared" si="488"/>
        <v>0</v>
      </c>
      <c r="JI48" s="42">
        <f t="shared" si="489"/>
        <v>0</v>
      </c>
      <c r="JJ48" s="42">
        <f t="shared" si="490"/>
        <v>0</v>
      </c>
      <c r="JK48" s="42">
        <f t="shared" si="491"/>
        <v>0</v>
      </c>
      <c r="JL48" s="42">
        <f t="shared" si="492"/>
        <v>0</v>
      </c>
      <c r="JM48" s="42">
        <f t="shared" si="493"/>
        <v>0</v>
      </c>
      <c r="JN48" s="42">
        <f t="shared" si="494"/>
        <v>0</v>
      </c>
      <c r="JO48" s="42">
        <f t="shared" si="495"/>
        <v>0</v>
      </c>
      <c r="JP48" s="42">
        <f t="shared" si="496"/>
        <v>0</v>
      </c>
      <c r="JQ48" s="42">
        <f t="shared" si="497"/>
        <v>0</v>
      </c>
      <c r="JR48" s="42">
        <f t="shared" si="498"/>
        <v>0</v>
      </c>
      <c r="JS48" s="42">
        <f t="shared" si="499"/>
        <v>0</v>
      </c>
      <c r="JT48" s="42">
        <f t="shared" si="500"/>
        <v>0</v>
      </c>
      <c r="JU48" s="42">
        <f t="shared" si="501"/>
        <v>0</v>
      </c>
      <c r="JV48" s="42">
        <f t="shared" si="502"/>
        <v>0</v>
      </c>
      <c r="JW48" s="42">
        <f t="shared" si="503"/>
        <v>0</v>
      </c>
      <c r="JX48" s="42">
        <f t="shared" si="504"/>
        <v>0</v>
      </c>
      <c r="JY48" s="42">
        <f t="shared" si="505"/>
        <v>0</v>
      </c>
      <c r="JZ48" s="42">
        <f t="shared" si="506"/>
        <v>0</v>
      </c>
      <c r="KA48" s="42">
        <f t="shared" si="507"/>
        <v>0</v>
      </c>
      <c r="KB48" s="42">
        <f t="shared" si="508"/>
        <v>0</v>
      </c>
      <c r="KC48" s="42">
        <f t="shared" si="509"/>
        <v>0</v>
      </c>
      <c r="KD48" s="42">
        <f t="shared" si="510"/>
        <v>0</v>
      </c>
      <c r="KE48" s="42">
        <f t="shared" si="511"/>
        <v>0</v>
      </c>
      <c r="KF48" s="42">
        <f t="shared" si="512"/>
        <v>0</v>
      </c>
      <c r="KG48" s="42">
        <f t="shared" si="513"/>
        <v>0</v>
      </c>
      <c r="KH48" s="42">
        <f t="shared" si="514"/>
        <v>0</v>
      </c>
      <c r="KI48" s="42">
        <f t="shared" si="515"/>
        <v>0</v>
      </c>
      <c r="KJ48" s="42">
        <f t="shared" si="516"/>
        <v>0</v>
      </c>
      <c r="KK48" s="42">
        <f t="shared" si="517"/>
        <v>0</v>
      </c>
      <c r="KL48" s="42">
        <f t="shared" si="518"/>
        <v>0</v>
      </c>
      <c r="KM48" s="42">
        <f t="shared" si="519"/>
        <v>0</v>
      </c>
      <c r="KN48" s="42">
        <f t="shared" si="520"/>
        <v>0</v>
      </c>
      <c r="KO48" s="42">
        <f t="shared" si="521"/>
        <v>0</v>
      </c>
      <c r="KP48" s="42">
        <f t="shared" si="522"/>
        <v>0</v>
      </c>
      <c r="KQ48" s="42">
        <f t="shared" si="523"/>
        <v>0</v>
      </c>
      <c r="KR48" s="42">
        <f t="shared" si="524"/>
        <v>0</v>
      </c>
      <c r="KS48" s="42">
        <f t="shared" si="525"/>
        <v>0</v>
      </c>
      <c r="KT48" s="42">
        <f t="shared" si="526"/>
        <v>0</v>
      </c>
      <c r="KU48" s="42">
        <f t="shared" si="527"/>
        <v>0</v>
      </c>
      <c r="KV48" s="42">
        <f t="shared" si="528"/>
        <v>0</v>
      </c>
      <c r="KW48" s="42">
        <f t="shared" si="529"/>
        <v>0</v>
      </c>
      <c r="KX48" s="42">
        <f t="shared" si="530"/>
        <v>0</v>
      </c>
      <c r="KY48" s="42">
        <f t="shared" si="531"/>
        <v>0</v>
      </c>
      <c r="KZ48" s="42">
        <f t="shared" si="532"/>
        <v>0</v>
      </c>
      <c r="LA48" s="42">
        <f t="shared" si="533"/>
        <v>0</v>
      </c>
      <c r="LB48" s="42">
        <f t="shared" si="534"/>
        <v>0</v>
      </c>
      <c r="LC48" s="42">
        <f t="shared" si="535"/>
        <v>0</v>
      </c>
      <c r="LD48" s="42">
        <f t="shared" si="536"/>
        <v>0</v>
      </c>
      <c r="LE48" s="42">
        <f t="shared" si="537"/>
        <v>0</v>
      </c>
      <c r="LF48" s="42">
        <f t="shared" si="538"/>
        <v>0</v>
      </c>
      <c r="LG48" s="42">
        <f t="shared" si="539"/>
        <v>0</v>
      </c>
      <c r="LH48" s="42">
        <f t="shared" si="540"/>
        <v>0</v>
      </c>
      <c r="LI48" s="42">
        <f t="shared" si="541"/>
        <v>0</v>
      </c>
      <c r="LJ48" s="42">
        <f t="shared" si="542"/>
        <v>0</v>
      </c>
      <c r="LK48" s="42">
        <f t="shared" si="543"/>
        <v>0</v>
      </c>
      <c r="LL48" s="42">
        <f t="shared" si="544"/>
        <v>0</v>
      </c>
      <c r="LM48" s="42">
        <f t="shared" si="545"/>
        <v>0</v>
      </c>
      <c r="LN48" s="42">
        <f t="shared" si="546"/>
        <v>0</v>
      </c>
      <c r="LO48" s="42">
        <f t="shared" si="547"/>
        <v>0</v>
      </c>
      <c r="LP48" s="42">
        <f t="shared" si="548"/>
        <v>0</v>
      </c>
      <c r="LQ48" s="42">
        <f t="shared" si="549"/>
        <v>0</v>
      </c>
      <c r="LR48" s="42">
        <f t="shared" si="550"/>
        <v>0</v>
      </c>
      <c r="LS48" s="42">
        <f t="shared" si="551"/>
        <v>0</v>
      </c>
      <c r="LT48" s="42">
        <f t="shared" si="552"/>
        <v>0</v>
      </c>
      <c r="LU48" s="42">
        <f t="shared" si="553"/>
        <v>0</v>
      </c>
      <c r="LV48" s="42">
        <f t="shared" si="554"/>
        <v>0</v>
      </c>
      <c r="LW48" s="42">
        <f t="shared" si="555"/>
        <v>0</v>
      </c>
      <c r="LX48" s="42">
        <f t="shared" si="556"/>
        <v>0</v>
      </c>
      <c r="LY48" s="42">
        <f t="shared" si="557"/>
        <v>0</v>
      </c>
      <c r="LZ48" s="42">
        <f t="shared" si="558"/>
        <v>0</v>
      </c>
      <c r="MA48" s="42">
        <f t="shared" si="559"/>
        <v>0</v>
      </c>
      <c r="MB48" s="42">
        <f t="shared" si="560"/>
        <v>0</v>
      </c>
      <c r="MC48" s="42">
        <f t="shared" si="561"/>
        <v>0</v>
      </c>
      <c r="MD48" s="42">
        <f t="shared" si="562"/>
        <v>0</v>
      </c>
      <c r="ME48" s="42">
        <f t="shared" si="563"/>
        <v>0</v>
      </c>
      <c r="MF48" s="42">
        <f t="shared" si="564"/>
        <v>0</v>
      </c>
      <c r="MG48" s="42">
        <f t="shared" si="565"/>
        <v>0</v>
      </c>
      <c r="MH48" s="42">
        <f t="shared" si="566"/>
        <v>0</v>
      </c>
      <c r="MI48" s="42">
        <f t="shared" si="567"/>
        <v>0</v>
      </c>
      <c r="MJ48" s="42">
        <f t="shared" si="568"/>
        <v>0</v>
      </c>
      <c r="MK48" s="42">
        <f t="shared" si="569"/>
        <v>0</v>
      </c>
      <c r="ML48" s="42">
        <f t="shared" si="570"/>
        <v>0</v>
      </c>
      <c r="MM48" s="42">
        <f t="shared" si="571"/>
        <v>0</v>
      </c>
      <c r="MN48" s="42">
        <f t="shared" si="572"/>
        <v>0</v>
      </c>
      <c r="MO48" s="42">
        <f t="shared" si="573"/>
        <v>0</v>
      </c>
      <c r="MP48" s="42">
        <f t="shared" si="574"/>
        <v>0</v>
      </c>
      <c r="MQ48" s="42">
        <f t="shared" si="575"/>
        <v>0</v>
      </c>
      <c r="MR48" s="42">
        <f t="shared" si="576"/>
        <v>0</v>
      </c>
      <c r="MS48" s="42">
        <f t="shared" si="577"/>
        <v>0</v>
      </c>
      <c r="MT48" s="42">
        <f t="shared" si="578"/>
        <v>0</v>
      </c>
      <c r="MU48" s="42">
        <f t="shared" si="579"/>
        <v>0</v>
      </c>
      <c r="MV48" s="42">
        <f t="shared" si="580"/>
        <v>0</v>
      </c>
      <c r="MW48" s="42">
        <f t="shared" si="581"/>
        <v>0</v>
      </c>
      <c r="MX48" s="42">
        <f t="shared" si="582"/>
        <v>0</v>
      </c>
      <c r="MY48" s="42">
        <f t="shared" si="583"/>
        <v>0</v>
      </c>
      <c r="MZ48" s="42">
        <f t="shared" si="584"/>
        <v>0</v>
      </c>
      <c r="NA48" s="42">
        <f t="shared" si="585"/>
        <v>0</v>
      </c>
      <c r="NB48" s="42">
        <f t="shared" si="586"/>
        <v>0</v>
      </c>
      <c r="NC48" s="42">
        <f t="shared" si="587"/>
        <v>0</v>
      </c>
      <c r="ND48" s="42">
        <f t="shared" si="588"/>
        <v>0</v>
      </c>
      <c r="NE48" s="42">
        <f t="shared" si="589"/>
        <v>0</v>
      </c>
      <c r="NF48" s="42">
        <f t="shared" si="590"/>
        <v>0</v>
      </c>
      <c r="NG48" s="42">
        <f t="shared" si="591"/>
        <v>0</v>
      </c>
      <c r="NH48" s="42">
        <f t="shared" si="592"/>
        <v>0</v>
      </c>
      <c r="NI48" s="42">
        <f t="shared" si="593"/>
        <v>0</v>
      </c>
      <c r="NJ48" s="42">
        <f t="shared" si="594"/>
        <v>0</v>
      </c>
      <c r="NK48" s="42">
        <f t="shared" si="595"/>
        <v>0</v>
      </c>
      <c r="NL48" s="42">
        <f t="shared" si="596"/>
        <v>0</v>
      </c>
      <c r="NM48" s="42">
        <f t="shared" si="597"/>
        <v>0</v>
      </c>
      <c r="NN48" s="42">
        <f t="shared" si="598"/>
        <v>0</v>
      </c>
      <c r="NO48" s="42">
        <f t="shared" si="599"/>
        <v>0</v>
      </c>
      <c r="NP48" s="42">
        <f t="shared" si="600"/>
        <v>0</v>
      </c>
      <c r="NQ48" s="42">
        <f t="shared" si="601"/>
        <v>0</v>
      </c>
      <c r="NR48" s="42">
        <f t="shared" si="602"/>
        <v>0</v>
      </c>
      <c r="NS48" s="42">
        <f t="shared" si="603"/>
        <v>0</v>
      </c>
      <c r="NT48" s="42">
        <f t="shared" si="604"/>
        <v>0</v>
      </c>
      <c r="NU48" s="42">
        <f t="shared" si="605"/>
        <v>0</v>
      </c>
      <c r="NV48" s="42">
        <f t="shared" si="606"/>
        <v>0</v>
      </c>
      <c r="NW48" s="42">
        <f t="shared" si="607"/>
        <v>0</v>
      </c>
      <c r="NX48" s="42">
        <f t="shared" si="608"/>
        <v>0</v>
      </c>
      <c r="NY48" s="42">
        <f t="shared" si="609"/>
        <v>0</v>
      </c>
      <c r="NZ48" s="42">
        <f t="shared" si="610"/>
        <v>0</v>
      </c>
      <c r="OA48" s="42">
        <f t="shared" si="611"/>
        <v>0</v>
      </c>
      <c r="OB48" s="42">
        <f t="shared" si="612"/>
        <v>0</v>
      </c>
      <c r="OC48" s="42">
        <f t="shared" si="613"/>
        <v>0</v>
      </c>
      <c r="OD48" s="42">
        <f t="shared" si="614"/>
        <v>0</v>
      </c>
      <c r="OE48" s="42">
        <f t="shared" si="615"/>
        <v>0</v>
      </c>
      <c r="OF48" s="42">
        <f t="shared" si="616"/>
        <v>0</v>
      </c>
      <c r="OG48" s="42">
        <f t="shared" si="617"/>
        <v>0</v>
      </c>
    </row>
    <row r="49" spans="1:397">
      <c r="A49" s="6" t="str">
        <f>(入力シート!A49&amp;入力シート!B49&amp;入力シート!C49)</f>
        <v>240101045</v>
      </c>
      <c r="B49" s="6">
        <f>入力シート!E49</f>
        <v>44972</v>
      </c>
      <c r="C49" s="6">
        <f>入力シート!D49</f>
        <v>9</v>
      </c>
      <c r="D49" s="124">
        <f>IF(入力シート!E49="","",入力シート!E49)</f>
        <v>44972</v>
      </c>
      <c r="E49" s="44">
        <f>入力シート!G49</f>
        <v>12.57</v>
      </c>
      <c r="F49" s="44">
        <f>入力シート!H49</f>
        <v>100</v>
      </c>
      <c r="G49" s="44">
        <f>入力シート!I49</f>
        <v>100</v>
      </c>
      <c r="H49" s="44">
        <f>IF(ISERROR(入力シート!K49*1)=TRUE,"",入力シート!K49*1)</f>
        <v>2.6130803468442196</v>
      </c>
      <c r="I49" s="44">
        <f>入力シート!L49</f>
        <v>0</v>
      </c>
      <c r="J49" s="44">
        <f>入力シート!M49</f>
        <v>1</v>
      </c>
      <c r="K49" s="44">
        <f>IF(ISERROR(入力シート!O49*1)=TRUE,"",入力シート!O49*1)</f>
        <v>0.61308034684421941</v>
      </c>
      <c r="L49" s="42"/>
      <c r="M49" s="42"/>
      <c r="N49" s="42"/>
      <c r="O49" s="42"/>
      <c r="S49" s="24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S49"/>
      <c r="AT49" s="42">
        <f t="shared" si="619"/>
        <v>0</v>
      </c>
      <c r="AU49" s="42">
        <f t="shared" si="314"/>
        <v>0</v>
      </c>
      <c r="AV49" s="42">
        <f t="shared" si="314"/>
        <v>0</v>
      </c>
      <c r="AW49" s="42">
        <f t="shared" si="314"/>
        <v>0</v>
      </c>
      <c r="AX49" s="42">
        <f t="shared" si="314"/>
        <v>0</v>
      </c>
      <c r="AY49" s="42">
        <f t="shared" si="623"/>
        <v>0</v>
      </c>
      <c r="AZ49" s="42">
        <f t="shared" si="623"/>
        <v>0</v>
      </c>
      <c r="BA49" s="42">
        <f t="shared" si="623"/>
        <v>0</v>
      </c>
      <c r="BB49" s="42">
        <f t="shared" si="623"/>
        <v>2.6130803468442196</v>
      </c>
      <c r="BC49" s="42">
        <f t="shared" si="623"/>
        <v>0</v>
      </c>
      <c r="BD49" s="42">
        <f t="shared" si="623"/>
        <v>0</v>
      </c>
      <c r="BE49" s="42">
        <f t="shared" si="623"/>
        <v>0</v>
      </c>
      <c r="BF49" s="42">
        <f t="shared" si="623"/>
        <v>0</v>
      </c>
      <c r="BG49" s="42">
        <f t="shared" si="623"/>
        <v>0</v>
      </c>
      <c r="BH49" s="42">
        <f t="shared" si="623"/>
        <v>0</v>
      </c>
      <c r="BI49" s="42">
        <f t="shared" si="623"/>
        <v>0</v>
      </c>
      <c r="BJ49" s="42">
        <f t="shared" si="623"/>
        <v>0</v>
      </c>
      <c r="BK49" s="42">
        <f t="shared" si="623"/>
        <v>0</v>
      </c>
      <c r="BL49" s="42">
        <f t="shared" si="623"/>
        <v>0</v>
      </c>
      <c r="BM49" s="42">
        <f t="shared" si="623"/>
        <v>0</v>
      </c>
      <c r="BN49" s="42">
        <f t="shared" si="623"/>
        <v>0</v>
      </c>
      <c r="BO49" s="42">
        <f t="shared" si="622"/>
        <v>0</v>
      </c>
      <c r="BP49" s="42">
        <f t="shared" si="622"/>
        <v>0</v>
      </c>
      <c r="BQ49" s="42">
        <f t="shared" si="622"/>
        <v>0</v>
      </c>
      <c r="BR49" s="42">
        <f t="shared" si="622"/>
        <v>0</v>
      </c>
      <c r="BS49" s="42">
        <f t="shared" si="622"/>
        <v>0</v>
      </c>
      <c r="BT49" s="42">
        <f t="shared" si="622"/>
        <v>0</v>
      </c>
      <c r="BU49" s="42">
        <f t="shared" si="622"/>
        <v>0</v>
      </c>
      <c r="BV49" s="42">
        <f t="shared" si="622"/>
        <v>0</v>
      </c>
      <c r="BW49" s="42">
        <f t="shared" si="622"/>
        <v>0</v>
      </c>
      <c r="BX49" s="42">
        <f t="shared" si="622"/>
        <v>0</v>
      </c>
      <c r="BY49" s="42">
        <f t="shared" si="622"/>
        <v>0</v>
      </c>
      <c r="BZ49" s="42">
        <f t="shared" si="622"/>
        <v>0</v>
      </c>
      <c r="CA49" s="42">
        <f t="shared" si="622"/>
        <v>0</v>
      </c>
      <c r="CB49" s="42">
        <f t="shared" si="622"/>
        <v>0</v>
      </c>
      <c r="CC49" s="42">
        <f t="shared" si="622"/>
        <v>0</v>
      </c>
      <c r="CD49" s="42">
        <f t="shared" si="621"/>
        <v>0</v>
      </c>
      <c r="CE49" s="42">
        <f t="shared" si="621"/>
        <v>0</v>
      </c>
      <c r="CF49" s="42">
        <f t="shared" si="621"/>
        <v>0</v>
      </c>
      <c r="CG49" s="42">
        <f t="shared" si="621"/>
        <v>0</v>
      </c>
      <c r="CH49" s="42">
        <f t="shared" si="621"/>
        <v>0</v>
      </c>
      <c r="CI49" s="42">
        <f t="shared" si="621"/>
        <v>0</v>
      </c>
      <c r="CJ49" s="42">
        <f t="shared" si="621"/>
        <v>0</v>
      </c>
      <c r="CK49" s="42">
        <f t="shared" si="621"/>
        <v>0</v>
      </c>
      <c r="CL49" s="42">
        <f t="shared" si="621"/>
        <v>0</v>
      </c>
      <c r="CM49" s="42">
        <f t="shared" si="621"/>
        <v>0</v>
      </c>
      <c r="CN49" s="42">
        <f t="shared" si="621"/>
        <v>0</v>
      </c>
      <c r="CO49" s="42">
        <f t="shared" si="621"/>
        <v>0</v>
      </c>
      <c r="CP49" s="42">
        <f t="shared" si="621"/>
        <v>0</v>
      </c>
      <c r="CQ49" s="42">
        <f t="shared" si="621"/>
        <v>0</v>
      </c>
      <c r="CR49" s="42">
        <f t="shared" si="621"/>
        <v>0</v>
      </c>
      <c r="CS49" s="42">
        <f t="shared" si="621"/>
        <v>0</v>
      </c>
      <c r="CT49">
        <v>48</v>
      </c>
      <c r="CU49" s="83">
        <f t="shared" si="322"/>
        <v>0</v>
      </c>
      <c r="CV49" s="42">
        <f t="shared" si="299"/>
        <v>0</v>
      </c>
      <c r="CW49" s="42" t="e">
        <f t="shared" si="300"/>
        <v>#NUM!</v>
      </c>
      <c r="CX49" s="42">
        <f t="shared" si="323"/>
        <v>0</v>
      </c>
      <c r="CY49" s="42">
        <f t="shared" si="324"/>
        <v>0</v>
      </c>
      <c r="CZ49" s="42">
        <f t="shared" si="325"/>
        <v>0</v>
      </c>
      <c r="DA49" s="42">
        <f t="shared" si="326"/>
        <v>0</v>
      </c>
      <c r="DB49" s="42">
        <f t="shared" si="327"/>
        <v>0</v>
      </c>
      <c r="DC49" s="42">
        <f t="shared" si="328"/>
        <v>0</v>
      </c>
      <c r="DD49" s="42">
        <f t="shared" si="329"/>
        <v>0</v>
      </c>
      <c r="DE49" s="42">
        <f t="shared" si="330"/>
        <v>0</v>
      </c>
      <c r="DF49" s="42">
        <f t="shared" si="331"/>
        <v>0</v>
      </c>
      <c r="DG49" s="42">
        <f t="shared" si="332"/>
        <v>0</v>
      </c>
      <c r="DH49" s="42">
        <f t="shared" si="333"/>
        <v>0</v>
      </c>
      <c r="DI49" s="42">
        <f t="shared" si="334"/>
        <v>0</v>
      </c>
      <c r="DJ49" s="42">
        <f t="shared" si="335"/>
        <v>0</v>
      </c>
      <c r="DK49" s="42">
        <f t="shared" si="336"/>
        <v>0</v>
      </c>
      <c r="DL49" s="42">
        <f t="shared" si="337"/>
        <v>0</v>
      </c>
      <c r="DM49" s="42">
        <f t="shared" si="338"/>
        <v>0</v>
      </c>
      <c r="DN49" s="42">
        <f t="shared" si="339"/>
        <v>0</v>
      </c>
      <c r="DO49" s="42">
        <f t="shared" si="340"/>
        <v>0</v>
      </c>
      <c r="DP49" s="42">
        <f t="shared" si="341"/>
        <v>0</v>
      </c>
      <c r="DQ49" s="42">
        <f t="shared" si="342"/>
        <v>0</v>
      </c>
      <c r="DR49" s="42">
        <f t="shared" si="343"/>
        <v>0</v>
      </c>
      <c r="DS49" s="42">
        <f t="shared" si="344"/>
        <v>0</v>
      </c>
      <c r="DT49" s="42">
        <f t="shared" si="345"/>
        <v>0</v>
      </c>
      <c r="DU49" s="42">
        <f t="shared" si="346"/>
        <v>0</v>
      </c>
      <c r="DV49" s="42">
        <f t="shared" si="347"/>
        <v>0</v>
      </c>
      <c r="DW49" s="42">
        <f t="shared" si="348"/>
        <v>0</v>
      </c>
      <c r="DX49" s="42">
        <f t="shared" si="349"/>
        <v>0</v>
      </c>
      <c r="DY49" s="42">
        <f t="shared" si="350"/>
        <v>0</v>
      </c>
      <c r="DZ49" s="42">
        <f t="shared" si="351"/>
        <v>0</v>
      </c>
      <c r="EA49" s="42">
        <f t="shared" si="352"/>
        <v>0</v>
      </c>
      <c r="EB49" s="42">
        <f t="shared" si="353"/>
        <v>0</v>
      </c>
      <c r="EC49" s="42">
        <f t="shared" si="354"/>
        <v>0</v>
      </c>
      <c r="ED49" s="42">
        <f t="shared" si="355"/>
        <v>0</v>
      </c>
      <c r="EE49" s="42">
        <f t="shared" si="356"/>
        <v>0</v>
      </c>
      <c r="EF49" s="42">
        <f t="shared" si="357"/>
        <v>0</v>
      </c>
      <c r="EG49" s="42">
        <f t="shared" si="358"/>
        <v>0</v>
      </c>
      <c r="EH49" s="42">
        <f t="shared" si="359"/>
        <v>0</v>
      </c>
      <c r="EI49" s="42">
        <f t="shared" si="360"/>
        <v>0</v>
      </c>
      <c r="EJ49" s="42">
        <f t="shared" si="361"/>
        <v>0</v>
      </c>
      <c r="EK49" s="42">
        <f t="shared" si="362"/>
        <v>0</v>
      </c>
      <c r="EL49" s="42">
        <f t="shared" si="363"/>
        <v>0</v>
      </c>
      <c r="EM49" s="42">
        <f t="shared" si="364"/>
        <v>0</v>
      </c>
      <c r="EN49" s="42">
        <f t="shared" si="365"/>
        <v>0</v>
      </c>
      <c r="EO49" s="42">
        <f t="shared" si="366"/>
        <v>0</v>
      </c>
      <c r="EP49" s="42">
        <f t="shared" si="367"/>
        <v>0</v>
      </c>
      <c r="EQ49" s="42">
        <f t="shared" si="368"/>
        <v>0</v>
      </c>
      <c r="ER49" s="42">
        <f t="shared" si="369"/>
        <v>0</v>
      </c>
      <c r="ES49" s="42">
        <f t="shared" si="370"/>
        <v>0</v>
      </c>
      <c r="ET49" s="42">
        <f t="shared" si="371"/>
        <v>0</v>
      </c>
      <c r="EU49" s="42">
        <f t="shared" si="372"/>
        <v>0</v>
      </c>
      <c r="EV49" s="42">
        <f t="shared" si="373"/>
        <v>0</v>
      </c>
      <c r="EW49" s="42">
        <f t="shared" si="374"/>
        <v>0</v>
      </c>
      <c r="EX49" s="42">
        <f t="shared" si="375"/>
        <v>0</v>
      </c>
      <c r="EY49" s="42">
        <f t="shared" si="376"/>
        <v>0</v>
      </c>
      <c r="EZ49" s="42">
        <f t="shared" si="377"/>
        <v>0</v>
      </c>
      <c r="FA49" s="42">
        <f t="shared" si="378"/>
        <v>0</v>
      </c>
      <c r="FB49" s="42">
        <f t="shared" si="379"/>
        <v>0</v>
      </c>
      <c r="FC49" s="42">
        <f t="shared" si="380"/>
        <v>0</v>
      </c>
      <c r="FD49" s="42">
        <f t="shared" si="381"/>
        <v>0</v>
      </c>
      <c r="FE49" s="42">
        <f t="shared" si="382"/>
        <v>0</v>
      </c>
      <c r="FF49" s="42">
        <f t="shared" si="383"/>
        <v>0</v>
      </c>
      <c r="FG49" s="42">
        <f t="shared" si="384"/>
        <v>0</v>
      </c>
      <c r="FH49" s="42">
        <f t="shared" si="385"/>
        <v>0</v>
      </c>
      <c r="FI49" s="42">
        <f t="shared" si="386"/>
        <v>0</v>
      </c>
      <c r="FJ49" s="42">
        <f t="shared" si="387"/>
        <v>0</v>
      </c>
      <c r="FK49" s="42">
        <f t="shared" si="388"/>
        <v>0</v>
      </c>
      <c r="FL49" s="42">
        <f t="shared" si="389"/>
        <v>0</v>
      </c>
      <c r="FM49" s="42">
        <f t="shared" si="390"/>
        <v>0</v>
      </c>
      <c r="FN49" s="42">
        <f t="shared" si="391"/>
        <v>0</v>
      </c>
      <c r="FO49" s="42">
        <f t="shared" si="392"/>
        <v>0</v>
      </c>
      <c r="FP49" s="42">
        <f t="shared" si="393"/>
        <v>0</v>
      </c>
      <c r="FQ49" s="42">
        <f t="shared" si="394"/>
        <v>0</v>
      </c>
      <c r="FR49" s="42">
        <f t="shared" si="395"/>
        <v>0</v>
      </c>
      <c r="FS49" s="42">
        <f t="shared" si="396"/>
        <v>0</v>
      </c>
      <c r="FT49" s="42">
        <f t="shared" si="397"/>
        <v>0</v>
      </c>
      <c r="FU49" s="42">
        <f t="shared" si="398"/>
        <v>0</v>
      </c>
      <c r="FV49" s="42">
        <f t="shared" si="399"/>
        <v>0</v>
      </c>
      <c r="FW49" s="42">
        <f t="shared" si="400"/>
        <v>0</v>
      </c>
      <c r="FX49" s="42">
        <f t="shared" si="401"/>
        <v>0</v>
      </c>
      <c r="FY49" s="42">
        <f t="shared" si="402"/>
        <v>0</v>
      </c>
      <c r="FZ49" s="42">
        <f t="shared" si="403"/>
        <v>0</v>
      </c>
      <c r="GA49" s="42">
        <f t="shared" si="404"/>
        <v>0</v>
      </c>
      <c r="GB49" s="42">
        <f t="shared" si="405"/>
        <v>0</v>
      </c>
      <c r="GC49" s="42">
        <f t="shared" si="406"/>
        <v>0</v>
      </c>
      <c r="GD49" s="42">
        <f t="shared" si="407"/>
        <v>0</v>
      </c>
      <c r="GE49" s="42">
        <f t="shared" si="408"/>
        <v>0</v>
      </c>
      <c r="GF49" s="42">
        <f t="shared" si="409"/>
        <v>0</v>
      </c>
      <c r="GG49" s="42">
        <f t="shared" si="410"/>
        <v>0</v>
      </c>
      <c r="GH49" s="42">
        <f t="shared" si="411"/>
        <v>0</v>
      </c>
      <c r="GI49" s="42">
        <f t="shared" si="412"/>
        <v>0</v>
      </c>
      <c r="GJ49" s="42">
        <f t="shared" si="413"/>
        <v>0</v>
      </c>
      <c r="GK49" s="42">
        <f t="shared" si="414"/>
        <v>0</v>
      </c>
      <c r="GL49" s="42">
        <f t="shared" si="415"/>
        <v>0</v>
      </c>
      <c r="GM49" s="42">
        <f t="shared" si="416"/>
        <v>0</v>
      </c>
      <c r="GN49" s="42">
        <f t="shared" si="417"/>
        <v>0</v>
      </c>
      <c r="GO49" s="42">
        <f t="shared" si="418"/>
        <v>0</v>
      </c>
      <c r="GP49" s="42">
        <f t="shared" si="419"/>
        <v>0</v>
      </c>
      <c r="GQ49" s="42">
        <f t="shared" si="420"/>
        <v>0</v>
      </c>
      <c r="GR49" s="42">
        <f t="shared" si="421"/>
        <v>0</v>
      </c>
      <c r="GS49" s="42">
        <f t="shared" si="422"/>
        <v>0</v>
      </c>
      <c r="GT49" s="42">
        <f t="shared" si="423"/>
        <v>0</v>
      </c>
      <c r="GU49" s="42">
        <f t="shared" si="424"/>
        <v>0</v>
      </c>
      <c r="GV49" s="42">
        <f t="shared" si="425"/>
        <v>0</v>
      </c>
      <c r="GW49" s="42">
        <f t="shared" si="426"/>
        <v>0</v>
      </c>
      <c r="GX49" s="42">
        <f t="shared" si="427"/>
        <v>0</v>
      </c>
      <c r="GY49" s="42">
        <f t="shared" si="319"/>
        <v>0</v>
      </c>
      <c r="GZ49" s="42">
        <f t="shared" si="428"/>
        <v>0</v>
      </c>
      <c r="HA49" s="42">
        <f t="shared" si="429"/>
        <v>0</v>
      </c>
      <c r="HB49" s="42">
        <f t="shared" si="430"/>
        <v>0</v>
      </c>
      <c r="HC49" s="42">
        <f t="shared" si="431"/>
        <v>0</v>
      </c>
      <c r="HD49" s="42">
        <f t="shared" si="432"/>
        <v>0</v>
      </c>
      <c r="HE49" s="42">
        <f t="shared" si="433"/>
        <v>0</v>
      </c>
      <c r="HF49" s="42">
        <f t="shared" si="434"/>
        <v>0</v>
      </c>
      <c r="HG49" s="42">
        <f t="shared" si="435"/>
        <v>0</v>
      </c>
      <c r="HH49" s="42">
        <f t="shared" si="436"/>
        <v>0</v>
      </c>
      <c r="HI49" s="42">
        <f t="shared" si="437"/>
        <v>0</v>
      </c>
      <c r="HJ49" s="42">
        <f t="shared" si="438"/>
        <v>0</v>
      </c>
      <c r="HK49" s="42">
        <f t="shared" si="439"/>
        <v>0</v>
      </c>
      <c r="HL49" s="42">
        <f t="shared" si="440"/>
        <v>0</v>
      </c>
      <c r="HM49" s="42">
        <f t="shared" si="441"/>
        <v>0</v>
      </c>
      <c r="HN49" s="42">
        <f t="shared" si="442"/>
        <v>0</v>
      </c>
      <c r="HO49" s="42">
        <f t="shared" si="443"/>
        <v>0</v>
      </c>
      <c r="HP49" s="42">
        <f t="shared" si="444"/>
        <v>0</v>
      </c>
      <c r="HQ49" s="42">
        <f t="shared" si="445"/>
        <v>0</v>
      </c>
      <c r="HR49" s="42">
        <f t="shared" si="446"/>
        <v>0</v>
      </c>
      <c r="HS49" s="42">
        <f t="shared" si="447"/>
        <v>0</v>
      </c>
      <c r="HT49" s="42">
        <f t="shared" si="448"/>
        <v>0</v>
      </c>
      <c r="HU49" s="42">
        <f t="shared" si="449"/>
        <v>0</v>
      </c>
      <c r="HV49" s="42">
        <f t="shared" si="450"/>
        <v>0</v>
      </c>
      <c r="HW49" s="42">
        <f t="shared" si="451"/>
        <v>0</v>
      </c>
      <c r="HX49" s="42">
        <f t="shared" si="452"/>
        <v>0</v>
      </c>
      <c r="HY49" s="42">
        <f t="shared" si="453"/>
        <v>0</v>
      </c>
      <c r="HZ49" s="42">
        <f t="shared" si="454"/>
        <v>0</v>
      </c>
      <c r="IA49" s="42">
        <f t="shared" si="455"/>
        <v>0</v>
      </c>
      <c r="IB49" s="42">
        <f t="shared" si="456"/>
        <v>0</v>
      </c>
      <c r="IC49" s="42">
        <f t="shared" si="457"/>
        <v>0</v>
      </c>
      <c r="ID49" s="42">
        <f t="shared" si="458"/>
        <v>0</v>
      </c>
      <c r="IE49" s="42">
        <f t="shared" si="459"/>
        <v>0</v>
      </c>
      <c r="IF49" s="42">
        <f t="shared" si="460"/>
        <v>0</v>
      </c>
      <c r="IG49" s="42">
        <f t="shared" si="461"/>
        <v>0</v>
      </c>
      <c r="IH49" s="42">
        <f t="shared" si="462"/>
        <v>0</v>
      </c>
      <c r="II49" s="42">
        <f t="shared" si="463"/>
        <v>0</v>
      </c>
      <c r="IJ49" s="42">
        <f t="shared" si="464"/>
        <v>0</v>
      </c>
      <c r="IK49" s="42">
        <f t="shared" si="465"/>
        <v>0</v>
      </c>
      <c r="IL49" s="42">
        <f t="shared" si="466"/>
        <v>0</v>
      </c>
      <c r="IM49" s="42">
        <f t="shared" si="467"/>
        <v>0</v>
      </c>
      <c r="IN49" s="42">
        <f t="shared" si="468"/>
        <v>0</v>
      </c>
      <c r="IO49" s="42">
        <f t="shared" si="469"/>
        <v>0</v>
      </c>
      <c r="IP49" s="42">
        <f t="shared" si="470"/>
        <v>0</v>
      </c>
      <c r="IQ49" s="42">
        <f t="shared" si="471"/>
        <v>0</v>
      </c>
      <c r="IR49" s="42">
        <f t="shared" si="472"/>
        <v>0</v>
      </c>
      <c r="IS49" s="42">
        <f t="shared" si="473"/>
        <v>0</v>
      </c>
      <c r="IT49" s="42">
        <f t="shared" si="474"/>
        <v>0</v>
      </c>
      <c r="IU49" s="42">
        <f t="shared" si="475"/>
        <v>0</v>
      </c>
      <c r="IV49" s="42">
        <f t="shared" si="476"/>
        <v>0</v>
      </c>
      <c r="IW49" s="42">
        <f t="shared" si="477"/>
        <v>0</v>
      </c>
      <c r="IX49" s="42">
        <f t="shared" si="478"/>
        <v>0</v>
      </c>
      <c r="IY49" s="42">
        <f t="shared" si="479"/>
        <v>0</v>
      </c>
      <c r="IZ49" s="42">
        <f t="shared" si="480"/>
        <v>0</v>
      </c>
      <c r="JA49" s="42">
        <f t="shared" si="481"/>
        <v>0</v>
      </c>
      <c r="JB49" s="42">
        <f t="shared" si="482"/>
        <v>0</v>
      </c>
      <c r="JC49" s="42">
        <f t="shared" si="483"/>
        <v>0</v>
      </c>
      <c r="JD49" s="42">
        <f t="shared" si="484"/>
        <v>0</v>
      </c>
      <c r="JE49" s="42">
        <f t="shared" si="485"/>
        <v>0</v>
      </c>
      <c r="JF49" s="42">
        <f t="shared" si="486"/>
        <v>0</v>
      </c>
      <c r="JG49" s="42">
        <f t="shared" si="487"/>
        <v>0</v>
      </c>
      <c r="JH49" s="42">
        <f t="shared" si="488"/>
        <v>0</v>
      </c>
      <c r="JI49" s="42">
        <f t="shared" si="489"/>
        <v>0</v>
      </c>
      <c r="JJ49" s="42">
        <f t="shared" si="490"/>
        <v>0</v>
      </c>
      <c r="JK49" s="42">
        <f t="shared" si="491"/>
        <v>0</v>
      </c>
      <c r="JL49" s="42">
        <f t="shared" si="492"/>
        <v>0</v>
      </c>
      <c r="JM49" s="42">
        <f t="shared" si="493"/>
        <v>0</v>
      </c>
      <c r="JN49" s="42">
        <f t="shared" si="494"/>
        <v>0</v>
      </c>
      <c r="JO49" s="42">
        <f t="shared" si="495"/>
        <v>0</v>
      </c>
      <c r="JP49" s="42">
        <f t="shared" si="496"/>
        <v>0</v>
      </c>
      <c r="JQ49" s="42">
        <f t="shared" si="497"/>
        <v>0</v>
      </c>
      <c r="JR49" s="42">
        <f t="shared" si="498"/>
        <v>0</v>
      </c>
      <c r="JS49" s="42">
        <f t="shared" si="499"/>
        <v>0</v>
      </c>
      <c r="JT49" s="42">
        <f t="shared" si="500"/>
        <v>0</v>
      </c>
      <c r="JU49" s="42">
        <f t="shared" si="501"/>
        <v>0</v>
      </c>
      <c r="JV49" s="42">
        <f t="shared" si="502"/>
        <v>0</v>
      </c>
      <c r="JW49" s="42">
        <f t="shared" si="503"/>
        <v>0</v>
      </c>
      <c r="JX49" s="42">
        <f t="shared" si="504"/>
        <v>0</v>
      </c>
      <c r="JY49" s="42">
        <f t="shared" si="505"/>
        <v>0</v>
      </c>
      <c r="JZ49" s="42">
        <f t="shared" si="506"/>
        <v>0</v>
      </c>
      <c r="KA49" s="42">
        <f t="shared" si="507"/>
        <v>0</v>
      </c>
      <c r="KB49" s="42">
        <f t="shared" si="508"/>
        <v>0</v>
      </c>
      <c r="KC49" s="42">
        <f t="shared" si="509"/>
        <v>0</v>
      </c>
      <c r="KD49" s="42">
        <f t="shared" si="510"/>
        <v>0</v>
      </c>
      <c r="KE49" s="42">
        <f t="shared" si="511"/>
        <v>0</v>
      </c>
      <c r="KF49" s="42">
        <f t="shared" si="512"/>
        <v>0</v>
      </c>
      <c r="KG49" s="42">
        <f t="shared" si="513"/>
        <v>0</v>
      </c>
      <c r="KH49" s="42">
        <f t="shared" si="514"/>
        <v>0</v>
      </c>
      <c r="KI49" s="42">
        <f t="shared" si="515"/>
        <v>0</v>
      </c>
      <c r="KJ49" s="42">
        <f t="shared" si="516"/>
        <v>0</v>
      </c>
      <c r="KK49" s="42">
        <f t="shared" si="517"/>
        <v>0</v>
      </c>
      <c r="KL49" s="42">
        <f t="shared" si="518"/>
        <v>0</v>
      </c>
      <c r="KM49" s="42">
        <f t="shared" si="519"/>
        <v>0</v>
      </c>
      <c r="KN49" s="42">
        <f t="shared" si="520"/>
        <v>0</v>
      </c>
      <c r="KO49" s="42">
        <f t="shared" si="521"/>
        <v>0</v>
      </c>
      <c r="KP49" s="42">
        <f t="shared" si="522"/>
        <v>0</v>
      </c>
      <c r="KQ49" s="42">
        <f t="shared" si="523"/>
        <v>0</v>
      </c>
      <c r="KR49" s="42">
        <f t="shared" si="524"/>
        <v>0</v>
      </c>
      <c r="KS49" s="42">
        <f t="shared" si="525"/>
        <v>0</v>
      </c>
      <c r="KT49" s="42">
        <f t="shared" si="526"/>
        <v>0</v>
      </c>
      <c r="KU49" s="42">
        <f t="shared" si="527"/>
        <v>0</v>
      </c>
      <c r="KV49" s="42">
        <f t="shared" si="528"/>
        <v>0</v>
      </c>
      <c r="KW49" s="42">
        <f t="shared" si="529"/>
        <v>0</v>
      </c>
      <c r="KX49" s="42">
        <f t="shared" si="530"/>
        <v>0</v>
      </c>
      <c r="KY49" s="42">
        <f t="shared" si="531"/>
        <v>0</v>
      </c>
      <c r="KZ49" s="42">
        <f t="shared" si="532"/>
        <v>0</v>
      </c>
      <c r="LA49" s="42">
        <f t="shared" si="533"/>
        <v>0</v>
      </c>
      <c r="LB49" s="42">
        <f t="shared" si="534"/>
        <v>0</v>
      </c>
      <c r="LC49" s="42">
        <f t="shared" si="535"/>
        <v>0</v>
      </c>
      <c r="LD49" s="42">
        <f t="shared" si="536"/>
        <v>0</v>
      </c>
      <c r="LE49" s="42">
        <f t="shared" si="537"/>
        <v>0</v>
      </c>
      <c r="LF49" s="42">
        <f t="shared" si="538"/>
        <v>0</v>
      </c>
      <c r="LG49" s="42">
        <f t="shared" si="539"/>
        <v>0</v>
      </c>
      <c r="LH49" s="42">
        <f t="shared" si="540"/>
        <v>0</v>
      </c>
      <c r="LI49" s="42">
        <f t="shared" si="541"/>
        <v>0</v>
      </c>
      <c r="LJ49" s="42">
        <f t="shared" si="542"/>
        <v>0</v>
      </c>
      <c r="LK49" s="42">
        <f t="shared" si="543"/>
        <v>0</v>
      </c>
      <c r="LL49" s="42">
        <f t="shared" si="544"/>
        <v>0</v>
      </c>
      <c r="LM49" s="42">
        <f t="shared" si="545"/>
        <v>0</v>
      </c>
      <c r="LN49" s="42">
        <f t="shared" si="546"/>
        <v>0</v>
      </c>
      <c r="LO49" s="42">
        <f t="shared" si="547"/>
        <v>0</v>
      </c>
      <c r="LP49" s="42">
        <f t="shared" si="548"/>
        <v>0</v>
      </c>
      <c r="LQ49" s="42">
        <f t="shared" si="549"/>
        <v>0</v>
      </c>
      <c r="LR49" s="42">
        <f t="shared" si="550"/>
        <v>0</v>
      </c>
      <c r="LS49" s="42">
        <f t="shared" si="551"/>
        <v>0</v>
      </c>
      <c r="LT49" s="42">
        <f t="shared" si="552"/>
        <v>0</v>
      </c>
      <c r="LU49" s="42">
        <f t="shared" si="553"/>
        <v>0</v>
      </c>
      <c r="LV49" s="42">
        <f t="shared" si="554"/>
        <v>0</v>
      </c>
      <c r="LW49" s="42">
        <f t="shared" si="555"/>
        <v>0</v>
      </c>
      <c r="LX49" s="42">
        <f t="shared" si="556"/>
        <v>0</v>
      </c>
      <c r="LY49" s="42">
        <f t="shared" si="557"/>
        <v>0</v>
      </c>
      <c r="LZ49" s="42">
        <f t="shared" si="558"/>
        <v>0</v>
      </c>
      <c r="MA49" s="42">
        <f t="shared" si="559"/>
        <v>0</v>
      </c>
      <c r="MB49" s="42">
        <f t="shared" si="560"/>
        <v>0</v>
      </c>
      <c r="MC49" s="42">
        <f t="shared" si="561"/>
        <v>0</v>
      </c>
      <c r="MD49" s="42">
        <f t="shared" si="562"/>
        <v>0</v>
      </c>
      <c r="ME49" s="42">
        <f t="shared" si="563"/>
        <v>0</v>
      </c>
      <c r="MF49" s="42">
        <f t="shared" si="564"/>
        <v>0</v>
      </c>
      <c r="MG49" s="42">
        <f t="shared" si="565"/>
        <v>0</v>
      </c>
      <c r="MH49" s="42">
        <f t="shared" si="566"/>
        <v>0</v>
      </c>
      <c r="MI49" s="42">
        <f t="shared" si="567"/>
        <v>0</v>
      </c>
      <c r="MJ49" s="42">
        <f t="shared" si="568"/>
        <v>0</v>
      </c>
      <c r="MK49" s="42">
        <f t="shared" si="569"/>
        <v>0</v>
      </c>
      <c r="ML49" s="42">
        <f t="shared" si="570"/>
        <v>0</v>
      </c>
      <c r="MM49" s="42">
        <f t="shared" si="571"/>
        <v>0</v>
      </c>
      <c r="MN49" s="42">
        <f t="shared" si="572"/>
        <v>0</v>
      </c>
      <c r="MO49" s="42">
        <f t="shared" si="573"/>
        <v>0</v>
      </c>
      <c r="MP49" s="42">
        <f t="shared" si="574"/>
        <v>0</v>
      </c>
      <c r="MQ49" s="42">
        <f t="shared" si="575"/>
        <v>0</v>
      </c>
      <c r="MR49" s="42">
        <f t="shared" si="576"/>
        <v>0</v>
      </c>
      <c r="MS49" s="42">
        <f t="shared" si="577"/>
        <v>0</v>
      </c>
      <c r="MT49" s="42">
        <f t="shared" si="578"/>
        <v>0</v>
      </c>
      <c r="MU49" s="42">
        <f t="shared" si="579"/>
        <v>0</v>
      </c>
      <c r="MV49" s="42">
        <f t="shared" si="580"/>
        <v>0</v>
      </c>
      <c r="MW49" s="42">
        <f t="shared" si="581"/>
        <v>0</v>
      </c>
      <c r="MX49" s="42">
        <f t="shared" si="582"/>
        <v>0</v>
      </c>
      <c r="MY49" s="42">
        <f t="shared" si="583"/>
        <v>0</v>
      </c>
      <c r="MZ49" s="42">
        <f t="shared" si="584"/>
        <v>0</v>
      </c>
      <c r="NA49" s="42">
        <f t="shared" si="585"/>
        <v>0</v>
      </c>
      <c r="NB49" s="42">
        <f t="shared" si="586"/>
        <v>0</v>
      </c>
      <c r="NC49" s="42">
        <f t="shared" si="587"/>
        <v>0</v>
      </c>
      <c r="ND49" s="42">
        <f t="shared" si="588"/>
        <v>0</v>
      </c>
      <c r="NE49" s="42">
        <f t="shared" si="589"/>
        <v>0</v>
      </c>
      <c r="NF49" s="42">
        <f t="shared" si="590"/>
        <v>0</v>
      </c>
      <c r="NG49" s="42">
        <f t="shared" si="591"/>
        <v>0</v>
      </c>
      <c r="NH49" s="42">
        <f t="shared" si="592"/>
        <v>0</v>
      </c>
      <c r="NI49" s="42">
        <f t="shared" si="593"/>
        <v>0</v>
      </c>
      <c r="NJ49" s="42">
        <f t="shared" si="594"/>
        <v>0</v>
      </c>
      <c r="NK49" s="42">
        <f t="shared" si="595"/>
        <v>0</v>
      </c>
      <c r="NL49" s="42">
        <f t="shared" si="596"/>
        <v>0</v>
      </c>
      <c r="NM49" s="42">
        <f t="shared" si="597"/>
        <v>0</v>
      </c>
      <c r="NN49" s="42">
        <f t="shared" si="598"/>
        <v>0</v>
      </c>
      <c r="NO49" s="42">
        <f t="shared" si="599"/>
        <v>0</v>
      </c>
      <c r="NP49" s="42">
        <f t="shared" si="600"/>
        <v>0</v>
      </c>
      <c r="NQ49" s="42">
        <f t="shared" si="601"/>
        <v>0</v>
      </c>
      <c r="NR49" s="42">
        <f t="shared" si="602"/>
        <v>0</v>
      </c>
      <c r="NS49" s="42">
        <f t="shared" si="603"/>
        <v>0</v>
      </c>
      <c r="NT49" s="42">
        <f t="shared" si="604"/>
        <v>0</v>
      </c>
      <c r="NU49" s="42">
        <f t="shared" si="605"/>
        <v>0</v>
      </c>
      <c r="NV49" s="42">
        <f t="shared" si="606"/>
        <v>0</v>
      </c>
      <c r="NW49" s="42">
        <f t="shared" si="607"/>
        <v>0</v>
      </c>
      <c r="NX49" s="42">
        <f t="shared" si="608"/>
        <v>0</v>
      </c>
      <c r="NY49" s="42">
        <f t="shared" si="609"/>
        <v>0</v>
      </c>
      <c r="NZ49" s="42">
        <f t="shared" si="610"/>
        <v>0</v>
      </c>
      <c r="OA49" s="42">
        <f t="shared" si="611"/>
        <v>0</v>
      </c>
      <c r="OB49" s="42">
        <f t="shared" si="612"/>
        <v>0</v>
      </c>
      <c r="OC49" s="42">
        <f t="shared" si="613"/>
        <v>0</v>
      </c>
      <c r="OD49" s="42">
        <f t="shared" si="614"/>
        <v>0</v>
      </c>
      <c r="OE49" s="42">
        <f t="shared" si="615"/>
        <v>0</v>
      </c>
      <c r="OF49" s="42">
        <f t="shared" si="616"/>
        <v>0</v>
      </c>
      <c r="OG49" s="42">
        <f t="shared" si="617"/>
        <v>0</v>
      </c>
    </row>
    <row r="50" spans="1:397">
      <c r="A50" s="6" t="str">
        <f>(入力シート!A50&amp;入力シート!B50&amp;入力シート!C50)</f>
        <v>240101046</v>
      </c>
      <c r="B50" s="6">
        <f>入力シート!E50</f>
        <v>44998</v>
      </c>
      <c r="C50" s="6">
        <f>入力シート!D50</f>
        <v>10</v>
      </c>
      <c r="D50" s="124">
        <f>IF(入力シート!E50="","",入力シート!E50)</f>
        <v>44998</v>
      </c>
      <c r="E50" s="44">
        <f>入力シート!G50</f>
        <v>10.130000000000001</v>
      </c>
      <c r="F50" s="44">
        <f>入力シート!H50</f>
        <v>870</v>
      </c>
      <c r="G50" s="44">
        <f>入力シート!I50</f>
        <v>870</v>
      </c>
      <c r="H50" s="44">
        <f>IF(ISERROR(入力シート!K50*1)=TRUE,"",入力シート!K50*1)</f>
        <v>3.5421434601119564</v>
      </c>
      <c r="I50" s="44">
        <f>入力シート!L50</f>
        <v>83</v>
      </c>
      <c r="J50" s="44">
        <f>入力シート!M50</f>
        <v>83</v>
      </c>
      <c r="K50" s="44">
        <f>IF(ISERROR(入力シート!O50*1)=TRUE,"",入力シート!O50*1)</f>
        <v>2.5217022998694119</v>
      </c>
      <c r="L50" s="42"/>
      <c r="M50" s="42"/>
      <c r="N50" s="42"/>
      <c r="O50" s="42"/>
      <c r="S50" s="24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S50"/>
      <c r="AT50" s="42">
        <f t="shared" si="619"/>
        <v>0</v>
      </c>
      <c r="AU50" s="42">
        <f t="shared" si="314"/>
        <v>0</v>
      </c>
      <c r="AV50" s="42">
        <f t="shared" si="314"/>
        <v>0</v>
      </c>
      <c r="AW50" s="42">
        <f t="shared" si="314"/>
        <v>0</v>
      </c>
      <c r="AX50" s="42">
        <f t="shared" si="314"/>
        <v>0</v>
      </c>
      <c r="AY50" s="42">
        <f t="shared" si="623"/>
        <v>0</v>
      </c>
      <c r="AZ50" s="42">
        <f t="shared" si="623"/>
        <v>0</v>
      </c>
      <c r="BA50" s="42">
        <f t="shared" si="623"/>
        <v>0</v>
      </c>
      <c r="BB50" s="42">
        <f t="shared" si="623"/>
        <v>0</v>
      </c>
      <c r="BC50" s="42">
        <f t="shared" si="623"/>
        <v>3.5421434601119564</v>
      </c>
      <c r="BD50" s="42">
        <f t="shared" si="623"/>
        <v>0</v>
      </c>
      <c r="BE50" s="42">
        <f t="shared" si="623"/>
        <v>0</v>
      </c>
      <c r="BF50" s="42">
        <f t="shared" si="623"/>
        <v>0</v>
      </c>
      <c r="BG50" s="42">
        <f t="shared" si="623"/>
        <v>0</v>
      </c>
      <c r="BH50" s="42">
        <f t="shared" si="623"/>
        <v>0</v>
      </c>
      <c r="BI50" s="42">
        <f t="shared" si="623"/>
        <v>0</v>
      </c>
      <c r="BJ50" s="42">
        <f t="shared" si="623"/>
        <v>0</v>
      </c>
      <c r="BK50" s="42">
        <f t="shared" si="623"/>
        <v>0</v>
      </c>
      <c r="BL50" s="42">
        <f t="shared" si="623"/>
        <v>0</v>
      </c>
      <c r="BM50" s="42">
        <f t="shared" si="623"/>
        <v>0</v>
      </c>
      <c r="BN50" s="42">
        <f t="shared" si="623"/>
        <v>0</v>
      </c>
      <c r="BO50" s="42">
        <f t="shared" si="622"/>
        <v>0</v>
      </c>
      <c r="BP50" s="42">
        <f t="shared" si="622"/>
        <v>0</v>
      </c>
      <c r="BQ50" s="42">
        <f t="shared" si="622"/>
        <v>0</v>
      </c>
      <c r="BR50" s="42">
        <f t="shared" si="622"/>
        <v>0</v>
      </c>
      <c r="BS50" s="42">
        <f t="shared" si="622"/>
        <v>0</v>
      </c>
      <c r="BT50" s="42">
        <f t="shared" si="622"/>
        <v>0</v>
      </c>
      <c r="BU50" s="42">
        <f t="shared" si="622"/>
        <v>0</v>
      </c>
      <c r="BV50" s="42">
        <f t="shared" si="622"/>
        <v>0</v>
      </c>
      <c r="BW50" s="42">
        <f t="shared" si="622"/>
        <v>0</v>
      </c>
      <c r="BX50" s="42">
        <f t="shared" si="622"/>
        <v>0</v>
      </c>
      <c r="BY50" s="42">
        <f t="shared" si="622"/>
        <v>0</v>
      </c>
      <c r="BZ50" s="42">
        <f t="shared" si="622"/>
        <v>0</v>
      </c>
      <c r="CA50" s="42">
        <f t="shared" si="622"/>
        <v>0</v>
      </c>
      <c r="CB50" s="42">
        <f t="shared" si="622"/>
        <v>0</v>
      </c>
      <c r="CC50" s="42">
        <f t="shared" si="622"/>
        <v>0</v>
      </c>
      <c r="CD50" s="42">
        <f t="shared" si="621"/>
        <v>0</v>
      </c>
      <c r="CE50" s="42">
        <f t="shared" si="621"/>
        <v>0</v>
      </c>
      <c r="CF50" s="42">
        <f t="shared" si="621"/>
        <v>0</v>
      </c>
      <c r="CG50" s="42">
        <f t="shared" si="621"/>
        <v>0</v>
      </c>
      <c r="CH50" s="42">
        <f t="shared" si="621"/>
        <v>0</v>
      </c>
      <c r="CI50" s="42">
        <f t="shared" si="621"/>
        <v>0</v>
      </c>
      <c r="CJ50" s="42">
        <f t="shared" si="621"/>
        <v>0</v>
      </c>
      <c r="CK50" s="42">
        <f t="shared" si="621"/>
        <v>0</v>
      </c>
      <c r="CL50" s="42">
        <f t="shared" si="621"/>
        <v>0</v>
      </c>
      <c r="CM50" s="42">
        <f t="shared" si="621"/>
        <v>0</v>
      </c>
      <c r="CN50" s="42">
        <f t="shared" si="621"/>
        <v>0</v>
      </c>
      <c r="CO50" s="42">
        <f t="shared" si="621"/>
        <v>0</v>
      </c>
      <c r="CP50" s="42">
        <f t="shared" si="621"/>
        <v>0</v>
      </c>
      <c r="CQ50" s="42">
        <f t="shared" si="621"/>
        <v>0</v>
      </c>
      <c r="CR50" s="42">
        <f t="shared" si="621"/>
        <v>0</v>
      </c>
      <c r="CS50" s="42">
        <f t="shared" si="621"/>
        <v>0</v>
      </c>
      <c r="CT50">
        <v>49</v>
      </c>
      <c r="CU50" s="83">
        <f t="shared" si="322"/>
        <v>0</v>
      </c>
      <c r="CV50" s="42">
        <f t="shared" si="299"/>
        <v>0</v>
      </c>
      <c r="CW50" s="42" t="e">
        <f t="shared" si="300"/>
        <v>#NUM!</v>
      </c>
      <c r="CX50" s="42">
        <f t="shared" si="323"/>
        <v>0</v>
      </c>
      <c r="CY50" s="42">
        <f t="shared" si="324"/>
        <v>0</v>
      </c>
      <c r="CZ50" s="42">
        <f t="shared" si="325"/>
        <v>0</v>
      </c>
      <c r="DA50" s="42">
        <f t="shared" si="326"/>
        <v>0</v>
      </c>
      <c r="DB50" s="42">
        <f t="shared" si="327"/>
        <v>0</v>
      </c>
      <c r="DC50" s="42">
        <f t="shared" si="328"/>
        <v>0</v>
      </c>
      <c r="DD50" s="42">
        <f t="shared" si="329"/>
        <v>0</v>
      </c>
      <c r="DE50" s="42">
        <f t="shared" si="330"/>
        <v>0</v>
      </c>
      <c r="DF50" s="42">
        <f t="shared" si="331"/>
        <v>0</v>
      </c>
      <c r="DG50" s="42">
        <f t="shared" si="332"/>
        <v>0</v>
      </c>
      <c r="DH50" s="42">
        <f t="shared" si="333"/>
        <v>0</v>
      </c>
      <c r="DI50" s="42">
        <f t="shared" si="334"/>
        <v>0</v>
      </c>
      <c r="DJ50" s="42">
        <f t="shared" si="335"/>
        <v>0</v>
      </c>
      <c r="DK50" s="42">
        <f t="shared" si="336"/>
        <v>0</v>
      </c>
      <c r="DL50" s="42">
        <f t="shared" si="337"/>
        <v>0</v>
      </c>
      <c r="DM50" s="42">
        <f t="shared" si="338"/>
        <v>0</v>
      </c>
      <c r="DN50" s="42">
        <f t="shared" si="339"/>
        <v>0</v>
      </c>
      <c r="DO50" s="42">
        <f t="shared" si="340"/>
        <v>0</v>
      </c>
      <c r="DP50" s="42">
        <f t="shared" si="341"/>
        <v>0</v>
      </c>
      <c r="DQ50" s="42">
        <f t="shared" si="342"/>
        <v>0</v>
      </c>
      <c r="DR50" s="42">
        <f t="shared" si="343"/>
        <v>0</v>
      </c>
      <c r="DS50" s="42">
        <f t="shared" si="344"/>
        <v>0</v>
      </c>
      <c r="DT50" s="42">
        <f t="shared" si="345"/>
        <v>0</v>
      </c>
      <c r="DU50" s="42">
        <f t="shared" si="346"/>
        <v>0</v>
      </c>
      <c r="DV50" s="42">
        <f t="shared" si="347"/>
        <v>0</v>
      </c>
      <c r="DW50" s="42">
        <f t="shared" si="348"/>
        <v>0</v>
      </c>
      <c r="DX50" s="42">
        <f t="shared" si="349"/>
        <v>0</v>
      </c>
      <c r="DY50" s="42">
        <f t="shared" si="350"/>
        <v>0</v>
      </c>
      <c r="DZ50" s="42">
        <f t="shared" si="351"/>
        <v>0</v>
      </c>
      <c r="EA50" s="42">
        <f t="shared" si="352"/>
        <v>0</v>
      </c>
      <c r="EB50" s="42">
        <f t="shared" si="353"/>
        <v>0</v>
      </c>
      <c r="EC50" s="42">
        <f t="shared" si="354"/>
        <v>0</v>
      </c>
      <c r="ED50" s="42">
        <f t="shared" si="355"/>
        <v>0</v>
      </c>
      <c r="EE50" s="42">
        <f t="shared" si="356"/>
        <v>0</v>
      </c>
      <c r="EF50" s="42">
        <f t="shared" si="357"/>
        <v>0</v>
      </c>
      <c r="EG50" s="42">
        <f t="shared" si="358"/>
        <v>0</v>
      </c>
      <c r="EH50" s="42">
        <f t="shared" si="359"/>
        <v>0</v>
      </c>
      <c r="EI50" s="42">
        <f t="shared" si="360"/>
        <v>0</v>
      </c>
      <c r="EJ50" s="42">
        <f t="shared" si="361"/>
        <v>0</v>
      </c>
      <c r="EK50" s="42">
        <f t="shared" si="362"/>
        <v>0</v>
      </c>
      <c r="EL50" s="42">
        <f t="shared" si="363"/>
        <v>0</v>
      </c>
      <c r="EM50" s="42">
        <f t="shared" si="364"/>
        <v>0</v>
      </c>
      <c r="EN50" s="42">
        <f t="shared" si="365"/>
        <v>0</v>
      </c>
      <c r="EO50" s="42">
        <f t="shared" si="366"/>
        <v>0</v>
      </c>
      <c r="EP50" s="42">
        <f t="shared" si="367"/>
        <v>0</v>
      </c>
      <c r="EQ50" s="42">
        <f t="shared" si="368"/>
        <v>0</v>
      </c>
      <c r="ER50" s="42">
        <f t="shared" si="369"/>
        <v>0</v>
      </c>
      <c r="ES50" s="42">
        <f t="shared" si="370"/>
        <v>0</v>
      </c>
      <c r="ET50" s="42">
        <f t="shared" si="371"/>
        <v>0</v>
      </c>
      <c r="EU50" s="42">
        <f t="shared" si="372"/>
        <v>0</v>
      </c>
      <c r="EV50" s="42">
        <f t="shared" si="373"/>
        <v>0</v>
      </c>
      <c r="EW50" s="42">
        <f t="shared" si="374"/>
        <v>0</v>
      </c>
      <c r="EX50" s="42">
        <f t="shared" si="375"/>
        <v>0</v>
      </c>
      <c r="EY50" s="42">
        <f t="shared" si="376"/>
        <v>0</v>
      </c>
      <c r="EZ50" s="42">
        <f t="shared" si="377"/>
        <v>0</v>
      </c>
      <c r="FA50" s="42">
        <f t="shared" si="378"/>
        <v>0</v>
      </c>
      <c r="FB50" s="42">
        <f t="shared" si="379"/>
        <v>0</v>
      </c>
      <c r="FC50" s="42">
        <f t="shared" si="380"/>
        <v>0</v>
      </c>
      <c r="FD50" s="42">
        <f t="shared" si="381"/>
        <v>0</v>
      </c>
      <c r="FE50" s="42">
        <f t="shared" si="382"/>
        <v>0</v>
      </c>
      <c r="FF50" s="42">
        <f t="shared" si="383"/>
        <v>0</v>
      </c>
      <c r="FG50" s="42">
        <f t="shared" si="384"/>
        <v>0</v>
      </c>
      <c r="FH50" s="42">
        <f t="shared" si="385"/>
        <v>0</v>
      </c>
      <c r="FI50" s="42">
        <f t="shared" si="386"/>
        <v>0</v>
      </c>
      <c r="FJ50" s="42">
        <f t="shared" si="387"/>
        <v>0</v>
      </c>
      <c r="FK50" s="42">
        <f t="shared" si="388"/>
        <v>0</v>
      </c>
      <c r="FL50" s="42">
        <f t="shared" si="389"/>
        <v>0</v>
      </c>
      <c r="FM50" s="42">
        <f t="shared" si="390"/>
        <v>0</v>
      </c>
      <c r="FN50" s="42">
        <f t="shared" si="391"/>
        <v>0</v>
      </c>
      <c r="FO50" s="42">
        <f t="shared" si="392"/>
        <v>0</v>
      </c>
      <c r="FP50" s="42">
        <f t="shared" si="393"/>
        <v>0</v>
      </c>
      <c r="FQ50" s="42">
        <f t="shared" si="394"/>
        <v>0</v>
      </c>
      <c r="FR50" s="42">
        <f t="shared" si="395"/>
        <v>0</v>
      </c>
      <c r="FS50" s="42">
        <f t="shared" si="396"/>
        <v>0</v>
      </c>
      <c r="FT50" s="42">
        <f t="shared" si="397"/>
        <v>0</v>
      </c>
      <c r="FU50" s="42">
        <f t="shared" si="398"/>
        <v>0</v>
      </c>
      <c r="FV50" s="42">
        <f t="shared" si="399"/>
        <v>0</v>
      </c>
      <c r="FW50" s="42">
        <f t="shared" si="400"/>
        <v>0</v>
      </c>
      <c r="FX50" s="42">
        <f t="shared" si="401"/>
        <v>0</v>
      </c>
      <c r="FY50" s="42">
        <f t="shared" si="402"/>
        <v>0</v>
      </c>
      <c r="FZ50" s="42">
        <f t="shared" si="403"/>
        <v>0</v>
      </c>
      <c r="GA50" s="42">
        <f t="shared" si="404"/>
        <v>0</v>
      </c>
      <c r="GB50" s="42">
        <f t="shared" si="405"/>
        <v>0</v>
      </c>
      <c r="GC50" s="42">
        <f t="shared" si="406"/>
        <v>0</v>
      </c>
      <c r="GD50" s="42">
        <f t="shared" si="407"/>
        <v>0</v>
      </c>
      <c r="GE50" s="42">
        <f t="shared" si="408"/>
        <v>0</v>
      </c>
      <c r="GF50" s="42">
        <f t="shared" si="409"/>
        <v>0</v>
      </c>
      <c r="GG50" s="42">
        <f t="shared" si="410"/>
        <v>0</v>
      </c>
      <c r="GH50" s="42">
        <f t="shared" si="411"/>
        <v>0</v>
      </c>
      <c r="GI50" s="42">
        <f t="shared" si="412"/>
        <v>0</v>
      </c>
      <c r="GJ50" s="42">
        <f t="shared" si="413"/>
        <v>0</v>
      </c>
      <c r="GK50" s="42">
        <f t="shared" si="414"/>
        <v>0</v>
      </c>
      <c r="GL50" s="42">
        <f t="shared" si="415"/>
        <v>0</v>
      </c>
      <c r="GM50" s="42">
        <f t="shared" si="416"/>
        <v>0</v>
      </c>
      <c r="GN50" s="42">
        <f t="shared" si="417"/>
        <v>0</v>
      </c>
      <c r="GO50" s="42">
        <f t="shared" si="418"/>
        <v>0</v>
      </c>
      <c r="GP50" s="42">
        <f t="shared" si="419"/>
        <v>0</v>
      </c>
      <c r="GQ50" s="42">
        <f t="shared" si="420"/>
        <v>0</v>
      </c>
      <c r="GR50" s="42">
        <f t="shared" si="421"/>
        <v>0</v>
      </c>
      <c r="GS50" s="42">
        <f t="shared" si="422"/>
        <v>0</v>
      </c>
      <c r="GT50" s="42">
        <f t="shared" si="423"/>
        <v>0</v>
      </c>
      <c r="GU50" s="42">
        <f t="shared" si="424"/>
        <v>0</v>
      </c>
      <c r="GV50" s="42">
        <f t="shared" si="425"/>
        <v>0</v>
      </c>
      <c r="GW50" s="42">
        <f t="shared" si="426"/>
        <v>0</v>
      </c>
      <c r="GX50" s="42">
        <f t="shared" si="427"/>
        <v>0</v>
      </c>
      <c r="GY50" s="42">
        <f t="shared" si="319"/>
        <v>0</v>
      </c>
      <c r="GZ50" s="42">
        <f t="shared" si="428"/>
        <v>0</v>
      </c>
      <c r="HA50" s="42">
        <f t="shared" si="429"/>
        <v>0</v>
      </c>
      <c r="HB50" s="42">
        <f t="shared" si="430"/>
        <v>0</v>
      </c>
      <c r="HC50" s="42">
        <f t="shared" si="431"/>
        <v>0</v>
      </c>
      <c r="HD50" s="42">
        <f t="shared" si="432"/>
        <v>0</v>
      </c>
      <c r="HE50" s="42">
        <f t="shared" si="433"/>
        <v>0</v>
      </c>
      <c r="HF50" s="42">
        <f t="shared" si="434"/>
        <v>0</v>
      </c>
      <c r="HG50" s="42">
        <f t="shared" si="435"/>
        <v>0</v>
      </c>
      <c r="HH50" s="42">
        <f t="shared" si="436"/>
        <v>0</v>
      </c>
      <c r="HI50" s="42">
        <f t="shared" si="437"/>
        <v>0</v>
      </c>
      <c r="HJ50" s="42">
        <f t="shared" si="438"/>
        <v>0</v>
      </c>
      <c r="HK50" s="42">
        <f t="shared" si="439"/>
        <v>0</v>
      </c>
      <c r="HL50" s="42">
        <f t="shared" si="440"/>
        <v>0</v>
      </c>
      <c r="HM50" s="42">
        <f t="shared" si="441"/>
        <v>0</v>
      </c>
      <c r="HN50" s="42">
        <f t="shared" si="442"/>
        <v>0</v>
      </c>
      <c r="HO50" s="42">
        <f t="shared" si="443"/>
        <v>0</v>
      </c>
      <c r="HP50" s="42">
        <f t="shared" si="444"/>
        <v>0</v>
      </c>
      <c r="HQ50" s="42">
        <f t="shared" si="445"/>
        <v>0</v>
      </c>
      <c r="HR50" s="42">
        <f t="shared" si="446"/>
        <v>0</v>
      </c>
      <c r="HS50" s="42">
        <f t="shared" si="447"/>
        <v>0</v>
      </c>
      <c r="HT50" s="42">
        <f t="shared" si="448"/>
        <v>0</v>
      </c>
      <c r="HU50" s="42">
        <f t="shared" si="449"/>
        <v>0</v>
      </c>
      <c r="HV50" s="42">
        <f t="shared" si="450"/>
        <v>0</v>
      </c>
      <c r="HW50" s="42">
        <f t="shared" si="451"/>
        <v>0</v>
      </c>
      <c r="HX50" s="42">
        <f t="shared" si="452"/>
        <v>0</v>
      </c>
      <c r="HY50" s="42">
        <f t="shared" si="453"/>
        <v>0</v>
      </c>
      <c r="HZ50" s="42">
        <f t="shared" si="454"/>
        <v>0</v>
      </c>
      <c r="IA50" s="42">
        <f t="shared" si="455"/>
        <v>0</v>
      </c>
      <c r="IB50" s="42">
        <f t="shared" si="456"/>
        <v>0</v>
      </c>
      <c r="IC50" s="42">
        <f t="shared" si="457"/>
        <v>0</v>
      </c>
      <c r="ID50" s="42">
        <f t="shared" si="458"/>
        <v>0</v>
      </c>
      <c r="IE50" s="42">
        <f t="shared" si="459"/>
        <v>0</v>
      </c>
      <c r="IF50" s="42">
        <f t="shared" si="460"/>
        <v>0</v>
      </c>
      <c r="IG50" s="42">
        <f t="shared" si="461"/>
        <v>0</v>
      </c>
      <c r="IH50" s="42">
        <f t="shared" si="462"/>
        <v>0</v>
      </c>
      <c r="II50" s="42">
        <f t="shared" si="463"/>
        <v>0</v>
      </c>
      <c r="IJ50" s="42">
        <f t="shared" si="464"/>
        <v>0</v>
      </c>
      <c r="IK50" s="42">
        <f t="shared" si="465"/>
        <v>0</v>
      </c>
      <c r="IL50" s="42">
        <f t="shared" si="466"/>
        <v>0</v>
      </c>
      <c r="IM50" s="42">
        <f t="shared" si="467"/>
        <v>0</v>
      </c>
      <c r="IN50" s="42">
        <f t="shared" si="468"/>
        <v>0</v>
      </c>
      <c r="IO50" s="42">
        <f t="shared" si="469"/>
        <v>0</v>
      </c>
      <c r="IP50" s="42">
        <f t="shared" si="470"/>
        <v>0</v>
      </c>
      <c r="IQ50" s="42">
        <f t="shared" si="471"/>
        <v>0</v>
      </c>
      <c r="IR50" s="42">
        <f t="shared" si="472"/>
        <v>0</v>
      </c>
      <c r="IS50" s="42">
        <f t="shared" si="473"/>
        <v>0</v>
      </c>
      <c r="IT50" s="42">
        <f t="shared" si="474"/>
        <v>0</v>
      </c>
      <c r="IU50" s="42">
        <f t="shared" si="475"/>
        <v>0</v>
      </c>
      <c r="IV50" s="42">
        <f t="shared" si="476"/>
        <v>0</v>
      </c>
      <c r="IW50" s="42">
        <f t="shared" si="477"/>
        <v>0</v>
      </c>
      <c r="IX50" s="42">
        <f t="shared" si="478"/>
        <v>0</v>
      </c>
      <c r="IY50" s="42">
        <f t="shared" si="479"/>
        <v>0</v>
      </c>
      <c r="IZ50" s="42">
        <f t="shared" si="480"/>
        <v>0</v>
      </c>
      <c r="JA50" s="42">
        <f t="shared" si="481"/>
        <v>0</v>
      </c>
      <c r="JB50" s="42">
        <f t="shared" si="482"/>
        <v>0</v>
      </c>
      <c r="JC50" s="42">
        <f t="shared" si="483"/>
        <v>0</v>
      </c>
      <c r="JD50" s="42">
        <f t="shared" si="484"/>
        <v>0</v>
      </c>
      <c r="JE50" s="42">
        <f t="shared" si="485"/>
        <v>0</v>
      </c>
      <c r="JF50" s="42">
        <f t="shared" si="486"/>
        <v>0</v>
      </c>
      <c r="JG50" s="42">
        <f t="shared" si="487"/>
        <v>0</v>
      </c>
      <c r="JH50" s="42">
        <f t="shared" si="488"/>
        <v>0</v>
      </c>
      <c r="JI50" s="42">
        <f t="shared" si="489"/>
        <v>0</v>
      </c>
      <c r="JJ50" s="42">
        <f t="shared" si="490"/>
        <v>0</v>
      </c>
      <c r="JK50" s="42">
        <f t="shared" si="491"/>
        <v>0</v>
      </c>
      <c r="JL50" s="42">
        <f t="shared" si="492"/>
        <v>0</v>
      </c>
      <c r="JM50" s="42">
        <f t="shared" si="493"/>
        <v>0</v>
      </c>
      <c r="JN50" s="42">
        <f t="shared" si="494"/>
        <v>0</v>
      </c>
      <c r="JO50" s="42">
        <f t="shared" si="495"/>
        <v>0</v>
      </c>
      <c r="JP50" s="42">
        <f t="shared" si="496"/>
        <v>0</v>
      </c>
      <c r="JQ50" s="42">
        <f t="shared" si="497"/>
        <v>0</v>
      </c>
      <c r="JR50" s="42">
        <f t="shared" si="498"/>
        <v>0</v>
      </c>
      <c r="JS50" s="42">
        <f t="shared" si="499"/>
        <v>0</v>
      </c>
      <c r="JT50" s="42">
        <f t="shared" si="500"/>
        <v>0</v>
      </c>
      <c r="JU50" s="42">
        <f t="shared" si="501"/>
        <v>0</v>
      </c>
      <c r="JV50" s="42">
        <f t="shared" si="502"/>
        <v>0</v>
      </c>
      <c r="JW50" s="42">
        <f t="shared" si="503"/>
        <v>0</v>
      </c>
      <c r="JX50" s="42">
        <f t="shared" si="504"/>
        <v>0</v>
      </c>
      <c r="JY50" s="42">
        <f t="shared" si="505"/>
        <v>0</v>
      </c>
      <c r="JZ50" s="42">
        <f t="shared" si="506"/>
        <v>0</v>
      </c>
      <c r="KA50" s="42">
        <f t="shared" si="507"/>
        <v>0</v>
      </c>
      <c r="KB50" s="42">
        <f t="shared" si="508"/>
        <v>0</v>
      </c>
      <c r="KC50" s="42">
        <f t="shared" si="509"/>
        <v>0</v>
      </c>
      <c r="KD50" s="42">
        <f t="shared" si="510"/>
        <v>0</v>
      </c>
      <c r="KE50" s="42">
        <f t="shared" si="511"/>
        <v>0</v>
      </c>
      <c r="KF50" s="42">
        <f t="shared" si="512"/>
        <v>0</v>
      </c>
      <c r="KG50" s="42">
        <f t="shared" si="513"/>
        <v>0</v>
      </c>
      <c r="KH50" s="42">
        <f t="shared" si="514"/>
        <v>0</v>
      </c>
      <c r="KI50" s="42">
        <f t="shared" si="515"/>
        <v>0</v>
      </c>
      <c r="KJ50" s="42">
        <f t="shared" si="516"/>
        <v>0</v>
      </c>
      <c r="KK50" s="42">
        <f t="shared" si="517"/>
        <v>0</v>
      </c>
      <c r="KL50" s="42">
        <f t="shared" si="518"/>
        <v>0</v>
      </c>
      <c r="KM50" s="42">
        <f t="shared" si="519"/>
        <v>0</v>
      </c>
      <c r="KN50" s="42">
        <f t="shared" si="520"/>
        <v>0</v>
      </c>
      <c r="KO50" s="42">
        <f t="shared" si="521"/>
        <v>0</v>
      </c>
      <c r="KP50" s="42">
        <f t="shared" si="522"/>
        <v>0</v>
      </c>
      <c r="KQ50" s="42">
        <f t="shared" si="523"/>
        <v>0</v>
      </c>
      <c r="KR50" s="42">
        <f t="shared" si="524"/>
        <v>0</v>
      </c>
      <c r="KS50" s="42">
        <f t="shared" si="525"/>
        <v>0</v>
      </c>
      <c r="KT50" s="42">
        <f t="shared" si="526"/>
        <v>0</v>
      </c>
      <c r="KU50" s="42">
        <f t="shared" si="527"/>
        <v>0</v>
      </c>
      <c r="KV50" s="42">
        <f t="shared" si="528"/>
        <v>0</v>
      </c>
      <c r="KW50" s="42">
        <f t="shared" si="529"/>
        <v>0</v>
      </c>
      <c r="KX50" s="42">
        <f t="shared" si="530"/>
        <v>0</v>
      </c>
      <c r="KY50" s="42">
        <f t="shared" si="531"/>
        <v>0</v>
      </c>
      <c r="KZ50" s="42">
        <f t="shared" si="532"/>
        <v>0</v>
      </c>
      <c r="LA50" s="42">
        <f t="shared" si="533"/>
        <v>0</v>
      </c>
      <c r="LB50" s="42">
        <f t="shared" si="534"/>
        <v>0</v>
      </c>
      <c r="LC50" s="42">
        <f t="shared" si="535"/>
        <v>0</v>
      </c>
      <c r="LD50" s="42">
        <f t="shared" si="536"/>
        <v>0</v>
      </c>
      <c r="LE50" s="42">
        <f t="shared" si="537"/>
        <v>0</v>
      </c>
      <c r="LF50" s="42">
        <f t="shared" si="538"/>
        <v>0</v>
      </c>
      <c r="LG50" s="42">
        <f t="shared" si="539"/>
        <v>0</v>
      </c>
      <c r="LH50" s="42">
        <f t="shared" si="540"/>
        <v>0</v>
      </c>
      <c r="LI50" s="42">
        <f t="shared" si="541"/>
        <v>0</v>
      </c>
      <c r="LJ50" s="42">
        <f t="shared" si="542"/>
        <v>0</v>
      </c>
      <c r="LK50" s="42">
        <f t="shared" si="543"/>
        <v>0</v>
      </c>
      <c r="LL50" s="42">
        <f t="shared" si="544"/>
        <v>0</v>
      </c>
      <c r="LM50" s="42">
        <f t="shared" si="545"/>
        <v>0</v>
      </c>
      <c r="LN50" s="42">
        <f t="shared" si="546"/>
        <v>0</v>
      </c>
      <c r="LO50" s="42">
        <f t="shared" si="547"/>
        <v>0</v>
      </c>
      <c r="LP50" s="42">
        <f t="shared" si="548"/>
        <v>0</v>
      </c>
      <c r="LQ50" s="42">
        <f t="shared" si="549"/>
        <v>0</v>
      </c>
      <c r="LR50" s="42">
        <f t="shared" si="550"/>
        <v>0</v>
      </c>
      <c r="LS50" s="42">
        <f t="shared" si="551"/>
        <v>0</v>
      </c>
      <c r="LT50" s="42">
        <f t="shared" si="552"/>
        <v>0</v>
      </c>
      <c r="LU50" s="42">
        <f t="shared" si="553"/>
        <v>0</v>
      </c>
      <c r="LV50" s="42">
        <f t="shared" si="554"/>
        <v>0</v>
      </c>
      <c r="LW50" s="42">
        <f t="shared" si="555"/>
        <v>0</v>
      </c>
      <c r="LX50" s="42">
        <f t="shared" si="556"/>
        <v>0</v>
      </c>
      <c r="LY50" s="42">
        <f t="shared" si="557"/>
        <v>0</v>
      </c>
      <c r="LZ50" s="42">
        <f t="shared" si="558"/>
        <v>0</v>
      </c>
      <c r="MA50" s="42">
        <f t="shared" si="559"/>
        <v>0</v>
      </c>
      <c r="MB50" s="42">
        <f t="shared" si="560"/>
        <v>0</v>
      </c>
      <c r="MC50" s="42">
        <f t="shared" si="561"/>
        <v>0</v>
      </c>
      <c r="MD50" s="42">
        <f t="shared" si="562"/>
        <v>0</v>
      </c>
      <c r="ME50" s="42">
        <f t="shared" si="563"/>
        <v>0</v>
      </c>
      <c r="MF50" s="42">
        <f t="shared" si="564"/>
        <v>0</v>
      </c>
      <c r="MG50" s="42">
        <f t="shared" si="565"/>
        <v>0</v>
      </c>
      <c r="MH50" s="42">
        <f t="shared" si="566"/>
        <v>0</v>
      </c>
      <c r="MI50" s="42">
        <f t="shared" si="567"/>
        <v>0</v>
      </c>
      <c r="MJ50" s="42">
        <f t="shared" si="568"/>
        <v>0</v>
      </c>
      <c r="MK50" s="42">
        <f t="shared" si="569"/>
        <v>0</v>
      </c>
      <c r="ML50" s="42">
        <f t="shared" si="570"/>
        <v>0</v>
      </c>
      <c r="MM50" s="42">
        <f t="shared" si="571"/>
        <v>0</v>
      </c>
      <c r="MN50" s="42">
        <f t="shared" si="572"/>
        <v>0</v>
      </c>
      <c r="MO50" s="42">
        <f t="shared" si="573"/>
        <v>0</v>
      </c>
      <c r="MP50" s="42">
        <f t="shared" si="574"/>
        <v>0</v>
      </c>
      <c r="MQ50" s="42">
        <f t="shared" si="575"/>
        <v>0</v>
      </c>
      <c r="MR50" s="42">
        <f t="shared" si="576"/>
        <v>0</v>
      </c>
      <c r="MS50" s="42">
        <f t="shared" si="577"/>
        <v>0</v>
      </c>
      <c r="MT50" s="42">
        <f t="shared" si="578"/>
        <v>0</v>
      </c>
      <c r="MU50" s="42">
        <f t="shared" si="579"/>
        <v>0</v>
      </c>
      <c r="MV50" s="42">
        <f t="shared" si="580"/>
        <v>0</v>
      </c>
      <c r="MW50" s="42">
        <f t="shared" si="581"/>
        <v>0</v>
      </c>
      <c r="MX50" s="42">
        <f t="shared" si="582"/>
        <v>0</v>
      </c>
      <c r="MY50" s="42">
        <f t="shared" si="583"/>
        <v>0</v>
      </c>
      <c r="MZ50" s="42">
        <f t="shared" si="584"/>
        <v>0</v>
      </c>
      <c r="NA50" s="42">
        <f t="shared" si="585"/>
        <v>0</v>
      </c>
      <c r="NB50" s="42">
        <f t="shared" si="586"/>
        <v>0</v>
      </c>
      <c r="NC50" s="42">
        <f t="shared" si="587"/>
        <v>0</v>
      </c>
      <c r="ND50" s="42">
        <f t="shared" si="588"/>
        <v>0</v>
      </c>
      <c r="NE50" s="42">
        <f t="shared" si="589"/>
        <v>0</v>
      </c>
      <c r="NF50" s="42">
        <f t="shared" si="590"/>
        <v>0</v>
      </c>
      <c r="NG50" s="42">
        <f t="shared" si="591"/>
        <v>0</v>
      </c>
      <c r="NH50" s="42">
        <f t="shared" si="592"/>
        <v>0</v>
      </c>
      <c r="NI50" s="42">
        <f t="shared" si="593"/>
        <v>0</v>
      </c>
      <c r="NJ50" s="42">
        <f t="shared" si="594"/>
        <v>0</v>
      </c>
      <c r="NK50" s="42">
        <f t="shared" si="595"/>
        <v>0</v>
      </c>
      <c r="NL50" s="42">
        <f t="shared" si="596"/>
        <v>0</v>
      </c>
      <c r="NM50" s="42">
        <f t="shared" si="597"/>
        <v>0</v>
      </c>
      <c r="NN50" s="42">
        <f t="shared" si="598"/>
        <v>0</v>
      </c>
      <c r="NO50" s="42">
        <f t="shared" si="599"/>
        <v>0</v>
      </c>
      <c r="NP50" s="42">
        <f t="shared" si="600"/>
        <v>0</v>
      </c>
      <c r="NQ50" s="42">
        <f t="shared" si="601"/>
        <v>0</v>
      </c>
      <c r="NR50" s="42">
        <f t="shared" si="602"/>
        <v>0</v>
      </c>
      <c r="NS50" s="42">
        <f t="shared" si="603"/>
        <v>0</v>
      </c>
      <c r="NT50" s="42">
        <f t="shared" si="604"/>
        <v>0</v>
      </c>
      <c r="NU50" s="42">
        <f t="shared" si="605"/>
        <v>0</v>
      </c>
      <c r="NV50" s="42">
        <f t="shared" si="606"/>
        <v>0</v>
      </c>
      <c r="NW50" s="42">
        <f t="shared" si="607"/>
        <v>0</v>
      </c>
      <c r="NX50" s="42">
        <f t="shared" si="608"/>
        <v>0</v>
      </c>
      <c r="NY50" s="42">
        <f t="shared" si="609"/>
        <v>0</v>
      </c>
      <c r="NZ50" s="42">
        <f t="shared" si="610"/>
        <v>0</v>
      </c>
      <c r="OA50" s="42">
        <f t="shared" si="611"/>
        <v>0</v>
      </c>
      <c r="OB50" s="42">
        <f t="shared" si="612"/>
        <v>0</v>
      </c>
      <c r="OC50" s="42">
        <f t="shared" si="613"/>
        <v>0</v>
      </c>
      <c r="OD50" s="42">
        <f t="shared" si="614"/>
        <v>0</v>
      </c>
      <c r="OE50" s="42">
        <f t="shared" si="615"/>
        <v>0</v>
      </c>
      <c r="OF50" s="42">
        <f t="shared" si="616"/>
        <v>0</v>
      </c>
      <c r="OG50" s="42">
        <f t="shared" si="617"/>
        <v>0</v>
      </c>
    </row>
    <row r="51" spans="1:397">
      <c r="A51" s="6" t="str">
        <f>(入力シート!A51&amp;入力シート!B51&amp;入力シート!C51)</f>
        <v>240101047</v>
      </c>
      <c r="B51" s="6">
        <f>入力シート!E51</f>
        <v>44998</v>
      </c>
      <c r="C51" s="6">
        <f>入力シート!D51</f>
        <v>10</v>
      </c>
      <c r="D51" s="124">
        <f>IF(入力シート!E51="","",入力シート!E51)</f>
        <v>44998</v>
      </c>
      <c r="E51" s="44">
        <f>入力シート!G51</f>
        <v>8.6</v>
      </c>
      <c r="F51" s="44">
        <f>入力シート!H51</f>
        <v>140</v>
      </c>
      <c r="G51" s="44">
        <f>入力シート!I51</f>
        <v>140</v>
      </c>
      <c r="H51" s="44">
        <f>IF(ISERROR(入力シート!K51*1)=TRUE,"",入力シート!K51*1)</f>
        <v>2.7420649419474117</v>
      </c>
      <c r="I51" s="44">
        <f>入力シート!L51</f>
        <v>20</v>
      </c>
      <c r="J51" s="44">
        <f>入力シート!M51</f>
        <v>20</v>
      </c>
      <c r="K51" s="44">
        <f>IF(ISERROR(入力シート!O51*1)=TRUE,"",入力シート!O51*1)</f>
        <v>1.8969669019331548</v>
      </c>
      <c r="L51" s="42"/>
      <c r="M51" s="42"/>
      <c r="N51" s="42"/>
      <c r="O51" s="42"/>
      <c r="S51" s="24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S51"/>
      <c r="AT51" s="42">
        <f t="shared" si="619"/>
        <v>0</v>
      </c>
      <c r="AU51" s="42">
        <f t="shared" si="314"/>
        <v>0</v>
      </c>
      <c r="AV51" s="42">
        <f t="shared" si="314"/>
        <v>0</v>
      </c>
      <c r="AW51" s="42">
        <f t="shared" si="314"/>
        <v>0</v>
      </c>
      <c r="AX51" s="42">
        <f t="shared" si="314"/>
        <v>0</v>
      </c>
      <c r="AY51" s="42">
        <f t="shared" si="623"/>
        <v>0</v>
      </c>
      <c r="AZ51" s="42">
        <f t="shared" si="623"/>
        <v>0</v>
      </c>
      <c r="BA51" s="42">
        <f t="shared" si="623"/>
        <v>0</v>
      </c>
      <c r="BB51" s="42">
        <f t="shared" si="623"/>
        <v>0</v>
      </c>
      <c r="BC51" s="42">
        <f t="shared" si="623"/>
        <v>2.7420649419474117</v>
      </c>
      <c r="BD51" s="42">
        <f t="shared" si="623"/>
        <v>0</v>
      </c>
      <c r="BE51" s="42">
        <f t="shared" si="623"/>
        <v>0</v>
      </c>
      <c r="BF51" s="42">
        <f t="shared" si="623"/>
        <v>0</v>
      </c>
      <c r="BG51" s="42">
        <f t="shared" si="623"/>
        <v>0</v>
      </c>
      <c r="BH51" s="42">
        <f t="shared" si="623"/>
        <v>0</v>
      </c>
      <c r="BI51" s="42">
        <f t="shared" si="623"/>
        <v>0</v>
      </c>
      <c r="BJ51" s="42">
        <f t="shared" si="623"/>
        <v>0</v>
      </c>
      <c r="BK51" s="42">
        <f t="shared" si="623"/>
        <v>0</v>
      </c>
      <c r="BL51" s="42">
        <f t="shared" si="623"/>
        <v>0</v>
      </c>
      <c r="BM51" s="42">
        <f t="shared" si="623"/>
        <v>0</v>
      </c>
      <c r="BN51" s="42">
        <f t="shared" si="623"/>
        <v>0</v>
      </c>
      <c r="BO51" s="42">
        <f t="shared" si="622"/>
        <v>0</v>
      </c>
      <c r="BP51" s="42">
        <f t="shared" si="622"/>
        <v>0</v>
      </c>
      <c r="BQ51" s="42">
        <f t="shared" si="622"/>
        <v>0</v>
      </c>
      <c r="BR51" s="42">
        <f t="shared" si="622"/>
        <v>0</v>
      </c>
      <c r="BS51" s="42">
        <f t="shared" si="622"/>
        <v>0</v>
      </c>
      <c r="BT51" s="42">
        <f t="shared" si="622"/>
        <v>0</v>
      </c>
      <c r="BU51" s="42">
        <f t="shared" si="622"/>
        <v>0</v>
      </c>
      <c r="BV51" s="42">
        <f t="shared" si="622"/>
        <v>0</v>
      </c>
      <c r="BW51" s="42">
        <f t="shared" si="622"/>
        <v>0</v>
      </c>
      <c r="BX51" s="42">
        <f t="shared" si="622"/>
        <v>0</v>
      </c>
      <c r="BY51" s="42">
        <f t="shared" si="622"/>
        <v>0</v>
      </c>
      <c r="BZ51" s="42">
        <f t="shared" si="622"/>
        <v>0</v>
      </c>
      <c r="CA51" s="42">
        <f t="shared" si="622"/>
        <v>0</v>
      </c>
      <c r="CB51" s="42">
        <f t="shared" si="622"/>
        <v>0</v>
      </c>
      <c r="CC51" s="42">
        <f t="shared" si="622"/>
        <v>0</v>
      </c>
      <c r="CD51" s="42">
        <f t="shared" si="621"/>
        <v>0</v>
      </c>
      <c r="CE51" s="42">
        <f t="shared" si="621"/>
        <v>0</v>
      </c>
      <c r="CF51" s="42">
        <f t="shared" si="621"/>
        <v>0</v>
      </c>
      <c r="CG51" s="42">
        <f t="shared" si="621"/>
        <v>0</v>
      </c>
      <c r="CH51" s="42">
        <f t="shared" si="621"/>
        <v>0</v>
      </c>
      <c r="CI51" s="42">
        <f t="shared" si="621"/>
        <v>0</v>
      </c>
      <c r="CJ51" s="42">
        <f t="shared" si="621"/>
        <v>0</v>
      </c>
      <c r="CK51" s="42">
        <f t="shared" si="621"/>
        <v>0</v>
      </c>
      <c r="CL51" s="42">
        <f t="shared" si="621"/>
        <v>0</v>
      </c>
      <c r="CM51" s="42">
        <f t="shared" si="621"/>
        <v>0</v>
      </c>
      <c r="CN51" s="42">
        <f t="shared" si="621"/>
        <v>0</v>
      </c>
      <c r="CO51" s="42">
        <f t="shared" si="621"/>
        <v>0</v>
      </c>
      <c r="CP51" s="42">
        <f t="shared" si="621"/>
        <v>0</v>
      </c>
      <c r="CQ51" s="42">
        <f t="shared" si="621"/>
        <v>0</v>
      </c>
      <c r="CR51" s="42">
        <f t="shared" si="621"/>
        <v>0</v>
      </c>
      <c r="CS51" s="42">
        <f t="shared" si="621"/>
        <v>0</v>
      </c>
      <c r="CT51">
        <v>50</v>
      </c>
      <c r="CU51" s="83">
        <f t="shared" si="322"/>
        <v>0</v>
      </c>
      <c r="CV51" s="42">
        <f t="shared" si="299"/>
        <v>0</v>
      </c>
      <c r="CW51" s="42" t="e">
        <f t="shared" si="300"/>
        <v>#NUM!</v>
      </c>
      <c r="CX51" s="42">
        <f t="shared" si="323"/>
        <v>0</v>
      </c>
      <c r="CY51" s="42">
        <f t="shared" si="324"/>
        <v>0</v>
      </c>
      <c r="CZ51" s="42">
        <f t="shared" si="325"/>
        <v>0</v>
      </c>
      <c r="DA51" s="42">
        <f t="shared" si="326"/>
        <v>0</v>
      </c>
      <c r="DB51" s="42">
        <f t="shared" si="327"/>
        <v>0</v>
      </c>
      <c r="DC51" s="42">
        <f t="shared" si="328"/>
        <v>0</v>
      </c>
      <c r="DD51" s="42">
        <f t="shared" si="329"/>
        <v>0</v>
      </c>
      <c r="DE51" s="42">
        <f t="shared" si="330"/>
        <v>0</v>
      </c>
      <c r="DF51" s="42">
        <f t="shared" si="331"/>
        <v>0</v>
      </c>
      <c r="DG51" s="42">
        <f t="shared" si="332"/>
        <v>0</v>
      </c>
      <c r="DH51" s="42">
        <f t="shared" si="333"/>
        <v>0</v>
      </c>
      <c r="DI51" s="42">
        <f t="shared" si="334"/>
        <v>0</v>
      </c>
      <c r="DJ51" s="42">
        <f t="shared" si="335"/>
        <v>0</v>
      </c>
      <c r="DK51" s="42">
        <f t="shared" si="336"/>
        <v>0</v>
      </c>
      <c r="DL51" s="42">
        <f t="shared" si="337"/>
        <v>0</v>
      </c>
      <c r="DM51" s="42">
        <f t="shared" si="338"/>
        <v>0</v>
      </c>
      <c r="DN51" s="42">
        <f t="shared" si="339"/>
        <v>0</v>
      </c>
      <c r="DO51" s="42">
        <f t="shared" si="340"/>
        <v>0</v>
      </c>
      <c r="DP51" s="42">
        <f t="shared" si="341"/>
        <v>0</v>
      </c>
      <c r="DQ51" s="42">
        <f t="shared" si="342"/>
        <v>0</v>
      </c>
      <c r="DR51" s="42">
        <f t="shared" si="343"/>
        <v>0</v>
      </c>
      <c r="DS51" s="42">
        <f t="shared" si="344"/>
        <v>0</v>
      </c>
      <c r="DT51" s="42">
        <f t="shared" si="345"/>
        <v>0</v>
      </c>
      <c r="DU51" s="42">
        <f t="shared" si="346"/>
        <v>0</v>
      </c>
      <c r="DV51" s="42">
        <f t="shared" si="347"/>
        <v>0</v>
      </c>
      <c r="DW51" s="42">
        <f t="shared" si="348"/>
        <v>0</v>
      </c>
      <c r="DX51" s="42">
        <f t="shared" si="349"/>
        <v>0</v>
      </c>
      <c r="DY51" s="42">
        <f t="shared" si="350"/>
        <v>0</v>
      </c>
      <c r="DZ51" s="42">
        <f t="shared" si="351"/>
        <v>0</v>
      </c>
      <c r="EA51" s="42">
        <f t="shared" si="352"/>
        <v>0</v>
      </c>
      <c r="EB51" s="42">
        <f t="shared" si="353"/>
        <v>0</v>
      </c>
      <c r="EC51" s="42">
        <f t="shared" si="354"/>
        <v>0</v>
      </c>
      <c r="ED51" s="42">
        <f t="shared" si="355"/>
        <v>0</v>
      </c>
      <c r="EE51" s="42">
        <f t="shared" si="356"/>
        <v>0</v>
      </c>
      <c r="EF51" s="42">
        <f t="shared" si="357"/>
        <v>0</v>
      </c>
      <c r="EG51" s="42">
        <f t="shared" si="358"/>
        <v>0</v>
      </c>
      <c r="EH51" s="42">
        <f t="shared" si="359"/>
        <v>0</v>
      </c>
      <c r="EI51" s="42">
        <f t="shared" si="360"/>
        <v>0</v>
      </c>
      <c r="EJ51" s="42">
        <f t="shared" si="361"/>
        <v>0</v>
      </c>
      <c r="EK51" s="42">
        <f t="shared" si="362"/>
        <v>0</v>
      </c>
      <c r="EL51" s="42">
        <f t="shared" si="363"/>
        <v>0</v>
      </c>
      <c r="EM51" s="42">
        <f t="shared" si="364"/>
        <v>0</v>
      </c>
      <c r="EN51" s="42">
        <f t="shared" si="365"/>
        <v>0</v>
      </c>
      <c r="EO51" s="42">
        <f t="shared" si="366"/>
        <v>0</v>
      </c>
      <c r="EP51" s="42">
        <f t="shared" si="367"/>
        <v>0</v>
      </c>
      <c r="EQ51" s="42">
        <f t="shared" si="368"/>
        <v>0</v>
      </c>
      <c r="ER51" s="42">
        <f t="shared" si="369"/>
        <v>0</v>
      </c>
      <c r="ES51" s="42">
        <f t="shared" si="370"/>
        <v>0</v>
      </c>
      <c r="ET51" s="42">
        <f t="shared" si="371"/>
        <v>0</v>
      </c>
      <c r="EU51" s="42">
        <f t="shared" si="372"/>
        <v>0</v>
      </c>
      <c r="EV51" s="42">
        <f t="shared" si="373"/>
        <v>0</v>
      </c>
      <c r="EW51" s="42">
        <f t="shared" si="374"/>
        <v>0</v>
      </c>
      <c r="EX51" s="42">
        <f t="shared" si="375"/>
        <v>0</v>
      </c>
      <c r="EY51" s="42">
        <f t="shared" si="376"/>
        <v>0</v>
      </c>
      <c r="EZ51" s="42">
        <f t="shared" si="377"/>
        <v>0</v>
      </c>
      <c r="FA51" s="42">
        <f t="shared" si="378"/>
        <v>0</v>
      </c>
      <c r="FB51" s="42">
        <f t="shared" si="379"/>
        <v>0</v>
      </c>
      <c r="FC51" s="42">
        <f t="shared" si="380"/>
        <v>0</v>
      </c>
      <c r="FD51" s="42">
        <f t="shared" si="381"/>
        <v>0</v>
      </c>
      <c r="FE51" s="42">
        <f t="shared" si="382"/>
        <v>0</v>
      </c>
      <c r="FF51" s="42">
        <f t="shared" si="383"/>
        <v>0</v>
      </c>
      <c r="FG51" s="42">
        <f t="shared" si="384"/>
        <v>0</v>
      </c>
      <c r="FH51" s="42">
        <f t="shared" si="385"/>
        <v>0</v>
      </c>
      <c r="FI51" s="42">
        <f t="shared" si="386"/>
        <v>0</v>
      </c>
      <c r="FJ51" s="42">
        <f t="shared" si="387"/>
        <v>0</v>
      </c>
      <c r="FK51" s="42">
        <f t="shared" si="388"/>
        <v>0</v>
      </c>
      <c r="FL51" s="42">
        <f t="shared" si="389"/>
        <v>0</v>
      </c>
      <c r="FM51" s="42">
        <f t="shared" si="390"/>
        <v>0</v>
      </c>
      <c r="FN51" s="42">
        <f t="shared" si="391"/>
        <v>0</v>
      </c>
      <c r="FO51" s="42">
        <f t="shared" si="392"/>
        <v>0</v>
      </c>
      <c r="FP51" s="42">
        <f t="shared" si="393"/>
        <v>0</v>
      </c>
      <c r="FQ51" s="42">
        <f t="shared" si="394"/>
        <v>0</v>
      </c>
      <c r="FR51" s="42">
        <f t="shared" si="395"/>
        <v>0</v>
      </c>
      <c r="FS51" s="42">
        <f t="shared" si="396"/>
        <v>0</v>
      </c>
      <c r="FT51" s="42">
        <f t="shared" si="397"/>
        <v>0</v>
      </c>
      <c r="FU51" s="42">
        <f t="shared" si="398"/>
        <v>0</v>
      </c>
      <c r="FV51" s="42">
        <f t="shared" si="399"/>
        <v>0</v>
      </c>
      <c r="FW51" s="42">
        <f t="shared" si="400"/>
        <v>0</v>
      </c>
      <c r="FX51" s="42">
        <f t="shared" si="401"/>
        <v>0</v>
      </c>
      <c r="FY51" s="42">
        <f t="shared" si="402"/>
        <v>0</v>
      </c>
      <c r="FZ51" s="42">
        <f t="shared" si="403"/>
        <v>0</v>
      </c>
      <c r="GA51" s="42">
        <f t="shared" si="404"/>
        <v>0</v>
      </c>
      <c r="GB51" s="42">
        <f t="shared" si="405"/>
        <v>0</v>
      </c>
      <c r="GC51" s="42">
        <f t="shared" si="406"/>
        <v>0</v>
      </c>
      <c r="GD51" s="42">
        <f t="shared" si="407"/>
        <v>0</v>
      </c>
      <c r="GE51" s="42">
        <f t="shared" si="408"/>
        <v>0</v>
      </c>
      <c r="GF51" s="42">
        <f t="shared" si="409"/>
        <v>0</v>
      </c>
      <c r="GG51" s="42">
        <f t="shared" si="410"/>
        <v>0</v>
      </c>
      <c r="GH51" s="42">
        <f t="shared" si="411"/>
        <v>0</v>
      </c>
      <c r="GI51" s="42">
        <f t="shared" si="412"/>
        <v>0</v>
      </c>
      <c r="GJ51" s="42">
        <f t="shared" si="413"/>
        <v>0</v>
      </c>
      <c r="GK51" s="42">
        <f t="shared" si="414"/>
        <v>0</v>
      </c>
      <c r="GL51" s="42">
        <f t="shared" si="415"/>
        <v>0</v>
      </c>
      <c r="GM51" s="42">
        <f t="shared" si="416"/>
        <v>0</v>
      </c>
      <c r="GN51" s="42">
        <f t="shared" si="417"/>
        <v>0</v>
      </c>
      <c r="GO51" s="42">
        <f t="shared" si="418"/>
        <v>0</v>
      </c>
      <c r="GP51" s="42">
        <f t="shared" si="419"/>
        <v>0</v>
      </c>
      <c r="GQ51" s="42">
        <f t="shared" si="420"/>
        <v>0</v>
      </c>
      <c r="GR51" s="42">
        <f t="shared" si="421"/>
        <v>0</v>
      </c>
      <c r="GS51" s="42">
        <f t="shared" si="422"/>
        <v>0</v>
      </c>
      <c r="GT51" s="42">
        <f t="shared" si="423"/>
        <v>0</v>
      </c>
      <c r="GU51" s="42">
        <f t="shared" si="424"/>
        <v>0</v>
      </c>
      <c r="GV51" s="42">
        <f t="shared" si="425"/>
        <v>0</v>
      </c>
      <c r="GW51" s="42">
        <f t="shared" si="426"/>
        <v>0</v>
      </c>
      <c r="GX51" s="42">
        <f t="shared" si="427"/>
        <v>0</v>
      </c>
      <c r="GY51" s="42">
        <f t="shared" si="319"/>
        <v>0</v>
      </c>
      <c r="GZ51" s="42">
        <f t="shared" si="428"/>
        <v>0</v>
      </c>
      <c r="HA51" s="42">
        <f t="shared" si="429"/>
        <v>0</v>
      </c>
      <c r="HB51" s="42">
        <f t="shared" si="430"/>
        <v>0</v>
      </c>
      <c r="HC51" s="42">
        <f t="shared" si="431"/>
        <v>0</v>
      </c>
      <c r="HD51" s="42">
        <f t="shared" si="432"/>
        <v>0</v>
      </c>
      <c r="HE51" s="42">
        <f t="shared" si="433"/>
        <v>0</v>
      </c>
      <c r="HF51" s="42">
        <f t="shared" si="434"/>
        <v>0</v>
      </c>
      <c r="HG51" s="42">
        <f t="shared" si="435"/>
        <v>0</v>
      </c>
      <c r="HH51" s="42">
        <f t="shared" si="436"/>
        <v>0</v>
      </c>
      <c r="HI51" s="42">
        <f t="shared" si="437"/>
        <v>0</v>
      </c>
      <c r="HJ51" s="42">
        <f t="shared" si="438"/>
        <v>0</v>
      </c>
      <c r="HK51" s="42">
        <f t="shared" si="439"/>
        <v>0</v>
      </c>
      <c r="HL51" s="42">
        <f t="shared" si="440"/>
        <v>0</v>
      </c>
      <c r="HM51" s="42">
        <f t="shared" si="441"/>
        <v>0</v>
      </c>
      <c r="HN51" s="42">
        <f t="shared" si="442"/>
        <v>0</v>
      </c>
      <c r="HO51" s="42">
        <f t="shared" si="443"/>
        <v>0</v>
      </c>
      <c r="HP51" s="42">
        <f t="shared" si="444"/>
        <v>0</v>
      </c>
      <c r="HQ51" s="42">
        <f t="shared" si="445"/>
        <v>0</v>
      </c>
      <c r="HR51" s="42">
        <f t="shared" si="446"/>
        <v>0</v>
      </c>
      <c r="HS51" s="42">
        <f t="shared" si="447"/>
        <v>0</v>
      </c>
      <c r="HT51" s="42">
        <f t="shared" si="448"/>
        <v>0</v>
      </c>
      <c r="HU51" s="42">
        <f t="shared" si="449"/>
        <v>0</v>
      </c>
      <c r="HV51" s="42">
        <f t="shared" si="450"/>
        <v>0</v>
      </c>
      <c r="HW51" s="42">
        <f t="shared" si="451"/>
        <v>0</v>
      </c>
      <c r="HX51" s="42">
        <f t="shared" si="452"/>
        <v>0</v>
      </c>
      <c r="HY51" s="42">
        <f t="shared" si="453"/>
        <v>0</v>
      </c>
      <c r="HZ51" s="42">
        <f t="shared" si="454"/>
        <v>0</v>
      </c>
      <c r="IA51" s="42">
        <f t="shared" si="455"/>
        <v>0</v>
      </c>
      <c r="IB51" s="42">
        <f t="shared" si="456"/>
        <v>0</v>
      </c>
      <c r="IC51" s="42">
        <f t="shared" si="457"/>
        <v>0</v>
      </c>
      <c r="ID51" s="42">
        <f t="shared" si="458"/>
        <v>0</v>
      </c>
      <c r="IE51" s="42">
        <f t="shared" si="459"/>
        <v>0</v>
      </c>
      <c r="IF51" s="42">
        <f t="shared" si="460"/>
        <v>0</v>
      </c>
      <c r="IG51" s="42">
        <f t="shared" si="461"/>
        <v>0</v>
      </c>
      <c r="IH51" s="42">
        <f t="shared" si="462"/>
        <v>0</v>
      </c>
      <c r="II51" s="42">
        <f t="shared" si="463"/>
        <v>0</v>
      </c>
      <c r="IJ51" s="42">
        <f t="shared" si="464"/>
        <v>0</v>
      </c>
      <c r="IK51" s="42">
        <f t="shared" si="465"/>
        <v>0</v>
      </c>
      <c r="IL51" s="42">
        <f t="shared" si="466"/>
        <v>0</v>
      </c>
      <c r="IM51" s="42">
        <f t="shared" si="467"/>
        <v>0</v>
      </c>
      <c r="IN51" s="42">
        <f t="shared" si="468"/>
        <v>0</v>
      </c>
      <c r="IO51" s="42">
        <f t="shared" si="469"/>
        <v>0</v>
      </c>
      <c r="IP51" s="42">
        <f t="shared" si="470"/>
        <v>0</v>
      </c>
      <c r="IQ51" s="42">
        <f t="shared" si="471"/>
        <v>0</v>
      </c>
      <c r="IR51" s="42">
        <f t="shared" si="472"/>
        <v>0</v>
      </c>
      <c r="IS51" s="42">
        <f t="shared" si="473"/>
        <v>0</v>
      </c>
      <c r="IT51" s="42">
        <f t="shared" si="474"/>
        <v>0</v>
      </c>
      <c r="IU51" s="42">
        <f t="shared" si="475"/>
        <v>0</v>
      </c>
      <c r="IV51" s="42">
        <f t="shared" si="476"/>
        <v>0</v>
      </c>
      <c r="IW51" s="42">
        <f t="shared" si="477"/>
        <v>0</v>
      </c>
      <c r="IX51" s="42">
        <f t="shared" si="478"/>
        <v>0</v>
      </c>
      <c r="IY51" s="42">
        <f t="shared" si="479"/>
        <v>0</v>
      </c>
      <c r="IZ51" s="42">
        <f t="shared" si="480"/>
        <v>0</v>
      </c>
      <c r="JA51" s="42">
        <f t="shared" si="481"/>
        <v>0</v>
      </c>
      <c r="JB51" s="42">
        <f t="shared" si="482"/>
        <v>0</v>
      </c>
      <c r="JC51" s="42">
        <f t="shared" si="483"/>
        <v>0</v>
      </c>
      <c r="JD51" s="42">
        <f t="shared" si="484"/>
        <v>0</v>
      </c>
      <c r="JE51" s="42">
        <f t="shared" si="485"/>
        <v>0</v>
      </c>
      <c r="JF51" s="42">
        <f t="shared" si="486"/>
        <v>0</v>
      </c>
      <c r="JG51" s="42">
        <f t="shared" si="487"/>
        <v>0</v>
      </c>
      <c r="JH51" s="42">
        <f t="shared" si="488"/>
        <v>0</v>
      </c>
      <c r="JI51" s="42">
        <f t="shared" si="489"/>
        <v>0</v>
      </c>
      <c r="JJ51" s="42">
        <f t="shared" si="490"/>
        <v>0</v>
      </c>
      <c r="JK51" s="42">
        <f t="shared" si="491"/>
        <v>0</v>
      </c>
      <c r="JL51" s="42">
        <f t="shared" si="492"/>
        <v>0</v>
      </c>
      <c r="JM51" s="42">
        <f t="shared" si="493"/>
        <v>0</v>
      </c>
      <c r="JN51" s="42">
        <f t="shared" si="494"/>
        <v>0</v>
      </c>
      <c r="JO51" s="42">
        <f t="shared" si="495"/>
        <v>0</v>
      </c>
      <c r="JP51" s="42">
        <f t="shared" si="496"/>
        <v>0</v>
      </c>
      <c r="JQ51" s="42">
        <f t="shared" si="497"/>
        <v>0</v>
      </c>
      <c r="JR51" s="42">
        <f t="shared" si="498"/>
        <v>0</v>
      </c>
      <c r="JS51" s="42">
        <f t="shared" si="499"/>
        <v>0</v>
      </c>
      <c r="JT51" s="42">
        <f t="shared" si="500"/>
        <v>0</v>
      </c>
      <c r="JU51" s="42">
        <f t="shared" si="501"/>
        <v>0</v>
      </c>
      <c r="JV51" s="42">
        <f t="shared" si="502"/>
        <v>0</v>
      </c>
      <c r="JW51" s="42">
        <f t="shared" si="503"/>
        <v>0</v>
      </c>
      <c r="JX51" s="42">
        <f t="shared" si="504"/>
        <v>0</v>
      </c>
      <c r="JY51" s="42">
        <f t="shared" si="505"/>
        <v>0</v>
      </c>
      <c r="JZ51" s="42">
        <f t="shared" si="506"/>
        <v>0</v>
      </c>
      <c r="KA51" s="42">
        <f t="shared" si="507"/>
        <v>0</v>
      </c>
      <c r="KB51" s="42">
        <f t="shared" si="508"/>
        <v>0</v>
      </c>
      <c r="KC51" s="42">
        <f t="shared" si="509"/>
        <v>0</v>
      </c>
      <c r="KD51" s="42">
        <f t="shared" si="510"/>
        <v>0</v>
      </c>
      <c r="KE51" s="42">
        <f t="shared" si="511"/>
        <v>0</v>
      </c>
      <c r="KF51" s="42">
        <f t="shared" si="512"/>
        <v>0</v>
      </c>
      <c r="KG51" s="42">
        <f t="shared" si="513"/>
        <v>0</v>
      </c>
      <c r="KH51" s="42">
        <f t="shared" si="514"/>
        <v>0</v>
      </c>
      <c r="KI51" s="42">
        <f t="shared" si="515"/>
        <v>0</v>
      </c>
      <c r="KJ51" s="42">
        <f t="shared" si="516"/>
        <v>0</v>
      </c>
      <c r="KK51" s="42">
        <f t="shared" si="517"/>
        <v>0</v>
      </c>
      <c r="KL51" s="42">
        <f t="shared" si="518"/>
        <v>0</v>
      </c>
      <c r="KM51" s="42">
        <f t="shared" si="519"/>
        <v>0</v>
      </c>
      <c r="KN51" s="42">
        <f t="shared" si="520"/>
        <v>0</v>
      </c>
      <c r="KO51" s="42">
        <f t="shared" si="521"/>
        <v>0</v>
      </c>
      <c r="KP51" s="42">
        <f t="shared" si="522"/>
        <v>0</v>
      </c>
      <c r="KQ51" s="42">
        <f t="shared" si="523"/>
        <v>0</v>
      </c>
      <c r="KR51" s="42">
        <f t="shared" si="524"/>
        <v>0</v>
      </c>
      <c r="KS51" s="42">
        <f t="shared" si="525"/>
        <v>0</v>
      </c>
      <c r="KT51" s="42">
        <f t="shared" si="526"/>
        <v>0</v>
      </c>
      <c r="KU51" s="42">
        <f t="shared" si="527"/>
        <v>0</v>
      </c>
      <c r="KV51" s="42">
        <f t="shared" si="528"/>
        <v>0</v>
      </c>
      <c r="KW51" s="42">
        <f t="shared" si="529"/>
        <v>0</v>
      </c>
      <c r="KX51" s="42">
        <f t="shared" si="530"/>
        <v>0</v>
      </c>
      <c r="KY51" s="42">
        <f t="shared" si="531"/>
        <v>0</v>
      </c>
      <c r="KZ51" s="42">
        <f t="shared" si="532"/>
        <v>0</v>
      </c>
      <c r="LA51" s="42">
        <f t="shared" si="533"/>
        <v>0</v>
      </c>
      <c r="LB51" s="42">
        <f t="shared" si="534"/>
        <v>0</v>
      </c>
      <c r="LC51" s="42">
        <f t="shared" si="535"/>
        <v>0</v>
      </c>
      <c r="LD51" s="42">
        <f t="shared" si="536"/>
        <v>0</v>
      </c>
      <c r="LE51" s="42">
        <f t="shared" si="537"/>
        <v>0</v>
      </c>
      <c r="LF51" s="42">
        <f t="shared" si="538"/>
        <v>0</v>
      </c>
      <c r="LG51" s="42">
        <f t="shared" si="539"/>
        <v>0</v>
      </c>
      <c r="LH51" s="42">
        <f t="shared" si="540"/>
        <v>0</v>
      </c>
      <c r="LI51" s="42">
        <f t="shared" si="541"/>
        <v>0</v>
      </c>
      <c r="LJ51" s="42">
        <f t="shared" si="542"/>
        <v>0</v>
      </c>
      <c r="LK51" s="42">
        <f t="shared" si="543"/>
        <v>0</v>
      </c>
      <c r="LL51" s="42">
        <f t="shared" si="544"/>
        <v>0</v>
      </c>
      <c r="LM51" s="42">
        <f t="shared" si="545"/>
        <v>0</v>
      </c>
      <c r="LN51" s="42">
        <f t="shared" si="546"/>
        <v>0</v>
      </c>
      <c r="LO51" s="42">
        <f t="shared" si="547"/>
        <v>0</v>
      </c>
      <c r="LP51" s="42">
        <f t="shared" si="548"/>
        <v>0</v>
      </c>
      <c r="LQ51" s="42">
        <f t="shared" si="549"/>
        <v>0</v>
      </c>
      <c r="LR51" s="42">
        <f t="shared" si="550"/>
        <v>0</v>
      </c>
      <c r="LS51" s="42">
        <f t="shared" si="551"/>
        <v>0</v>
      </c>
      <c r="LT51" s="42">
        <f t="shared" si="552"/>
        <v>0</v>
      </c>
      <c r="LU51" s="42">
        <f t="shared" si="553"/>
        <v>0</v>
      </c>
      <c r="LV51" s="42">
        <f t="shared" si="554"/>
        <v>0</v>
      </c>
      <c r="LW51" s="42">
        <f t="shared" si="555"/>
        <v>0</v>
      </c>
      <c r="LX51" s="42">
        <f t="shared" si="556"/>
        <v>0</v>
      </c>
      <c r="LY51" s="42">
        <f t="shared" si="557"/>
        <v>0</v>
      </c>
      <c r="LZ51" s="42">
        <f t="shared" si="558"/>
        <v>0</v>
      </c>
      <c r="MA51" s="42">
        <f t="shared" si="559"/>
        <v>0</v>
      </c>
      <c r="MB51" s="42">
        <f t="shared" si="560"/>
        <v>0</v>
      </c>
      <c r="MC51" s="42">
        <f t="shared" si="561"/>
        <v>0</v>
      </c>
      <c r="MD51" s="42">
        <f t="shared" si="562"/>
        <v>0</v>
      </c>
      <c r="ME51" s="42">
        <f t="shared" si="563"/>
        <v>0</v>
      </c>
      <c r="MF51" s="42">
        <f t="shared" si="564"/>
        <v>0</v>
      </c>
      <c r="MG51" s="42">
        <f t="shared" si="565"/>
        <v>0</v>
      </c>
      <c r="MH51" s="42">
        <f t="shared" si="566"/>
        <v>0</v>
      </c>
      <c r="MI51" s="42">
        <f t="shared" si="567"/>
        <v>0</v>
      </c>
      <c r="MJ51" s="42">
        <f t="shared" si="568"/>
        <v>0</v>
      </c>
      <c r="MK51" s="42">
        <f t="shared" si="569"/>
        <v>0</v>
      </c>
      <c r="ML51" s="42">
        <f t="shared" si="570"/>
        <v>0</v>
      </c>
      <c r="MM51" s="42">
        <f t="shared" si="571"/>
        <v>0</v>
      </c>
      <c r="MN51" s="42">
        <f t="shared" si="572"/>
        <v>0</v>
      </c>
      <c r="MO51" s="42">
        <f t="shared" si="573"/>
        <v>0</v>
      </c>
      <c r="MP51" s="42">
        <f t="shared" si="574"/>
        <v>0</v>
      </c>
      <c r="MQ51" s="42">
        <f t="shared" si="575"/>
        <v>0</v>
      </c>
      <c r="MR51" s="42">
        <f t="shared" si="576"/>
        <v>0</v>
      </c>
      <c r="MS51" s="42">
        <f t="shared" si="577"/>
        <v>0</v>
      </c>
      <c r="MT51" s="42">
        <f t="shared" si="578"/>
        <v>0</v>
      </c>
      <c r="MU51" s="42">
        <f t="shared" si="579"/>
        <v>0</v>
      </c>
      <c r="MV51" s="42">
        <f t="shared" si="580"/>
        <v>0</v>
      </c>
      <c r="MW51" s="42">
        <f t="shared" si="581"/>
        <v>0</v>
      </c>
      <c r="MX51" s="42">
        <f t="shared" si="582"/>
        <v>0</v>
      </c>
      <c r="MY51" s="42">
        <f t="shared" si="583"/>
        <v>0</v>
      </c>
      <c r="MZ51" s="42">
        <f t="shared" si="584"/>
        <v>0</v>
      </c>
      <c r="NA51" s="42">
        <f t="shared" si="585"/>
        <v>0</v>
      </c>
      <c r="NB51" s="42">
        <f t="shared" si="586"/>
        <v>0</v>
      </c>
      <c r="NC51" s="42">
        <f t="shared" si="587"/>
        <v>0</v>
      </c>
      <c r="ND51" s="42">
        <f t="shared" si="588"/>
        <v>0</v>
      </c>
      <c r="NE51" s="42">
        <f t="shared" si="589"/>
        <v>0</v>
      </c>
      <c r="NF51" s="42">
        <f t="shared" si="590"/>
        <v>0</v>
      </c>
      <c r="NG51" s="42">
        <f t="shared" si="591"/>
        <v>0</v>
      </c>
      <c r="NH51" s="42">
        <f t="shared" si="592"/>
        <v>0</v>
      </c>
      <c r="NI51" s="42">
        <f t="shared" si="593"/>
        <v>0</v>
      </c>
      <c r="NJ51" s="42">
        <f t="shared" si="594"/>
        <v>0</v>
      </c>
      <c r="NK51" s="42">
        <f t="shared" si="595"/>
        <v>0</v>
      </c>
      <c r="NL51" s="42">
        <f t="shared" si="596"/>
        <v>0</v>
      </c>
      <c r="NM51" s="42">
        <f t="shared" si="597"/>
        <v>0</v>
      </c>
      <c r="NN51" s="42">
        <f t="shared" si="598"/>
        <v>0</v>
      </c>
      <c r="NO51" s="42">
        <f t="shared" si="599"/>
        <v>0</v>
      </c>
      <c r="NP51" s="42">
        <f t="shared" si="600"/>
        <v>0</v>
      </c>
      <c r="NQ51" s="42">
        <f t="shared" si="601"/>
        <v>0</v>
      </c>
      <c r="NR51" s="42">
        <f t="shared" si="602"/>
        <v>0</v>
      </c>
      <c r="NS51" s="42">
        <f t="shared" si="603"/>
        <v>0</v>
      </c>
      <c r="NT51" s="42">
        <f t="shared" si="604"/>
        <v>0</v>
      </c>
      <c r="NU51" s="42">
        <f t="shared" si="605"/>
        <v>0</v>
      </c>
      <c r="NV51" s="42">
        <f t="shared" si="606"/>
        <v>0</v>
      </c>
      <c r="NW51" s="42">
        <f t="shared" si="607"/>
        <v>0</v>
      </c>
      <c r="NX51" s="42">
        <f t="shared" si="608"/>
        <v>0</v>
      </c>
      <c r="NY51" s="42">
        <f t="shared" si="609"/>
        <v>0</v>
      </c>
      <c r="NZ51" s="42">
        <f t="shared" si="610"/>
        <v>0</v>
      </c>
      <c r="OA51" s="42">
        <f t="shared" si="611"/>
        <v>0</v>
      </c>
      <c r="OB51" s="42">
        <f t="shared" si="612"/>
        <v>0</v>
      </c>
      <c r="OC51" s="42">
        <f t="shared" si="613"/>
        <v>0</v>
      </c>
      <c r="OD51" s="42">
        <f t="shared" si="614"/>
        <v>0</v>
      </c>
      <c r="OE51" s="42">
        <f t="shared" si="615"/>
        <v>0</v>
      </c>
      <c r="OF51" s="42">
        <f t="shared" si="616"/>
        <v>0</v>
      </c>
      <c r="OG51" s="42">
        <f t="shared" si="617"/>
        <v>0</v>
      </c>
    </row>
    <row r="52" spans="1:397">
      <c r="A52" s="6" t="str">
        <f>(入力シート!A52&amp;入力シート!B52&amp;入力シート!C52)</f>
        <v>240101048</v>
      </c>
      <c r="B52" s="6">
        <f>入力シート!E52</f>
        <v>44998</v>
      </c>
      <c r="C52" s="6">
        <f>入力シート!D52</f>
        <v>10</v>
      </c>
      <c r="D52" s="124">
        <f>IF(入力シート!E52="","",入力シート!E52)</f>
        <v>44998</v>
      </c>
      <c r="E52" s="44">
        <f>入力シート!G52</f>
        <v>12.62</v>
      </c>
      <c r="F52" s="44">
        <f>入力シート!H52</f>
        <v>57</v>
      </c>
      <c r="G52" s="44">
        <f>入力シート!I52</f>
        <v>57</v>
      </c>
      <c r="H52" s="44">
        <f>IF(ISERROR(入力シート!K52*1)=TRUE,"",入力シート!K52*1)</f>
        <v>2.3691668573198199</v>
      </c>
      <c r="I52" s="44">
        <f>入力シート!L52</f>
        <v>3</v>
      </c>
      <c r="J52" s="44">
        <f>入力シート!M52</f>
        <v>3</v>
      </c>
      <c r="K52" s="44">
        <f>IF(ISERROR(入力シート!O52*1)=TRUE,"",入力シート!O52*1)</f>
        <v>1.0904132563669908</v>
      </c>
      <c r="L52" s="42"/>
      <c r="M52" s="42"/>
      <c r="N52" s="42"/>
      <c r="O52" s="42"/>
      <c r="S52" s="24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S52"/>
      <c r="AT52" s="42">
        <f t="shared" si="619"/>
        <v>0</v>
      </c>
      <c r="AU52" s="42">
        <f t="shared" si="314"/>
        <v>0</v>
      </c>
      <c r="AV52" s="42">
        <f t="shared" si="314"/>
        <v>0</v>
      </c>
      <c r="AW52" s="42">
        <f t="shared" si="314"/>
        <v>0</v>
      </c>
      <c r="AX52" s="42">
        <f t="shared" si="314"/>
        <v>0</v>
      </c>
      <c r="AY52" s="42">
        <f t="shared" si="623"/>
        <v>0</v>
      </c>
      <c r="AZ52" s="42">
        <f t="shared" si="623"/>
        <v>0</v>
      </c>
      <c r="BA52" s="42">
        <f t="shared" si="623"/>
        <v>0</v>
      </c>
      <c r="BB52" s="42">
        <f t="shared" si="623"/>
        <v>0</v>
      </c>
      <c r="BC52" s="42">
        <f t="shared" si="623"/>
        <v>2.3691668573198199</v>
      </c>
      <c r="BD52" s="42">
        <f t="shared" si="623"/>
        <v>0</v>
      </c>
      <c r="BE52" s="42">
        <f t="shared" si="623"/>
        <v>0</v>
      </c>
      <c r="BF52" s="42">
        <f t="shared" si="623"/>
        <v>0</v>
      </c>
      <c r="BG52" s="42">
        <f t="shared" si="623"/>
        <v>0</v>
      </c>
      <c r="BH52" s="42">
        <f t="shared" si="623"/>
        <v>0</v>
      </c>
      <c r="BI52" s="42">
        <f t="shared" si="623"/>
        <v>0</v>
      </c>
      <c r="BJ52" s="42">
        <f t="shared" si="623"/>
        <v>0</v>
      </c>
      <c r="BK52" s="42">
        <f t="shared" si="623"/>
        <v>0</v>
      </c>
      <c r="BL52" s="42">
        <f t="shared" si="623"/>
        <v>0</v>
      </c>
      <c r="BM52" s="42">
        <f t="shared" si="623"/>
        <v>0</v>
      </c>
      <c r="BN52" s="42">
        <f t="shared" si="623"/>
        <v>0</v>
      </c>
      <c r="BO52" s="42">
        <f t="shared" si="622"/>
        <v>0</v>
      </c>
      <c r="BP52" s="42">
        <f t="shared" si="622"/>
        <v>0</v>
      </c>
      <c r="BQ52" s="42">
        <f t="shared" si="622"/>
        <v>0</v>
      </c>
      <c r="BR52" s="42">
        <f t="shared" si="622"/>
        <v>0</v>
      </c>
      <c r="BS52" s="42">
        <f t="shared" si="622"/>
        <v>0</v>
      </c>
      <c r="BT52" s="42">
        <f t="shared" si="622"/>
        <v>0</v>
      </c>
      <c r="BU52" s="42">
        <f t="shared" si="622"/>
        <v>0</v>
      </c>
      <c r="BV52" s="42">
        <f t="shared" si="622"/>
        <v>0</v>
      </c>
      <c r="BW52" s="42">
        <f t="shared" si="622"/>
        <v>0</v>
      </c>
      <c r="BX52" s="42">
        <f t="shared" si="622"/>
        <v>0</v>
      </c>
      <c r="BY52" s="42">
        <f t="shared" si="622"/>
        <v>0</v>
      </c>
      <c r="BZ52" s="42">
        <f t="shared" si="622"/>
        <v>0</v>
      </c>
      <c r="CA52" s="42">
        <f t="shared" si="622"/>
        <v>0</v>
      </c>
      <c r="CB52" s="42">
        <f t="shared" si="622"/>
        <v>0</v>
      </c>
      <c r="CC52" s="42">
        <f t="shared" si="622"/>
        <v>0</v>
      </c>
      <c r="CD52" s="42">
        <f t="shared" si="621"/>
        <v>0</v>
      </c>
      <c r="CE52" s="42">
        <f t="shared" si="621"/>
        <v>0</v>
      </c>
      <c r="CF52" s="42">
        <f t="shared" si="621"/>
        <v>0</v>
      </c>
      <c r="CG52" s="42">
        <f t="shared" si="621"/>
        <v>0</v>
      </c>
      <c r="CH52" s="42">
        <f t="shared" si="621"/>
        <v>0</v>
      </c>
      <c r="CI52" s="42">
        <f t="shared" si="621"/>
        <v>0</v>
      </c>
      <c r="CJ52" s="42">
        <f t="shared" si="621"/>
        <v>0</v>
      </c>
      <c r="CK52" s="42">
        <f t="shared" si="621"/>
        <v>0</v>
      </c>
      <c r="CL52" s="42">
        <f t="shared" si="621"/>
        <v>0</v>
      </c>
      <c r="CM52" s="42">
        <f t="shared" si="621"/>
        <v>0</v>
      </c>
      <c r="CN52" s="42">
        <f t="shared" si="621"/>
        <v>0</v>
      </c>
      <c r="CO52" s="42">
        <f t="shared" si="621"/>
        <v>0</v>
      </c>
      <c r="CP52" s="42">
        <f t="shared" si="621"/>
        <v>0</v>
      </c>
      <c r="CQ52" s="42">
        <f t="shared" si="621"/>
        <v>0</v>
      </c>
      <c r="CR52" s="42">
        <f t="shared" si="621"/>
        <v>0</v>
      </c>
      <c r="CS52" s="42">
        <f t="shared" si="621"/>
        <v>0</v>
      </c>
      <c r="CT52">
        <v>51</v>
      </c>
      <c r="CU52" s="83">
        <f t="shared" si="322"/>
        <v>0</v>
      </c>
      <c r="CV52" s="42">
        <f t="shared" si="299"/>
        <v>0</v>
      </c>
      <c r="CW52" s="42" t="e">
        <f t="shared" si="300"/>
        <v>#NUM!</v>
      </c>
      <c r="CX52" s="42">
        <f t="shared" si="323"/>
        <v>0</v>
      </c>
      <c r="CY52" s="42">
        <f t="shared" si="324"/>
        <v>0</v>
      </c>
      <c r="CZ52" s="42">
        <f t="shared" si="325"/>
        <v>0</v>
      </c>
      <c r="DA52" s="42">
        <f t="shared" si="326"/>
        <v>0</v>
      </c>
      <c r="DB52" s="42">
        <f t="shared" si="327"/>
        <v>0</v>
      </c>
      <c r="DC52" s="42">
        <f t="shared" si="328"/>
        <v>0</v>
      </c>
      <c r="DD52" s="42">
        <f t="shared" si="329"/>
        <v>0</v>
      </c>
      <c r="DE52" s="42">
        <f t="shared" si="330"/>
        <v>0</v>
      </c>
      <c r="DF52" s="42">
        <f t="shared" si="331"/>
        <v>0</v>
      </c>
      <c r="DG52" s="42">
        <f t="shared" si="332"/>
        <v>0</v>
      </c>
      <c r="DH52" s="42">
        <f t="shared" si="333"/>
        <v>0</v>
      </c>
      <c r="DI52" s="42">
        <f t="shared" si="334"/>
        <v>0</v>
      </c>
      <c r="DJ52" s="42">
        <f t="shared" si="335"/>
        <v>0</v>
      </c>
      <c r="DK52" s="42">
        <f t="shared" si="336"/>
        <v>0</v>
      </c>
      <c r="DL52" s="42">
        <f t="shared" si="337"/>
        <v>0</v>
      </c>
      <c r="DM52" s="42">
        <f t="shared" si="338"/>
        <v>0</v>
      </c>
      <c r="DN52" s="42">
        <f t="shared" si="339"/>
        <v>0</v>
      </c>
      <c r="DO52" s="42">
        <f t="shared" si="340"/>
        <v>0</v>
      </c>
      <c r="DP52" s="42">
        <f t="shared" si="341"/>
        <v>0</v>
      </c>
      <c r="DQ52" s="42">
        <f t="shared" si="342"/>
        <v>0</v>
      </c>
      <c r="DR52" s="42">
        <f t="shared" si="343"/>
        <v>0</v>
      </c>
      <c r="DS52" s="42">
        <f t="shared" si="344"/>
        <v>0</v>
      </c>
      <c r="DT52" s="42">
        <f t="shared" si="345"/>
        <v>0</v>
      </c>
      <c r="DU52" s="42">
        <f t="shared" si="346"/>
        <v>0</v>
      </c>
      <c r="DV52" s="42">
        <f t="shared" si="347"/>
        <v>0</v>
      </c>
      <c r="DW52" s="42">
        <f t="shared" si="348"/>
        <v>0</v>
      </c>
      <c r="DX52" s="42">
        <f t="shared" si="349"/>
        <v>0</v>
      </c>
      <c r="DY52" s="42">
        <f t="shared" si="350"/>
        <v>0</v>
      </c>
      <c r="DZ52" s="42">
        <f t="shared" si="351"/>
        <v>0</v>
      </c>
      <c r="EA52" s="42">
        <f t="shared" si="352"/>
        <v>0</v>
      </c>
      <c r="EB52" s="42">
        <f t="shared" si="353"/>
        <v>0</v>
      </c>
      <c r="EC52" s="42">
        <f t="shared" si="354"/>
        <v>0</v>
      </c>
      <c r="ED52" s="42">
        <f t="shared" si="355"/>
        <v>0</v>
      </c>
      <c r="EE52" s="42">
        <f t="shared" si="356"/>
        <v>0</v>
      </c>
      <c r="EF52" s="42">
        <f t="shared" si="357"/>
        <v>0</v>
      </c>
      <c r="EG52" s="42">
        <f t="shared" si="358"/>
        <v>0</v>
      </c>
      <c r="EH52" s="42">
        <f t="shared" si="359"/>
        <v>0</v>
      </c>
      <c r="EI52" s="42">
        <f t="shared" si="360"/>
        <v>0</v>
      </c>
      <c r="EJ52" s="42">
        <f t="shared" si="361"/>
        <v>0</v>
      </c>
      <c r="EK52" s="42">
        <f t="shared" si="362"/>
        <v>0</v>
      </c>
      <c r="EL52" s="42">
        <f t="shared" si="363"/>
        <v>0</v>
      </c>
      <c r="EM52" s="42">
        <f t="shared" si="364"/>
        <v>0</v>
      </c>
      <c r="EN52" s="42">
        <f t="shared" si="365"/>
        <v>0</v>
      </c>
      <c r="EO52" s="42">
        <f t="shared" si="366"/>
        <v>0</v>
      </c>
      <c r="EP52" s="42">
        <f t="shared" si="367"/>
        <v>0</v>
      </c>
      <c r="EQ52" s="42">
        <f t="shared" si="368"/>
        <v>0</v>
      </c>
      <c r="ER52" s="42">
        <f t="shared" si="369"/>
        <v>0</v>
      </c>
      <c r="ES52" s="42">
        <f t="shared" si="370"/>
        <v>0</v>
      </c>
      <c r="ET52" s="42">
        <f t="shared" si="371"/>
        <v>0</v>
      </c>
      <c r="EU52" s="42">
        <f t="shared" si="372"/>
        <v>0</v>
      </c>
      <c r="EV52" s="42">
        <f t="shared" si="373"/>
        <v>0</v>
      </c>
      <c r="EW52" s="42">
        <f t="shared" si="374"/>
        <v>0</v>
      </c>
      <c r="EX52" s="42">
        <f t="shared" si="375"/>
        <v>0</v>
      </c>
      <c r="EY52" s="42">
        <f t="shared" si="376"/>
        <v>0</v>
      </c>
      <c r="EZ52" s="42">
        <f t="shared" si="377"/>
        <v>0</v>
      </c>
      <c r="FA52" s="42">
        <f t="shared" si="378"/>
        <v>0</v>
      </c>
      <c r="FB52" s="42">
        <f t="shared" si="379"/>
        <v>0</v>
      </c>
      <c r="FC52" s="42">
        <f t="shared" si="380"/>
        <v>0</v>
      </c>
      <c r="FD52" s="42">
        <f t="shared" si="381"/>
        <v>0</v>
      </c>
      <c r="FE52" s="42">
        <f t="shared" si="382"/>
        <v>0</v>
      </c>
      <c r="FF52" s="42">
        <f t="shared" si="383"/>
        <v>0</v>
      </c>
      <c r="FG52" s="42">
        <f t="shared" si="384"/>
        <v>0</v>
      </c>
      <c r="FH52" s="42">
        <f t="shared" si="385"/>
        <v>0</v>
      </c>
      <c r="FI52" s="42">
        <f t="shared" si="386"/>
        <v>0</v>
      </c>
      <c r="FJ52" s="42">
        <f t="shared" si="387"/>
        <v>0</v>
      </c>
      <c r="FK52" s="42">
        <f t="shared" si="388"/>
        <v>0</v>
      </c>
      <c r="FL52" s="42">
        <f t="shared" si="389"/>
        <v>0</v>
      </c>
      <c r="FM52" s="42">
        <f t="shared" si="390"/>
        <v>0</v>
      </c>
      <c r="FN52" s="42">
        <f t="shared" si="391"/>
        <v>0</v>
      </c>
      <c r="FO52" s="42">
        <f t="shared" si="392"/>
        <v>0</v>
      </c>
      <c r="FP52" s="42">
        <f t="shared" si="393"/>
        <v>0</v>
      </c>
      <c r="FQ52" s="42">
        <f t="shared" si="394"/>
        <v>0</v>
      </c>
      <c r="FR52" s="42">
        <f t="shared" si="395"/>
        <v>0</v>
      </c>
      <c r="FS52" s="42">
        <f t="shared" si="396"/>
        <v>0</v>
      </c>
      <c r="FT52" s="42">
        <f t="shared" si="397"/>
        <v>0</v>
      </c>
      <c r="FU52" s="42">
        <f t="shared" si="398"/>
        <v>0</v>
      </c>
      <c r="FV52" s="42">
        <f t="shared" si="399"/>
        <v>0</v>
      </c>
      <c r="FW52" s="42">
        <f t="shared" si="400"/>
        <v>0</v>
      </c>
      <c r="FX52" s="42">
        <f t="shared" si="401"/>
        <v>0</v>
      </c>
      <c r="FY52" s="42">
        <f t="shared" si="402"/>
        <v>0</v>
      </c>
      <c r="FZ52" s="42">
        <f t="shared" si="403"/>
        <v>0</v>
      </c>
      <c r="GA52" s="42">
        <f t="shared" si="404"/>
        <v>0</v>
      </c>
      <c r="GB52" s="42">
        <f t="shared" si="405"/>
        <v>0</v>
      </c>
      <c r="GC52" s="42">
        <f t="shared" si="406"/>
        <v>0</v>
      </c>
      <c r="GD52" s="42">
        <f t="shared" si="407"/>
        <v>0</v>
      </c>
      <c r="GE52" s="42">
        <f t="shared" si="408"/>
        <v>0</v>
      </c>
      <c r="GF52" s="42">
        <f t="shared" si="409"/>
        <v>0</v>
      </c>
      <c r="GG52" s="42">
        <f t="shared" si="410"/>
        <v>0</v>
      </c>
      <c r="GH52" s="42">
        <f t="shared" si="411"/>
        <v>0</v>
      </c>
      <c r="GI52" s="42">
        <f t="shared" si="412"/>
        <v>0</v>
      </c>
      <c r="GJ52" s="42">
        <f t="shared" si="413"/>
        <v>0</v>
      </c>
      <c r="GK52" s="42">
        <f t="shared" si="414"/>
        <v>0</v>
      </c>
      <c r="GL52" s="42">
        <f t="shared" si="415"/>
        <v>0</v>
      </c>
      <c r="GM52" s="42">
        <f t="shared" si="416"/>
        <v>0</v>
      </c>
      <c r="GN52" s="42">
        <f t="shared" si="417"/>
        <v>0</v>
      </c>
      <c r="GO52" s="42">
        <f t="shared" si="418"/>
        <v>0</v>
      </c>
      <c r="GP52" s="42">
        <f t="shared" si="419"/>
        <v>0</v>
      </c>
      <c r="GQ52" s="42">
        <f t="shared" si="420"/>
        <v>0</v>
      </c>
      <c r="GR52" s="42">
        <f t="shared" si="421"/>
        <v>0</v>
      </c>
      <c r="GS52" s="42">
        <f t="shared" si="422"/>
        <v>0</v>
      </c>
      <c r="GT52" s="42">
        <f t="shared" si="423"/>
        <v>0</v>
      </c>
      <c r="GU52" s="42">
        <f t="shared" si="424"/>
        <v>0</v>
      </c>
      <c r="GV52" s="42">
        <f t="shared" si="425"/>
        <v>0</v>
      </c>
      <c r="GW52" s="42">
        <f t="shared" si="426"/>
        <v>0</v>
      </c>
      <c r="GX52" s="42">
        <f t="shared" si="427"/>
        <v>0</v>
      </c>
      <c r="GY52" s="42">
        <f t="shared" si="319"/>
        <v>0</v>
      </c>
      <c r="GZ52" s="42">
        <f t="shared" si="428"/>
        <v>0</v>
      </c>
      <c r="HA52" s="42">
        <f t="shared" si="429"/>
        <v>0</v>
      </c>
      <c r="HB52" s="42">
        <f t="shared" si="430"/>
        <v>0</v>
      </c>
      <c r="HC52" s="42">
        <f t="shared" si="431"/>
        <v>0</v>
      </c>
      <c r="HD52" s="42">
        <f t="shared" si="432"/>
        <v>0</v>
      </c>
      <c r="HE52" s="42">
        <f t="shared" si="433"/>
        <v>0</v>
      </c>
      <c r="HF52" s="42">
        <f t="shared" si="434"/>
        <v>0</v>
      </c>
      <c r="HG52" s="42">
        <f t="shared" si="435"/>
        <v>0</v>
      </c>
      <c r="HH52" s="42">
        <f t="shared" si="436"/>
        <v>0</v>
      </c>
      <c r="HI52" s="42">
        <f t="shared" si="437"/>
        <v>0</v>
      </c>
      <c r="HJ52" s="42">
        <f t="shared" si="438"/>
        <v>0</v>
      </c>
      <c r="HK52" s="42">
        <f t="shared" si="439"/>
        <v>0</v>
      </c>
      <c r="HL52" s="42">
        <f t="shared" si="440"/>
        <v>0</v>
      </c>
      <c r="HM52" s="42">
        <f t="shared" si="441"/>
        <v>0</v>
      </c>
      <c r="HN52" s="42">
        <f t="shared" si="442"/>
        <v>0</v>
      </c>
      <c r="HO52" s="42">
        <f t="shared" si="443"/>
        <v>0</v>
      </c>
      <c r="HP52" s="42">
        <f t="shared" si="444"/>
        <v>0</v>
      </c>
      <c r="HQ52" s="42">
        <f t="shared" si="445"/>
        <v>0</v>
      </c>
      <c r="HR52" s="42">
        <f t="shared" si="446"/>
        <v>0</v>
      </c>
      <c r="HS52" s="42">
        <f t="shared" si="447"/>
        <v>0</v>
      </c>
      <c r="HT52" s="42">
        <f t="shared" si="448"/>
        <v>0</v>
      </c>
      <c r="HU52" s="42">
        <f t="shared" si="449"/>
        <v>0</v>
      </c>
      <c r="HV52" s="42">
        <f t="shared" si="450"/>
        <v>0</v>
      </c>
      <c r="HW52" s="42">
        <f t="shared" si="451"/>
        <v>0</v>
      </c>
      <c r="HX52" s="42">
        <f t="shared" si="452"/>
        <v>0</v>
      </c>
      <c r="HY52" s="42">
        <f t="shared" si="453"/>
        <v>0</v>
      </c>
      <c r="HZ52" s="42">
        <f t="shared" si="454"/>
        <v>0</v>
      </c>
      <c r="IA52" s="42">
        <f t="shared" si="455"/>
        <v>0</v>
      </c>
      <c r="IB52" s="42">
        <f t="shared" si="456"/>
        <v>0</v>
      </c>
      <c r="IC52" s="42">
        <f t="shared" si="457"/>
        <v>0</v>
      </c>
      <c r="ID52" s="42">
        <f t="shared" si="458"/>
        <v>0</v>
      </c>
      <c r="IE52" s="42">
        <f t="shared" si="459"/>
        <v>0</v>
      </c>
      <c r="IF52" s="42">
        <f t="shared" si="460"/>
        <v>0</v>
      </c>
      <c r="IG52" s="42">
        <f t="shared" si="461"/>
        <v>0</v>
      </c>
      <c r="IH52" s="42">
        <f t="shared" si="462"/>
        <v>0</v>
      </c>
      <c r="II52" s="42">
        <f t="shared" si="463"/>
        <v>0</v>
      </c>
      <c r="IJ52" s="42">
        <f t="shared" si="464"/>
        <v>0</v>
      </c>
      <c r="IK52" s="42">
        <f t="shared" si="465"/>
        <v>0</v>
      </c>
      <c r="IL52" s="42">
        <f t="shared" si="466"/>
        <v>0</v>
      </c>
      <c r="IM52" s="42">
        <f t="shared" si="467"/>
        <v>0</v>
      </c>
      <c r="IN52" s="42">
        <f t="shared" si="468"/>
        <v>0</v>
      </c>
      <c r="IO52" s="42">
        <f t="shared" si="469"/>
        <v>0</v>
      </c>
      <c r="IP52" s="42">
        <f t="shared" si="470"/>
        <v>0</v>
      </c>
      <c r="IQ52" s="42">
        <f t="shared" si="471"/>
        <v>0</v>
      </c>
      <c r="IR52" s="42">
        <f t="shared" si="472"/>
        <v>0</v>
      </c>
      <c r="IS52" s="42">
        <f t="shared" si="473"/>
        <v>0</v>
      </c>
      <c r="IT52" s="42">
        <f t="shared" si="474"/>
        <v>0</v>
      </c>
      <c r="IU52" s="42">
        <f t="shared" si="475"/>
        <v>0</v>
      </c>
      <c r="IV52" s="42">
        <f t="shared" si="476"/>
        <v>0</v>
      </c>
      <c r="IW52" s="42">
        <f t="shared" si="477"/>
        <v>0</v>
      </c>
      <c r="IX52" s="42">
        <f t="shared" si="478"/>
        <v>0</v>
      </c>
      <c r="IY52" s="42">
        <f t="shared" si="479"/>
        <v>0</v>
      </c>
      <c r="IZ52" s="42">
        <f t="shared" si="480"/>
        <v>0</v>
      </c>
      <c r="JA52" s="42">
        <f t="shared" si="481"/>
        <v>0</v>
      </c>
      <c r="JB52" s="42">
        <f t="shared" si="482"/>
        <v>0</v>
      </c>
      <c r="JC52" s="42">
        <f t="shared" si="483"/>
        <v>0</v>
      </c>
      <c r="JD52" s="42">
        <f t="shared" si="484"/>
        <v>0</v>
      </c>
      <c r="JE52" s="42">
        <f t="shared" si="485"/>
        <v>0</v>
      </c>
      <c r="JF52" s="42">
        <f t="shared" si="486"/>
        <v>0</v>
      </c>
      <c r="JG52" s="42">
        <f t="shared" si="487"/>
        <v>0</v>
      </c>
      <c r="JH52" s="42">
        <f t="shared" si="488"/>
        <v>0</v>
      </c>
      <c r="JI52" s="42">
        <f t="shared" si="489"/>
        <v>0</v>
      </c>
      <c r="JJ52" s="42">
        <f t="shared" si="490"/>
        <v>0</v>
      </c>
      <c r="JK52" s="42">
        <f t="shared" si="491"/>
        <v>0</v>
      </c>
      <c r="JL52" s="42">
        <f t="shared" si="492"/>
        <v>0</v>
      </c>
      <c r="JM52" s="42">
        <f t="shared" si="493"/>
        <v>0</v>
      </c>
      <c r="JN52" s="42">
        <f t="shared" si="494"/>
        <v>0</v>
      </c>
      <c r="JO52" s="42">
        <f t="shared" si="495"/>
        <v>0</v>
      </c>
      <c r="JP52" s="42">
        <f t="shared" si="496"/>
        <v>0</v>
      </c>
      <c r="JQ52" s="42">
        <f t="shared" si="497"/>
        <v>0</v>
      </c>
      <c r="JR52" s="42">
        <f t="shared" si="498"/>
        <v>0</v>
      </c>
      <c r="JS52" s="42">
        <f t="shared" si="499"/>
        <v>0</v>
      </c>
      <c r="JT52" s="42">
        <f t="shared" si="500"/>
        <v>0</v>
      </c>
      <c r="JU52" s="42">
        <f t="shared" si="501"/>
        <v>0</v>
      </c>
      <c r="JV52" s="42">
        <f t="shared" si="502"/>
        <v>0</v>
      </c>
      <c r="JW52" s="42">
        <f t="shared" si="503"/>
        <v>0</v>
      </c>
      <c r="JX52" s="42">
        <f t="shared" si="504"/>
        <v>0</v>
      </c>
      <c r="JY52" s="42">
        <f t="shared" si="505"/>
        <v>0</v>
      </c>
      <c r="JZ52" s="42">
        <f t="shared" si="506"/>
        <v>0</v>
      </c>
      <c r="KA52" s="42">
        <f t="shared" si="507"/>
        <v>0</v>
      </c>
      <c r="KB52" s="42">
        <f t="shared" si="508"/>
        <v>0</v>
      </c>
      <c r="KC52" s="42">
        <f t="shared" si="509"/>
        <v>0</v>
      </c>
      <c r="KD52" s="42">
        <f t="shared" si="510"/>
        <v>0</v>
      </c>
      <c r="KE52" s="42">
        <f t="shared" si="511"/>
        <v>0</v>
      </c>
      <c r="KF52" s="42">
        <f t="shared" si="512"/>
        <v>0</v>
      </c>
      <c r="KG52" s="42">
        <f t="shared" si="513"/>
        <v>0</v>
      </c>
      <c r="KH52" s="42">
        <f t="shared" si="514"/>
        <v>0</v>
      </c>
      <c r="KI52" s="42">
        <f t="shared" si="515"/>
        <v>0</v>
      </c>
      <c r="KJ52" s="42">
        <f t="shared" si="516"/>
        <v>0</v>
      </c>
      <c r="KK52" s="42">
        <f t="shared" si="517"/>
        <v>0</v>
      </c>
      <c r="KL52" s="42">
        <f t="shared" si="518"/>
        <v>0</v>
      </c>
      <c r="KM52" s="42">
        <f t="shared" si="519"/>
        <v>0</v>
      </c>
      <c r="KN52" s="42">
        <f t="shared" si="520"/>
        <v>0</v>
      </c>
      <c r="KO52" s="42">
        <f t="shared" si="521"/>
        <v>0</v>
      </c>
      <c r="KP52" s="42">
        <f t="shared" si="522"/>
        <v>0</v>
      </c>
      <c r="KQ52" s="42">
        <f t="shared" si="523"/>
        <v>0</v>
      </c>
      <c r="KR52" s="42">
        <f t="shared" si="524"/>
        <v>0</v>
      </c>
      <c r="KS52" s="42">
        <f t="shared" si="525"/>
        <v>0</v>
      </c>
      <c r="KT52" s="42">
        <f t="shared" si="526"/>
        <v>0</v>
      </c>
      <c r="KU52" s="42">
        <f t="shared" si="527"/>
        <v>0</v>
      </c>
      <c r="KV52" s="42">
        <f t="shared" si="528"/>
        <v>0</v>
      </c>
      <c r="KW52" s="42">
        <f t="shared" si="529"/>
        <v>0</v>
      </c>
      <c r="KX52" s="42">
        <f t="shared" si="530"/>
        <v>0</v>
      </c>
      <c r="KY52" s="42">
        <f t="shared" si="531"/>
        <v>0</v>
      </c>
      <c r="KZ52" s="42">
        <f t="shared" si="532"/>
        <v>0</v>
      </c>
      <c r="LA52" s="42">
        <f t="shared" si="533"/>
        <v>0</v>
      </c>
      <c r="LB52" s="42">
        <f t="shared" si="534"/>
        <v>0</v>
      </c>
      <c r="LC52" s="42">
        <f t="shared" si="535"/>
        <v>0</v>
      </c>
      <c r="LD52" s="42">
        <f t="shared" si="536"/>
        <v>0</v>
      </c>
      <c r="LE52" s="42">
        <f t="shared" si="537"/>
        <v>0</v>
      </c>
      <c r="LF52" s="42">
        <f t="shared" si="538"/>
        <v>0</v>
      </c>
      <c r="LG52" s="42">
        <f t="shared" si="539"/>
        <v>0</v>
      </c>
      <c r="LH52" s="42">
        <f t="shared" si="540"/>
        <v>0</v>
      </c>
      <c r="LI52" s="42">
        <f t="shared" si="541"/>
        <v>0</v>
      </c>
      <c r="LJ52" s="42">
        <f t="shared" si="542"/>
        <v>0</v>
      </c>
      <c r="LK52" s="42">
        <f t="shared" si="543"/>
        <v>0</v>
      </c>
      <c r="LL52" s="42">
        <f t="shared" si="544"/>
        <v>0</v>
      </c>
      <c r="LM52" s="42">
        <f t="shared" si="545"/>
        <v>0</v>
      </c>
      <c r="LN52" s="42">
        <f t="shared" si="546"/>
        <v>0</v>
      </c>
      <c r="LO52" s="42">
        <f t="shared" si="547"/>
        <v>0</v>
      </c>
      <c r="LP52" s="42">
        <f t="shared" si="548"/>
        <v>0</v>
      </c>
      <c r="LQ52" s="42">
        <f t="shared" si="549"/>
        <v>0</v>
      </c>
      <c r="LR52" s="42">
        <f t="shared" si="550"/>
        <v>0</v>
      </c>
      <c r="LS52" s="42">
        <f t="shared" si="551"/>
        <v>0</v>
      </c>
      <c r="LT52" s="42">
        <f t="shared" si="552"/>
        <v>0</v>
      </c>
      <c r="LU52" s="42">
        <f t="shared" si="553"/>
        <v>0</v>
      </c>
      <c r="LV52" s="42">
        <f t="shared" si="554"/>
        <v>0</v>
      </c>
      <c r="LW52" s="42">
        <f t="shared" si="555"/>
        <v>0</v>
      </c>
      <c r="LX52" s="42">
        <f t="shared" si="556"/>
        <v>0</v>
      </c>
      <c r="LY52" s="42">
        <f t="shared" si="557"/>
        <v>0</v>
      </c>
      <c r="LZ52" s="42">
        <f t="shared" si="558"/>
        <v>0</v>
      </c>
      <c r="MA52" s="42">
        <f t="shared" si="559"/>
        <v>0</v>
      </c>
      <c r="MB52" s="42">
        <f t="shared" si="560"/>
        <v>0</v>
      </c>
      <c r="MC52" s="42">
        <f t="shared" si="561"/>
        <v>0</v>
      </c>
      <c r="MD52" s="42">
        <f t="shared" si="562"/>
        <v>0</v>
      </c>
      <c r="ME52" s="42">
        <f t="shared" si="563"/>
        <v>0</v>
      </c>
      <c r="MF52" s="42">
        <f t="shared" si="564"/>
        <v>0</v>
      </c>
      <c r="MG52" s="42">
        <f t="shared" si="565"/>
        <v>0</v>
      </c>
      <c r="MH52" s="42">
        <f t="shared" si="566"/>
        <v>0</v>
      </c>
      <c r="MI52" s="42">
        <f t="shared" si="567"/>
        <v>0</v>
      </c>
      <c r="MJ52" s="42">
        <f t="shared" si="568"/>
        <v>0</v>
      </c>
      <c r="MK52" s="42">
        <f t="shared" si="569"/>
        <v>0</v>
      </c>
      <c r="ML52" s="42">
        <f t="shared" si="570"/>
        <v>0</v>
      </c>
      <c r="MM52" s="42">
        <f t="shared" si="571"/>
        <v>0</v>
      </c>
      <c r="MN52" s="42">
        <f t="shared" si="572"/>
        <v>0</v>
      </c>
      <c r="MO52" s="42">
        <f t="shared" si="573"/>
        <v>0</v>
      </c>
      <c r="MP52" s="42">
        <f t="shared" si="574"/>
        <v>0</v>
      </c>
      <c r="MQ52" s="42">
        <f t="shared" si="575"/>
        <v>0</v>
      </c>
      <c r="MR52" s="42">
        <f t="shared" si="576"/>
        <v>0</v>
      </c>
      <c r="MS52" s="42">
        <f t="shared" si="577"/>
        <v>0</v>
      </c>
      <c r="MT52" s="42">
        <f t="shared" si="578"/>
        <v>0</v>
      </c>
      <c r="MU52" s="42">
        <f t="shared" si="579"/>
        <v>0</v>
      </c>
      <c r="MV52" s="42">
        <f t="shared" si="580"/>
        <v>0</v>
      </c>
      <c r="MW52" s="42">
        <f t="shared" si="581"/>
        <v>0</v>
      </c>
      <c r="MX52" s="42">
        <f t="shared" si="582"/>
        <v>0</v>
      </c>
      <c r="MY52" s="42">
        <f t="shared" si="583"/>
        <v>0</v>
      </c>
      <c r="MZ52" s="42">
        <f t="shared" si="584"/>
        <v>0</v>
      </c>
      <c r="NA52" s="42">
        <f t="shared" si="585"/>
        <v>0</v>
      </c>
      <c r="NB52" s="42">
        <f t="shared" si="586"/>
        <v>0</v>
      </c>
      <c r="NC52" s="42">
        <f t="shared" si="587"/>
        <v>0</v>
      </c>
      <c r="ND52" s="42">
        <f t="shared" si="588"/>
        <v>0</v>
      </c>
      <c r="NE52" s="42">
        <f t="shared" si="589"/>
        <v>0</v>
      </c>
      <c r="NF52" s="42">
        <f t="shared" si="590"/>
        <v>0</v>
      </c>
      <c r="NG52" s="42">
        <f t="shared" si="591"/>
        <v>0</v>
      </c>
      <c r="NH52" s="42">
        <f t="shared" si="592"/>
        <v>0</v>
      </c>
      <c r="NI52" s="42">
        <f t="shared" si="593"/>
        <v>0</v>
      </c>
      <c r="NJ52" s="42">
        <f t="shared" si="594"/>
        <v>0</v>
      </c>
      <c r="NK52" s="42">
        <f t="shared" si="595"/>
        <v>0</v>
      </c>
      <c r="NL52" s="42">
        <f t="shared" si="596"/>
        <v>0</v>
      </c>
      <c r="NM52" s="42">
        <f t="shared" si="597"/>
        <v>0</v>
      </c>
      <c r="NN52" s="42">
        <f t="shared" si="598"/>
        <v>0</v>
      </c>
      <c r="NO52" s="42">
        <f t="shared" si="599"/>
        <v>0</v>
      </c>
      <c r="NP52" s="42">
        <f t="shared" si="600"/>
        <v>0</v>
      </c>
      <c r="NQ52" s="42">
        <f t="shared" si="601"/>
        <v>0</v>
      </c>
      <c r="NR52" s="42">
        <f t="shared" si="602"/>
        <v>0</v>
      </c>
      <c r="NS52" s="42">
        <f t="shared" si="603"/>
        <v>0</v>
      </c>
      <c r="NT52" s="42">
        <f t="shared" si="604"/>
        <v>0</v>
      </c>
      <c r="NU52" s="42">
        <f t="shared" si="605"/>
        <v>0</v>
      </c>
      <c r="NV52" s="42">
        <f t="shared" si="606"/>
        <v>0</v>
      </c>
      <c r="NW52" s="42">
        <f t="shared" si="607"/>
        <v>0</v>
      </c>
      <c r="NX52" s="42">
        <f t="shared" si="608"/>
        <v>0</v>
      </c>
      <c r="NY52" s="42">
        <f t="shared" si="609"/>
        <v>0</v>
      </c>
      <c r="NZ52" s="42">
        <f t="shared" si="610"/>
        <v>0</v>
      </c>
      <c r="OA52" s="42">
        <f t="shared" si="611"/>
        <v>0</v>
      </c>
      <c r="OB52" s="42">
        <f t="shared" si="612"/>
        <v>0</v>
      </c>
      <c r="OC52" s="42">
        <f t="shared" si="613"/>
        <v>0</v>
      </c>
      <c r="OD52" s="42">
        <f t="shared" si="614"/>
        <v>0</v>
      </c>
      <c r="OE52" s="42">
        <f t="shared" si="615"/>
        <v>0</v>
      </c>
      <c r="OF52" s="42">
        <f t="shared" si="616"/>
        <v>0</v>
      </c>
      <c r="OG52" s="42">
        <f t="shared" si="617"/>
        <v>0</v>
      </c>
    </row>
    <row r="53" spans="1:397">
      <c r="A53" s="6" t="str">
        <f>(入力シート!A53&amp;入力シート!B53&amp;入力シート!C53)</f>
        <v>240101049</v>
      </c>
      <c r="B53" s="6">
        <f>入力シート!E53</f>
        <v>44998</v>
      </c>
      <c r="C53" s="6">
        <f>入力シート!D53</f>
        <v>10</v>
      </c>
      <c r="D53" s="124">
        <f>IF(入力シート!E53="","",入力シート!E53)</f>
        <v>44998</v>
      </c>
      <c r="E53" s="44">
        <f>入力シート!G53</f>
        <v>6.64</v>
      </c>
      <c r="F53" s="44">
        <f>入力シート!H53</f>
        <v>41</v>
      </c>
      <c r="G53" s="44">
        <f>入力シート!I53</f>
        <v>41</v>
      </c>
      <c r="H53" s="44">
        <f>IF(ISERROR(入力シート!K53*1)=TRUE,"",入力シート!K53*1)</f>
        <v>2.2000007693247543</v>
      </c>
      <c r="I53" s="44">
        <f>入力シート!L53</f>
        <v>3</v>
      </c>
      <c r="J53" s="44">
        <f>入力シート!M53</f>
        <v>3</v>
      </c>
      <c r="K53" s="44">
        <f>IF(ISERROR(入力シート!O53*1)=TRUE,"",入力シート!O53*1)</f>
        <v>1.0643381673246815</v>
      </c>
      <c r="L53" s="42"/>
      <c r="M53" s="42"/>
      <c r="N53" s="42"/>
      <c r="O53" s="42"/>
      <c r="S53" s="24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S53"/>
      <c r="AT53" s="42">
        <f t="shared" si="619"/>
        <v>0</v>
      </c>
      <c r="AU53" s="42">
        <f t="shared" si="314"/>
        <v>0</v>
      </c>
      <c r="AV53" s="42">
        <f t="shared" si="314"/>
        <v>0</v>
      </c>
      <c r="AW53" s="42">
        <f t="shared" si="314"/>
        <v>0</v>
      </c>
      <c r="AX53" s="42">
        <f t="shared" si="314"/>
        <v>0</v>
      </c>
      <c r="AY53" s="42">
        <f t="shared" si="623"/>
        <v>0</v>
      </c>
      <c r="AZ53" s="42">
        <f t="shared" si="623"/>
        <v>0</v>
      </c>
      <c r="BA53" s="42">
        <f t="shared" si="623"/>
        <v>0</v>
      </c>
      <c r="BB53" s="42">
        <f t="shared" si="623"/>
        <v>0</v>
      </c>
      <c r="BC53" s="42">
        <f t="shared" si="623"/>
        <v>2.2000007693247543</v>
      </c>
      <c r="BD53" s="42">
        <f t="shared" si="623"/>
        <v>0</v>
      </c>
      <c r="BE53" s="42">
        <f t="shared" si="623"/>
        <v>0</v>
      </c>
      <c r="BF53" s="42">
        <f t="shared" si="623"/>
        <v>0</v>
      </c>
      <c r="BG53" s="42">
        <f t="shared" si="623"/>
        <v>0</v>
      </c>
      <c r="BH53" s="42">
        <f t="shared" si="623"/>
        <v>0</v>
      </c>
      <c r="BI53" s="42">
        <f t="shared" si="623"/>
        <v>0</v>
      </c>
      <c r="BJ53" s="42">
        <f t="shared" si="623"/>
        <v>0</v>
      </c>
      <c r="BK53" s="42">
        <f t="shared" si="623"/>
        <v>0</v>
      </c>
      <c r="BL53" s="42">
        <f t="shared" si="623"/>
        <v>0</v>
      </c>
      <c r="BM53" s="42">
        <f t="shared" si="623"/>
        <v>0</v>
      </c>
      <c r="BN53" s="42">
        <f t="shared" si="623"/>
        <v>0</v>
      </c>
      <c r="BO53" s="42">
        <f t="shared" si="622"/>
        <v>0</v>
      </c>
      <c r="BP53" s="42">
        <f t="shared" si="622"/>
        <v>0</v>
      </c>
      <c r="BQ53" s="42">
        <f t="shared" si="622"/>
        <v>0</v>
      </c>
      <c r="BR53" s="42">
        <f t="shared" si="622"/>
        <v>0</v>
      </c>
      <c r="BS53" s="42">
        <f t="shared" si="622"/>
        <v>0</v>
      </c>
      <c r="BT53" s="42">
        <f t="shared" si="622"/>
        <v>0</v>
      </c>
      <c r="BU53" s="42">
        <f t="shared" si="622"/>
        <v>0</v>
      </c>
      <c r="BV53" s="42">
        <f t="shared" si="622"/>
        <v>0</v>
      </c>
      <c r="BW53" s="42">
        <f t="shared" si="622"/>
        <v>0</v>
      </c>
      <c r="BX53" s="42">
        <f t="shared" si="622"/>
        <v>0</v>
      </c>
      <c r="BY53" s="42">
        <f t="shared" si="622"/>
        <v>0</v>
      </c>
      <c r="BZ53" s="42">
        <f t="shared" si="622"/>
        <v>0</v>
      </c>
      <c r="CA53" s="42">
        <f t="shared" si="622"/>
        <v>0</v>
      </c>
      <c r="CB53" s="42">
        <f t="shared" si="622"/>
        <v>0</v>
      </c>
      <c r="CC53" s="42">
        <f t="shared" si="622"/>
        <v>0</v>
      </c>
      <c r="CD53" s="42">
        <f t="shared" si="621"/>
        <v>0</v>
      </c>
      <c r="CE53" s="42">
        <f t="shared" si="621"/>
        <v>0</v>
      </c>
      <c r="CF53" s="42">
        <f t="shared" si="621"/>
        <v>0</v>
      </c>
      <c r="CG53" s="42">
        <f t="shared" si="621"/>
        <v>0</v>
      </c>
      <c r="CH53" s="42">
        <f t="shared" si="621"/>
        <v>0</v>
      </c>
      <c r="CI53" s="42">
        <f t="shared" si="621"/>
        <v>0</v>
      </c>
      <c r="CJ53" s="42">
        <f t="shared" si="621"/>
        <v>0</v>
      </c>
      <c r="CK53" s="42">
        <f t="shared" si="621"/>
        <v>0</v>
      </c>
      <c r="CL53" s="42">
        <f t="shared" si="621"/>
        <v>0</v>
      </c>
      <c r="CM53" s="42">
        <f t="shared" si="621"/>
        <v>0</v>
      </c>
      <c r="CN53" s="42">
        <f t="shared" si="621"/>
        <v>0</v>
      </c>
      <c r="CO53" s="42">
        <f t="shared" si="621"/>
        <v>0</v>
      </c>
      <c r="CP53" s="42">
        <f t="shared" si="621"/>
        <v>0</v>
      </c>
      <c r="CQ53" s="42">
        <f t="shared" si="621"/>
        <v>0</v>
      </c>
      <c r="CR53" s="42">
        <f t="shared" si="621"/>
        <v>0</v>
      </c>
      <c r="CS53" s="42">
        <f t="shared" si="621"/>
        <v>0</v>
      </c>
      <c r="CT53">
        <v>52</v>
      </c>
      <c r="CU53" s="83">
        <f t="shared" si="322"/>
        <v>0</v>
      </c>
      <c r="CV53" s="42">
        <f t="shared" si="299"/>
        <v>0</v>
      </c>
      <c r="CW53" s="42" t="e">
        <f t="shared" si="300"/>
        <v>#NUM!</v>
      </c>
      <c r="CX53" s="42">
        <f t="shared" si="323"/>
        <v>0</v>
      </c>
      <c r="CY53" s="42">
        <f t="shared" si="324"/>
        <v>0</v>
      </c>
      <c r="CZ53" s="42">
        <f t="shared" si="325"/>
        <v>0</v>
      </c>
      <c r="DA53" s="42">
        <f t="shared" si="326"/>
        <v>0</v>
      </c>
      <c r="DB53" s="42">
        <f t="shared" si="327"/>
        <v>0</v>
      </c>
      <c r="DC53" s="42">
        <f t="shared" si="328"/>
        <v>0</v>
      </c>
      <c r="DD53" s="42">
        <f t="shared" si="329"/>
        <v>0</v>
      </c>
      <c r="DE53" s="42">
        <f t="shared" si="330"/>
        <v>0</v>
      </c>
      <c r="DF53" s="42">
        <f t="shared" si="331"/>
        <v>0</v>
      </c>
      <c r="DG53" s="42">
        <f t="shared" si="332"/>
        <v>0</v>
      </c>
      <c r="DH53" s="42">
        <f t="shared" si="333"/>
        <v>0</v>
      </c>
      <c r="DI53" s="42">
        <f t="shared" si="334"/>
        <v>0</v>
      </c>
      <c r="DJ53" s="42">
        <f t="shared" si="335"/>
        <v>0</v>
      </c>
      <c r="DK53" s="42">
        <f t="shared" si="336"/>
        <v>0</v>
      </c>
      <c r="DL53" s="42">
        <f t="shared" si="337"/>
        <v>0</v>
      </c>
      <c r="DM53" s="42">
        <f t="shared" si="338"/>
        <v>0</v>
      </c>
      <c r="DN53" s="42">
        <f t="shared" si="339"/>
        <v>0</v>
      </c>
      <c r="DO53" s="42">
        <f t="shared" si="340"/>
        <v>0</v>
      </c>
      <c r="DP53" s="42">
        <f t="shared" si="341"/>
        <v>0</v>
      </c>
      <c r="DQ53" s="42">
        <f t="shared" si="342"/>
        <v>0</v>
      </c>
      <c r="DR53" s="42">
        <f t="shared" si="343"/>
        <v>0</v>
      </c>
      <c r="DS53" s="42">
        <f t="shared" si="344"/>
        <v>0</v>
      </c>
      <c r="DT53" s="42">
        <f t="shared" si="345"/>
        <v>0</v>
      </c>
      <c r="DU53" s="42">
        <f t="shared" si="346"/>
        <v>0</v>
      </c>
      <c r="DV53" s="42">
        <f t="shared" si="347"/>
        <v>0</v>
      </c>
      <c r="DW53" s="42">
        <f t="shared" si="348"/>
        <v>0</v>
      </c>
      <c r="DX53" s="42">
        <f t="shared" si="349"/>
        <v>0</v>
      </c>
      <c r="DY53" s="42">
        <f t="shared" si="350"/>
        <v>0</v>
      </c>
      <c r="DZ53" s="42">
        <f t="shared" si="351"/>
        <v>0</v>
      </c>
      <c r="EA53" s="42">
        <f t="shared" si="352"/>
        <v>0</v>
      </c>
      <c r="EB53" s="42">
        <f t="shared" si="353"/>
        <v>0</v>
      </c>
      <c r="EC53" s="42">
        <f t="shared" si="354"/>
        <v>0</v>
      </c>
      <c r="ED53" s="42">
        <f t="shared" si="355"/>
        <v>0</v>
      </c>
      <c r="EE53" s="42">
        <f t="shared" si="356"/>
        <v>0</v>
      </c>
      <c r="EF53" s="42">
        <f t="shared" si="357"/>
        <v>0</v>
      </c>
      <c r="EG53" s="42">
        <f t="shared" si="358"/>
        <v>0</v>
      </c>
      <c r="EH53" s="42">
        <f t="shared" si="359"/>
        <v>0</v>
      </c>
      <c r="EI53" s="42">
        <f t="shared" si="360"/>
        <v>0</v>
      </c>
      <c r="EJ53" s="42">
        <f t="shared" si="361"/>
        <v>0</v>
      </c>
      <c r="EK53" s="42">
        <f t="shared" si="362"/>
        <v>0</v>
      </c>
      <c r="EL53" s="42">
        <f t="shared" si="363"/>
        <v>0</v>
      </c>
      <c r="EM53" s="42">
        <f t="shared" si="364"/>
        <v>0</v>
      </c>
      <c r="EN53" s="42">
        <f t="shared" si="365"/>
        <v>0</v>
      </c>
      <c r="EO53" s="42">
        <f t="shared" si="366"/>
        <v>0</v>
      </c>
      <c r="EP53" s="42">
        <f t="shared" si="367"/>
        <v>0</v>
      </c>
      <c r="EQ53" s="42">
        <f t="shared" si="368"/>
        <v>0</v>
      </c>
      <c r="ER53" s="42">
        <f t="shared" si="369"/>
        <v>0</v>
      </c>
      <c r="ES53" s="42">
        <f t="shared" si="370"/>
        <v>0</v>
      </c>
      <c r="ET53" s="42">
        <f t="shared" si="371"/>
        <v>0</v>
      </c>
      <c r="EU53" s="42">
        <f t="shared" si="372"/>
        <v>0</v>
      </c>
      <c r="EV53" s="42">
        <f t="shared" si="373"/>
        <v>0</v>
      </c>
      <c r="EW53" s="42">
        <f t="shared" si="374"/>
        <v>0</v>
      </c>
      <c r="EX53" s="42">
        <f t="shared" si="375"/>
        <v>0</v>
      </c>
      <c r="EY53" s="42">
        <f t="shared" si="376"/>
        <v>0</v>
      </c>
      <c r="EZ53" s="42">
        <f t="shared" si="377"/>
        <v>0</v>
      </c>
      <c r="FA53" s="42">
        <f t="shared" si="378"/>
        <v>0</v>
      </c>
      <c r="FB53" s="42">
        <f t="shared" si="379"/>
        <v>0</v>
      </c>
      <c r="FC53" s="42">
        <f t="shared" si="380"/>
        <v>0</v>
      </c>
      <c r="FD53" s="42">
        <f t="shared" si="381"/>
        <v>0</v>
      </c>
      <c r="FE53" s="42">
        <f t="shared" si="382"/>
        <v>0</v>
      </c>
      <c r="FF53" s="42">
        <f t="shared" si="383"/>
        <v>0</v>
      </c>
      <c r="FG53" s="42">
        <f t="shared" si="384"/>
        <v>0</v>
      </c>
      <c r="FH53" s="42">
        <f t="shared" si="385"/>
        <v>0</v>
      </c>
      <c r="FI53" s="42">
        <f t="shared" si="386"/>
        <v>0</v>
      </c>
      <c r="FJ53" s="42">
        <f t="shared" si="387"/>
        <v>0</v>
      </c>
      <c r="FK53" s="42">
        <f t="shared" si="388"/>
        <v>0</v>
      </c>
      <c r="FL53" s="42">
        <f t="shared" si="389"/>
        <v>0</v>
      </c>
      <c r="FM53" s="42">
        <f t="shared" si="390"/>
        <v>0</v>
      </c>
      <c r="FN53" s="42">
        <f t="shared" si="391"/>
        <v>0</v>
      </c>
      <c r="FO53" s="42">
        <f t="shared" si="392"/>
        <v>0</v>
      </c>
      <c r="FP53" s="42">
        <f t="shared" si="393"/>
        <v>0</v>
      </c>
      <c r="FQ53" s="42">
        <f t="shared" si="394"/>
        <v>0</v>
      </c>
      <c r="FR53" s="42">
        <f t="shared" si="395"/>
        <v>0</v>
      </c>
      <c r="FS53" s="42">
        <f t="shared" si="396"/>
        <v>0</v>
      </c>
      <c r="FT53" s="42">
        <f t="shared" si="397"/>
        <v>0</v>
      </c>
      <c r="FU53" s="42">
        <f t="shared" si="398"/>
        <v>0</v>
      </c>
      <c r="FV53" s="42">
        <f t="shared" si="399"/>
        <v>0</v>
      </c>
      <c r="FW53" s="42">
        <f t="shared" si="400"/>
        <v>0</v>
      </c>
      <c r="FX53" s="42">
        <f t="shared" si="401"/>
        <v>0</v>
      </c>
      <c r="FY53" s="42">
        <f t="shared" si="402"/>
        <v>0</v>
      </c>
      <c r="FZ53" s="42">
        <f t="shared" si="403"/>
        <v>0</v>
      </c>
      <c r="GA53" s="42">
        <f t="shared" si="404"/>
        <v>0</v>
      </c>
      <c r="GB53" s="42">
        <f t="shared" si="405"/>
        <v>0</v>
      </c>
      <c r="GC53" s="42">
        <f t="shared" si="406"/>
        <v>0</v>
      </c>
      <c r="GD53" s="42">
        <f t="shared" si="407"/>
        <v>0</v>
      </c>
      <c r="GE53" s="42">
        <f t="shared" si="408"/>
        <v>0</v>
      </c>
      <c r="GF53" s="42">
        <f t="shared" si="409"/>
        <v>0</v>
      </c>
      <c r="GG53" s="42">
        <f t="shared" si="410"/>
        <v>0</v>
      </c>
      <c r="GH53" s="42">
        <f t="shared" si="411"/>
        <v>0</v>
      </c>
      <c r="GI53" s="42">
        <f t="shared" si="412"/>
        <v>0</v>
      </c>
      <c r="GJ53" s="42">
        <f t="shared" si="413"/>
        <v>0</v>
      </c>
      <c r="GK53" s="42">
        <f t="shared" si="414"/>
        <v>0</v>
      </c>
      <c r="GL53" s="42">
        <f t="shared" si="415"/>
        <v>0</v>
      </c>
      <c r="GM53" s="42">
        <f t="shared" si="416"/>
        <v>0</v>
      </c>
      <c r="GN53" s="42">
        <f t="shared" si="417"/>
        <v>0</v>
      </c>
      <c r="GO53" s="42">
        <f t="shared" si="418"/>
        <v>0</v>
      </c>
      <c r="GP53" s="42">
        <f t="shared" si="419"/>
        <v>0</v>
      </c>
      <c r="GQ53" s="42">
        <f t="shared" si="420"/>
        <v>0</v>
      </c>
      <c r="GR53" s="42">
        <f t="shared" si="421"/>
        <v>0</v>
      </c>
      <c r="GS53" s="42">
        <f t="shared" si="422"/>
        <v>0</v>
      </c>
      <c r="GT53" s="42">
        <f t="shared" si="423"/>
        <v>0</v>
      </c>
      <c r="GU53" s="42">
        <f t="shared" si="424"/>
        <v>0</v>
      </c>
      <c r="GV53" s="42">
        <f t="shared" si="425"/>
        <v>0</v>
      </c>
      <c r="GW53" s="42">
        <f t="shared" si="426"/>
        <v>0</v>
      </c>
      <c r="GX53" s="42">
        <f t="shared" si="427"/>
        <v>0</v>
      </c>
      <c r="GY53" s="42">
        <f t="shared" si="319"/>
        <v>0</v>
      </c>
      <c r="GZ53" s="42">
        <f t="shared" si="428"/>
        <v>0</v>
      </c>
      <c r="HA53" s="42">
        <f t="shared" si="429"/>
        <v>0</v>
      </c>
      <c r="HB53" s="42">
        <f t="shared" si="430"/>
        <v>0</v>
      </c>
      <c r="HC53" s="42">
        <f t="shared" si="431"/>
        <v>0</v>
      </c>
      <c r="HD53" s="42">
        <f t="shared" si="432"/>
        <v>0</v>
      </c>
      <c r="HE53" s="42">
        <f t="shared" si="433"/>
        <v>0</v>
      </c>
      <c r="HF53" s="42">
        <f t="shared" si="434"/>
        <v>0</v>
      </c>
      <c r="HG53" s="42">
        <f t="shared" si="435"/>
        <v>0</v>
      </c>
      <c r="HH53" s="42">
        <f t="shared" si="436"/>
        <v>0</v>
      </c>
      <c r="HI53" s="42">
        <f t="shared" si="437"/>
        <v>0</v>
      </c>
      <c r="HJ53" s="42">
        <f t="shared" si="438"/>
        <v>0</v>
      </c>
      <c r="HK53" s="42">
        <f t="shared" si="439"/>
        <v>0</v>
      </c>
      <c r="HL53" s="42">
        <f t="shared" si="440"/>
        <v>0</v>
      </c>
      <c r="HM53" s="42">
        <f t="shared" si="441"/>
        <v>0</v>
      </c>
      <c r="HN53" s="42">
        <f t="shared" si="442"/>
        <v>0</v>
      </c>
      <c r="HO53" s="42">
        <f t="shared" si="443"/>
        <v>0</v>
      </c>
      <c r="HP53" s="42">
        <f t="shared" si="444"/>
        <v>0</v>
      </c>
      <c r="HQ53" s="42">
        <f t="shared" si="445"/>
        <v>0</v>
      </c>
      <c r="HR53" s="42">
        <f t="shared" si="446"/>
        <v>0</v>
      </c>
      <c r="HS53" s="42">
        <f t="shared" si="447"/>
        <v>0</v>
      </c>
      <c r="HT53" s="42">
        <f t="shared" si="448"/>
        <v>0</v>
      </c>
      <c r="HU53" s="42">
        <f t="shared" si="449"/>
        <v>0</v>
      </c>
      <c r="HV53" s="42">
        <f t="shared" si="450"/>
        <v>0</v>
      </c>
      <c r="HW53" s="42">
        <f t="shared" si="451"/>
        <v>0</v>
      </c>
      <c r="HX53" s="42">
        <f t="shared" si="452"/>
        <v>0</v>
      </c>
      <c r="HY53" s="42">
        <f t="shared" si="453"/>
        <v>0</v>
      </c>
      <c r="HZ53" s="42">
        <f t="shared" si="454"/>
        <v>0</v>
      </c>
      <c r="IA53" s="42">
        <f t="shared" si="455"/>
        <v>0</v>
      </c>
      <c r="IB53" s="42">
        <f t="shared" si="456"/>
        <v>0</v>
      </c>
      <c r="IC53" s="42">
        <f t="shared" si="457"/>
        <v>0</v>
      </c>
      <c r="ID53" s="42">
        <f t="shared" si="458"/>
        <v>0</v>
      </c>
      <c r="IE53" s="42">
        <f t="shared" si="459"/>
        <v>0</v>
      </c>
      <c r="IF53" s="42">
        <f t="shared" si="460"/>
        <v>0</v>
      </c>
      <c r="IG53" s="42">
        <f t="shared" si="461"/>
        <v>0</v>
      </c>
      <c r="IH53" s="42">
        <f t="shared" si="462"/>
        <v>0</v>
      </c>
      <c r="II53" s="42">
        <f t="shared" si="463"/>
        <v>0</v>
      </c>
      <c r="IJ53" s="42">
        <f t="shared" si="464"/>
        <v>0</v>
      </c>
      <c r="IK53" s="42">
        <f t="shared" si="465"/>
        <v>0</v>
      </c>
      <c r="IL53" s="42">
        <f t="shared" si="466"/>
        <v>0</v>
      </c>
      <c r="IM53" s="42">
        <f t="shared" si="467"/>
        <v>0</v>
      </c>
      <c r="IN53" s="42">
        <f t="shared" si="468"/>
        <v>0</v>
      </c>
      <c r="IO53" s="42">
        <f t="shared" si="469"/>
        <v>0</v>
      </c>
      <c r="IP53" s="42">
        <f t="shared" si="470"/>
        <v>0</v>
      </c>
      <c r="IQ53" s="42">
        <f t="shared" si="471"/>
        <v>0</v>
      </c>
      <c r="IR53" s="42">
        <f t="shared" si="472"/>
        <v>0</v>
      </c>
      <c r="IS53" s="42">
        <f t="shared" si="473"/>
        <v>0</v>
      </c>
      <c r="IT53" s="42">
        <f t="shared" si="474"/>
        <v>0</v>
      </c>
      <c r="IU53" s="42">
        <f t="shared" si="475"/>
        <v>0</v>
      </c>
      <c r="IV53" s="42">
        <f t="shared" si="476"/>
        <v>0</v>
      </c>
      <c r="IW53" s="42">
        <f t="shared" si="477"/>
        <v>0</v>
      </c>
      <c r="IX53" s="42">
        <f t="shared" si="478"/>
        <v>0</v>
      </c>
      <c r="IY53" s="42">
        <f t="shared" si="479"/>
        <v>0</v>
      </c>
      <c r="IZ53" s="42">
        <f t="shared" si="480"/>
        <v>0</v>
      </c>
      <c r="JA53" s="42">
        <f t="shared" si="481"/>
        <v>0</v>
      </c>
      <c r="JB53" s="42">
        <f t="shared" si="482"/>
        <v>0</v>
      </c>
      <c r="JC53" s="42">
        <f t="shared" si="483"/>
        <v>0</v>
      </c>
      <c r="JD53" s="42">
        <f t="shared" si="484"/>
        <v>0</v>
      </c>
      <c r="JE53" s="42">
        <f t="shared" si="485"/>
        <v>0</v>
      </c>
      <c r="JF53" s="42">
        <f t="shared" si="486"/>
        <v>0</v>
      </c>
      <c r="JG53" s="42">
        <f t="shared" si="487"/>
        <v>0</v>
      </c>
      <c r="JH53" s="42">
        <f t="shared" si="488"/>
        <v>0</v>
      </c>
      <c r="JI53" s="42">
        <f t="shared" si="489"/>
        <v>0</v>
      </c>
      <c r="JJ53" s="42">
        <f t="shared" si="490"/>
        <v>0</v>
      </c>
      <c r="JK53" s="42">
        <f t="shared" si="491"/>
        <v>0</v>
      </c>
      <c r="JL53" s="42">
        <f t="shared" si="492"/>
        <v>0</v>
      </c>
      <c r="JM53" s="42">
        <f t="shared" si="493"/>
        <v>0</v>
      </c>
      <c r="JN53" s="42">
        <f t="shared" si="494"/>
        <v>0</v>
      </c>
      <c r="JO53" s="42">
        <f t="shared" si="495"/>
        <v>0</v>
      </c>
      <c r="JP53" s="42">
        <f t="shared" si="496"/>
        <v>0</v>
      </c>
      <c r="JQ53" s="42">
        <f t="shared" si="497"/>
        <v>0</v>
      </c>
      <c r="JR53" s="42">
        <f t="shared" si="498"/>
        <v>0</v>
      </c>
      <c r="JS53" s="42">
        <f t="shared" si="499"/>
        <v>0</v>
      </c>
      <c r="JT53" s="42">
        <f t="shared" si="500"/>
        <v>0</v>
      </c>
      <c r="JU53" s="42">
        <f t="shared" si="501"/>
        <v>0</v>
      </c>
      <c r="JV53" s="42">
        <f t="shared" si="502"/>
        <v>0</v>
      </c>
      <c r="JW53" s="42">
        <f t="shared" si="503"/>
        <v>0</v>
      </c>
      <c r="JX53" s="42">
        <f t="shared" si="504"/>
        <v>0</v>
      </c>
      <c r="JY53" s="42">
        <f t="shared" si="505"/>
        <v>0</v>
      </c>
      <c r="JZ53" s="42">
        <f t="shared" si="506"/>
        <v>0</v>
      </c>
      <c r="KA53" s="42">
        <f t="shared" si="507"/>
        <v>0</v>
      </c>
      <c r="KB53" s="42">
        <f t="shared" si="508"/>
        <v>0</v>
      </c>
      <c r="KC53" s="42">
        <f t="shared" si="509"/>
        <v>0</v>
      </c>
      <c r="KD53" s="42">
        <f t="shared" si="510"/>
        <v>0</v>
      </c>
      <c r="KE53" s="42">
        <f t="shared" si="511"/>
        <v>0</v>
      </c>
      <c r="KF53" s="42">
        <f t="shared" si="512"/>
        <v>0</v>
      </c>
      <c r="KG53" s="42">
        <f t="shared" si="513"/>
        <v>0</v>
      </c>
      <c r="KH53" s="42">
        <f t="shared" si="514"/>
        <v>0</v>
      </c>
      <c r="KI53" s="42">
        <f t="shared" si="515"/>
        <v>0</v>
      </c>
      <c r="KJ53" s="42">
        <f t="shared" si="516"/>
        <v>0</v>
      </c>
      <c r="KK53" s="42">
        <f t="shared" si="517"/>
        <v>0</v>
      </c>
      <c r="KL53" s="42">
        <f t="shared" si="518"/>
        <v>0</v>
      </c>
      <c r="KM53" s="42">
        <f t="shared" si="519"/>
        <v>0</v>
      </c>
      <c r="KN53" s="42">
        <f t="shared" si="520"/>
        <v>0</v>
      </c>
      <c r="KO53" s="42">
        <f t="shared" si="521"/>
        <v>0</v>
      </c>
      <c r="KP53" s="42">
        <f t="shared" si="522"/>
        <v>0</v>
      </c>
      <c r="KQ53" s="42">
        <f t="shared" si="523"/>
        <v>0</v>
      </c>
      <c r="KR53" s="42">
        <f t="shared" si="524"/>
        <v>0</v>
      </c>
      <c r="KS53" s="42">
        <f t="shared" si="525"/>
        <v>0</v>
      </c>
      <c r="KT53" s="42">
        <f t="shared" si="526"/>
        <v>0</v>
      </c>
      <c r="KU53" s="42">
        <f t="shared" si="527"/>
        <v>0</v>
      </c>
      <c r="KV53" s="42">
        <f t="shared" si="528"/>
        <v>0</v>
      </c>
      <c r="KW53" s="42">
        <f t="shared" si="529"/>
        <v>0</v>
      </c>
      <c r="KX53" s="42">
        <f t="shared" si="530"/>
        <v>0</v>
      </c>
      <c r="KY53" s="42">
        <f t="shared" si="531"/>
        <v>0</v>
      </c>
      <c r="KZ53" s="42">
        <f t="shared" si="532"/>
        <v>0</v>
      </c>
      <c r="LA53" s="42">
        <f t="shared" si="533"/>
        <v>0</v>
      </c>
      <c r="LB53" s="42">
        <f t="shared" si="534"/>
        <v>0</v>
      </c>
      <c r="LC53" s="42">
        <f t="shared" si="535"/>
        <v>0</v>
      </c>
      <c r="LD53" s="42">
        <f t="shared" si="536"/>
        <v>0</v>
      </c>
      <c r="LE53" s="42">
        <f t="shared" si="537"/>
        <v>0</v>
      </c>
      <c r="LF53" s="42">
        <f t="shared" si="538"/>
        <v>0</v>
      </c>
      <c r="LG53" s="42">
        <f t="shared" si="539"/>
        <v>0</v>
      </c>
      <c r="LH53" s="42">
        <f t="shared" si="540"/>
        <v>0</v>
      </c>
      <c r="LI53" s="42">
        <f t="shared" si="541"/>
        <v>0</v>
      </c>
      <c r="LJ53" s="42">
        <f t="shared" si="542"/>
        <v>0</v>
      </c>
      <c r="LK53" s="42">
        <f t="shared" si="543"/>
        <v>0</v>
      </c>
      <c r="LL53" s="42">
        <f t="shared" si="544"/>
        <v>0</v>
      </c>
      <c r="LM53" s="42">
        <f t="shared" si="545"/>
        <v>0</v>
      </c>
      <c r="LN53" s="42">
        <f t="shared" si="546"/>
        <v>0</v>
      </c>
      <c r="LO53" s="42">
        <f t="shared" si="547"/>
        <v>0</v>
      </c>
      <c r="LP53" s="42">
        <f t="shared" si="548"/>
        <v>0</v>
      </c>
      <c r="LQ53" s="42">
        <f t="shared" si="549"/>
        <v>0</v>
      </c>
      <c r="LR53" s="42">
        <f t="shared" si="550"/>
        <v>0</v>
      </c>
      <c r="LS53" s="42">
        <f t="shared" si="551"/>
        <v>0</v>
      </c>
      <c r="LT53" s="42">
        <f t="shared" si="552"/>
        <v>0</v>
      </c>
      <c r="LU53" s="42">
        <f t="shared" si="553"/>
        <v>0</v>
      </c>
      <c r="LV53" s="42">
        <f t="shared" si="554"/>
        <v>0</v>
      </c>
      <c r="LW53" s="42">
        <f t="shared" si="555"/>
        <v>0</v>
      </c>
      <c r="LX53" s="42">
        <f t="shared" si="556"/>
        <v>0</v>
      </c>
      <c r="LY53" s="42">
        <f t="shared" si="557"/>
        <v>0</v>
      </c>
      <c r="LZ53" s="42">
        <f t="shared" si="558"/>
        <v>0</v>
      </c>
      <c r="MA53" s="42">
        <f t="shared" si="559"/>
        <v>0</v>
      </c>
      <c r="MB53" s="42">
        <f t="shared" si="560"/>
        <v>0</v>
      </c>
      <c r="MC53" s="42">
        <f t="shared" si="561"/>
        <v>0</v>
      </c>
      <c r="MD53" s="42">
        <f t="shared" si="562"/>
        <v>0</v>
      </c>
      <c r="ME53" s="42">
        <f t="shared" si="563"/>
        <v>0</v>
      </c>
      <c r="MF53" s="42">
        <f t="shared" si="564"/>
        <v>0</v>
      </c>
      <c r="MG53" s="42">
        <f t="shared" si="565"/>
        <v>0</v>
      </c>
      <c r="MH53" s="42">
        <f t="shared" si="566"/>
        <v>0</v>
      </c>
      <c r="MI53" s="42">
        <f t="shared" si="567"/>
        <v>0</v>
      </c>
      <c r="MJ53" s="42">
        <f t="shared" si="568"/>
        <v>0</v>
      </c>
      <c r="MK53" s="42">
        <f t="shared" si="569"/>
        <v>0</v>
      </c>
      <c r="ML53" s="42">
        <f t="shared" si="570"/>
        <v>0</v>
      </c>
      <c r="MM53" s="42">
        <f t="shared" si="571"/>
        <v>0</v>
      </c>
      <c r="MN53" s="42">
        <f t="shared" si="572"/>
        <v>0</v>
      </c>
      <c r="MO53" s="42">
        <f t="shared" si="573"/>
        <v>0</v>
      </c>
      <c r="MP53" s="42">
        <f t="shared" si="574"/>
        <v>0</v>
      </c>
      <c r="MQ53" s="42">
        <f t="shared" si="575"/>
        <v>0</v>
      </c>
      <c r="MR53" s="42">
        <f t="shared" si="576"/>
        <v>0</v>
      </c>
      <c r="MS53" s="42">
        <f t="shared" si="577"/>
        <v>0</v>
      </c>
      <c r="MT53" s="42">
        <f t="shared" si="578"/>
        <v>0</v>
      </c>
      <c r="MU53" s="42">
        <f t="shared" si="579"/>
        <v>0</v>
      </c>
      <c r="MV53" s="42">
        <f t="shared" si="580"/>
        <v>0</v>
      </c>
      <c r="MW53" s="42">
        <f t="shared" si="581"/>
        <v>0</v>
      </c>
      <c r="MX53" s="42">
        <f t="shared" si="582"/>
        <v>0</v>
      </c>
      <c r="MY53" s="42">
        <f t="shared" si="583"/>
        <v>0</v>
      </c>
      <c r="MZ53" s="42">
        <f t="shared" si="584"/>
        <v>0</v>
      </c>
      <c r="NA53" s="42">
        <f t="shared" si="585"/>
        <v>0</v>
      </c>
      <c r="NB53" s="42">
        <f t="shared" si="586"/>
        <v>0</v>
      </c>
      <c r="NC53" s="42">
        <f t="shared" si="587"/>
        <v>0</v>
      </c>
      <c r="ND53" s="42">
        <f t="shared" si="588"/>
        <v>0</v>
      </c>
      <c r="NE53" s="42">
        <f t="shared" si="589"/>
        <v>0</v>
      </c>
      <c r="NF53" s="42">
        <f t="shared" si="590"/>
        <v>0</v>
      </c>
      <c r="NG53" s="42">
        <f t="shared" si="591"/>
        <v>0</v>
      </c>
      <c r="NH53" s="42">
        <f t="shared" si="592"/>
        <v>0</v>
      </c>
      <c r="NI53" s="42">
        <f t="shared" si="593"/>
        <v>0</v>
      </c>
      <c r="NJ53" s="42">
        <f t="shared" si="594"/>
        <v>0</v>
      </c>
      <c r="NK53" s="42">
        <f t="shared" si="595"/>
        <v>0</v>
      </c>
      <c r="NL53" s="42">
        <f t="shared" si="596"/>
        <v>0</v>
      </c>
      <c r="NM53" s="42">
        <f t="shared" si="597"/>
        <v>0</v>
      </c>
      <c r="NN53" s="42">
        <f t="shared" si="598"/>
        <v>0</v>
      </c>
      <c r="NO53" s="42">
        <f t="shared" si="599"/>
        <v>0</v>
      </c>
      <c r="NP53" s="42">
        <f t="shared" si="600"/>
        <v>0</v>
      </c>
      <c r="NQ53" s="42">
        <f t="shared" si="601"/>
        <v>0</v>
      </c>
      <c r="NR53" s="42">
        <f t="shared" si="602"/>
        <v>0</v>
      </c>
      <c r="NS53" s="42">
        <f t="shared" si="603"/>
        <v>0</v>
      </c>
      <c r="NT53" s="42">
        <f t="shared" si="604"/>
        <v>0</v>
      </c>
      <c r="NU53" s="42">
        <f t="shared" si="605"/>
        <v>0</v>
      </c>
      <c r="NV53" s="42">
        <f t="shared" si="606"/>
        <v>0</v>
      </c>
      <c r="NW53" s="42">
        <f t="shared" si="607"/>
        <v>0</v>
      </c>
      <c r="NX53" s="42">
        <f t="shared" si="608"/>
        <v>0</v>
      </c>
      <c r="NY53" s="42">
        <f t="shared" si="609"/>
        <v>0</v>
      </c>
      <c r="NZ53" s="42">
        <f t="shared" si="610"/>
        <v>0</v>
      </c>
      <c r="OA53" s="42">
        <f t="shared" si="611"/>
        <v>0</v>
      </c>
      <c r="OB53" s="42">
        <f t="shared" si="612"/>
        <v>0</v>
      </c>
      <c r="OC53" s="42">
        <f t="shared" si="613"/>
        <v>0</v>
      </c>
      <c r="OD53" s="42">
        <f t="shared" si="614"/>
        <v>0</v>
      </c>
      <c r="OE53" s="42">
        <f t="shared" si="615"/>
        <v>0</v>
      </c>
      <c r="OF53" s="42">
        <f t="shared" si="616"/>
        <v>0</v>
      </c>
      <c r="OG53" s="42">
        <f t="shared" si="617"/>
        <v>0</v>
      </c>
    </row>
    <row r="54" spans="1:397">
      <c r="A54" s="6" t="str">
        <f>(入力シート!A54&amp;入力シート!B54&amp;入力シート!C54)</f>
        <v>240101050</v>
      </c>
      <c r="B54" s="6">
        <f>入力シート!E54</f>
        <v>44998</v>
      </c>
      <c r="C54" s="6">
        <f>入力シート!D54</f>
        <v>10</v>
      </c>
      <c r="D54" s="124">
        <f>IF(入力シート!E54="","",入力シート!E54)</f>
        <v>44998</v>
      </c>
      <c r="E54" s="44">
        <f>入力シート!G54</f>
        <v>5.36</v>
      </c>
      <c r="F54" s="44">
        <f>入力シート!H54</f>
        <v>9.5</v>
      </c>
      <c r="G54" s="44">
        <f>入力シート!I54</f>
        <v>9.5</v>
      </c>
      <c r="H54" s="44">
        <f>IF(ISERROR(入力シート!K54*1)=TRUE,"",入力シート!K54*1)</f>
        <v>1.5591498390129712</v>
      </c>
      <c r="I54" s="44">
        <f>入力シート!L54</f>
        <v>1</v>
      </c>
      <c r="J54" s="44">
        <f>入力シート!M54</f>
        <v>1</v>
      </c>
      <c r="K54" s="44">
        <f>IF(ISERROR(入力シート!O54*1)=TRUE,"",入力シート!O54*1)</f>
        <v>0.58142623372412361</v>
      </c>
      <c r="L54" s="42"/>
      <c r="M54" s="42"/>
      <c r="N54" s="42"/>
      <c r="O54" s="42"/>
      <c r="S54" s="24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S54"/>
      <c r="AT54" s="42">
        <f t="shared" si="619"/>
        <v>0</v>
      </c>
      <c r="AU54" s="42">
        <f t="shared" si="314"/>
        <v>0</v>
      </c>
      <c r="AV54" s="42">
        <f t="shared" si="314"/>
        <v>0</v>
      </c>
      <c r="AW54" s="42">
        <f t="shared" si="314"/>
        <v>0</v>
      </c>
      <c r="AX54" s="42">
        <f t="shared" si="314"/>
        <v>0</v>
      </c>
      <c r="AY54" s="42">
        <f t="shared" si="623"/>
        <v>0</v>
      </c>
      <c r="AZ54" s="42">
        <f t="shared" si="623"/>
        <v>0</v>
      </c>
      <c r="BA54" s="42">
        <f t="shared" si="623"/>
        <v>0</v>
      </c>
      <c r="BB54" s="42">
        <f t="shared" si="623"/>
        <v>0</v>
      </c>
      <c r="BC54" s="42">
        <f t="shared" si="623"/>
        <v>1.5591498390129712</v>
      </c>
      <c r="BD54" s="42">
        <f t="shared" si="623"/>
        <v>0</v>
      </c>
      <c r="BE54" s="42">
        <f t="shared" si="623"/>
        <v>0</v>
      </c>
      <c r="BF54" s="42">
        <f t="shared" si="623"/>
        <v>0</v>
      </c>
      <c r="BG54" s="42">
        <f t="shared" si="623"/>
        <v>0</v>
      </c>
      <c r="BH54" s="42">
        <f t="shared" si="623"/>
        <v>0</v>
      </c>
      <c r="BI54" s="42">
        <f t="shared" si="623"/>
        <v>0</v>
      </c>
      <c r="BJ54" s="42">
        <f t="shared" si="623"/>
        <v>0</v>
      </c>
      <c r="BK54" s="42">
        <f t="shared" si="623"/>
        <v>0</v>
      </c>
      <c r="BL54" s="42">
        <f t="shared" si="623"/>
        <v>0</v>
      </c>
      <c r="BM54" s="42">
        <f t="shared" si="623"/>
        <v>0</v>
      </c>
      <c r="BN54" s="42">
        <f t="shared" si="623"/>
        <v>0</v>
      </c>
      <c r="BO54" s="42">
        <f t="shared" si="622"/>
        <v>0</v>
      </c>
      <c r="BP54" s="42">
        <f t="shared" si="622"/>
        <v>0</v>
      </c>
      <c r="BQ54" s="42">
        <f t="shared" si="622"/>
        <v>0</v>
      </c>
      <c r="BR54" s="42">
        <f t="shared" si="622"/>
        <v>0</v>
      </c>
      <c r="BS54" s="42">
        <f t="shared" si="622"/>
        <v>0</v>
      </c>
      <c r="BT54" s="42">
        <f t="shared" si="622"/>
        <v>0</v>
      </c>
      <c r="BU54" s="42">
        <f t="shared" si="622"/>
        <v>0</v>
      </c>
      <c r="BV54" s="42">
        <f t="shared" si="622"/>
        <v>0</v>
      </c>
      <c r="BW54" s="42">
        <f t="shared" si="622"/>
        <v>0</v>
      </c>
      <c r="BX54" s="42">
        <f t="shared" si="622"/>
        <v>0</v>
      </c>
      <c r="BY54" s="42">
        <f t="shared" si="622"/>
        <v>0</v>
      </c>
      <c r="BZ54" s="42">
        <f t="shared" si="622"/>
        <v>0</v>
      </c>
      <c r="CA54" s="42">
        <f t="shared" si="622"/>
        <v>0</v>
      </c>
      <c r="CB54" s="42">
        <f t="shared" si="622"/>
        <v>0</v>
      </c>
      <c r="CC54" s="42">
        <f t="shared" si="622"/>
        <v>0</v>
      </c>
      <c r="CD54" s="42">
        <f t="shared" si="621"/>
        <v>0</v>
      </c>
      <c r="CE54" s="42">
        <f t="shared" si="621"/>
        <v>0</v>
      </c>
      <c r="CF54" s="42">
        <f t="shared" si="621"/>
        <v>0</v>
      </c>
      <c r="CG54" s="42">
        <f t="shared" si="621"/>
        <v>0</v>
      </c>
      <c r="CH54" s="42">
        <f t="shared" si="621"/>
        <v>0</v>
      </c>
      <c r="CI54" s="42">
        <f t="shared" si="621"/>
        <v>0</v>
      </c>
      <c r="CJ54" s="42">
        <f t="shared" si="621"/>
        <v>0</v>
      </c>
      <c r="CK54" s="42">
        <f t="shared" si="621"/>
        <v>0</v>
      </c>
      <c r="CL54" s="42">
        <f t="shared" si="621"/>
        <v>0</v>
      </c>
      <c r="CM54" s="42">
        <f t="shared" si="621"/>
        <v>0</v>
      </c>
      <c r="CN54" s="42">
        <f t="shared" si="621"/>
        <v>0</v>
      </c>
      <c r="CO54" s="42">
        <f t="shared" si="621"/>
        <v>0</v>
      </c>
      <c r="CP54" s="42">
        <f t="shared" si="621"/>
        <v>0</v>
      </c>
      <c r="CQ54" s="42">
        <f t="shared" si="621"/>
        <v>0</v>
      </c>
      <c r="CR54" s="42">
        <f t="shared" si="621"/>
        <v>0</v>
      </c>
      <c r="CS54" s="42">
        <f t="shared" si="621"/>
        <v>0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</row>
    <row r="55" spans="1:397">
      <c r="A55" s="6" t="str">
        <f>(入力シート!A55&amp;入力シート!B55&amp;入力シート!C55)</f>
        <v>240101051</v>
      </c>
      <c r="B55" s="6">
        <f>入力シート!E55</f>
        <v>45033</v>
      </c>
      <c r="C55" s="6">
        <f>入力シート!D55</f>
        <v>11</v>
      </c>
      <c r="D55" s="124">
        <f>IF(入力シート!E55="","",入力シート!E55)</f>
        <v>45033</v>
      </c>
      <c r="E55" s="44">
        <f>入力シート!G55</f>
        <v>14.31</v>
      </c>
      <c r="F55" s="44">
        <f>入力シート!H55</f>
        <v>68</v>
      </c>
      <c r="G55" s="44">
        <f>入力シート!I55</f>
        <v>68</v>
      </c>
      <c r="H55" s="44">
        <f>IF(ISERROR(入力シート!K55*1)=TRUE,"",入力シート!K55*1)</f>
        <v>2.4528948494371194</v>
      </c>
      <c r="I55" s="44">
        <f>入力シート!L55</f>
        <v>9</v>
      </c>
      <c r="J55" s="44">
        <f>入力シート!M55</f>
        <v>9</v>
      </c>
      <c r="K55" s="44">
        <f>IF(ISERROR(入力シート!O55*1)=TRUE,"",入力シート!O55*1)</f>
        <v>1.5746284461702083</v>
      </c>
      <c r="L55" s="42"/>
      <c r="M55" s="42"/>
      <c r="N55" s="42"/>
      <c r="O55" s="42"/>
      <c r="S55" s="24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S55"/>
      <c r="AT55" s="42">
        <f t="shared" si="619"/>
        <v>0</v>
      </c>
      <c r="AU55" s="42">
        <f t="shared" si="314"/>
        <v>0</v>
      </c>
      <c r="AV55" s="42">
        <f t="shared" si="314"/>
        <v>0</v>
      </c>
      <c r="AW55" s="42">
        <f t="shared" si="314"/>
        <v>0</v>
      </c>
      <c r="AX55" s="42">
        <f t="shared" si="314"/>
        <v>0</v>
      </c>
      <c r="AY55" s="42">
        <f t="shared" si="623"/>
        <v>0</v>
      </c>
      <c r="AZ55" s="42">
        <f t="shared" si="623"/>
        <v>0</v>
      </c>
      <c r="BA55" s="42">
        <f t="shared" si="623"/>
        <v>0</v>
      </c>
      <c r="BB55" s="42">
        <f t="shared" si="623"/>
        <v>0</v>
      </c>
      <c r="BC55" s="42">
        <f t="shared" si="623"/>
        <v>0</v>
      </c>
      <c r="BD55" s="42">
        <f t="shared" si="623"/>
        <v>2.4528948494371194</v>
      </c>
      <c r="BE55" s="42">
        <f t="shared" si="623"/>
        <v>0</v>
      </c>
      <c r="BF55" s="42">
        <f t="shared" si="623"/>
        <v>0</v>
      </c>
      <c r="BG55" s="42">
        <f t="shared" si="623"/>
        <v>0</v>
      </c>
      <c r="BH55" s="42">
        <f t="shared" si="623"/>
        <v>0</v>
      </c>
      <c r="BI55" s="42">
        <f t="shared" si="623"/>
        <v>0</v>
      </c>
      <c r="BJ55" s="42">
        <f t="shared" si="623"/>
        <v>0</v>
      </c>
      <c r="BK55" s="42">
        <f t="shared" si="623"/>
        <v>0</v>
      </c>
      <c r="BL55" s="42">
        <f t="shared" si="623"/>
        <v>0</v>
      </c>
      <c r="BM55" s="42">
        <f t="shared" si="623"/>
        <v>0</v>
      </c>
      <c r="BN55" s="42">
        <f t="shared" si="623"/>
        <v>0</v>
      </c>
      <c r="BO55" s="42">
        <f t="shared" si="622"/>
        <v>0</v>
      </c>
      <c r="BP55" s="42">
        <f t="shared" si="622"/>
        <v>0</v>
      </c>
      <c r="BQ55" s="42">
        <f t="shared" si="622"/>
        <v>0</v>
      </c>
      <c r="BR55" s="42">
        <f t="shared" si="622"/>
        <v>0</v>
      </c>
      <c r="BS55" s="42">
        <f t="shared" si="622"/>
        <v>0</v>
      </c>
      <c r="BT55" s="42">
        <f t="shared" si="622"/>
        <v>0</v>
      </c>
      <c r="BU55" s="42">
        <f t="shared" si="622"/>
        <v>0</v>
      </c>
      <c r="BV55" s="42">
        <f t="shared" si="622"/>
        <v>0</v>
      </c>
      <c r="BW55" s="42">
        <f t="shared" si="622"/>
        <v>0</v>
      </c>
      <c r="BX55" s="42">
        <f t="shared" si="622"/>
        <v>0</v>
      </c>
      <c r="BY55" s="42">
        <f t="shared" si="622"/>
        <v>0</v>
      </c>
      <c r="BZ55" s="42">
        <f t="shared" si="622"/>
        <v>0</v>
      </c>
      <c r="CA55" s="42">
        <f t="shared" si="622"/>
        <v>0</v>
      </c>
      <c r="CB55" s="42">
        <f t="shared" si="622"/>
        <v>0</v>
      </c>
      <c r="CC55" s="42">
        <f t="shared" si="622"/>
        <v>0</v>
      </c>
      <c r="CD55" s="42">
        <f t="shared" si="621"/>
        <v>0</v>
      </c>
      <c r="CE55" s="42">
        <f t="shared" si="621"/>
        <v>0</v>
      </c>
      <c r="CF55" s="42">
        <f t="shared" si="621"/>
        <v>0</v>
      </c>
      <c r="CG55" s="42">
        <f t="shared" si="621"/>
        <v>0</v>
      </c>
      <c r="CH55" s="42">
        <f t="shared" si="621"/>
        <v>0</v>
      </c>
      <c r="CI55" s="42">
        <f t="shared" si="621"/>
        <v>0</v>
      </c>
      <c r="CJ55" s="42">
        <f t="shared" si="621"/>
        <v>0</v>
      </c>
      <c r="CK55" s="42">
        <f t="shared" si="621"/>
        <v>0</v>
      </c>
      <c r="CL55" s="42">
        <f t="shared" si="621"/>
        <v>0</v>
      </c>
      <c r="CM55" s="42">
        <f t="shared" si="621"/>
        <v>0</v>
      </c>
      <c r="CN55" s="42">
        <f t="shared" si="621"/>
        <v>0</v>
      </c>
      <c r="CO55" s="42">
        <f t="shared" si="621"/>
        <v>0</v>
      </c>
      <c r="CP55" s="42">
        <f t="shared" si="621"/>
        <v>0</v>
      </c>
      <c r="CQ55" s="42">
        <f t="shared" si="621"/>
        <v>0</v>
      </c>
      <c r="CR55" s="42">
        <f t="shared" si="621"/>
        <v>0</v>
      </c>
      <c r="CS55" s="42">
        <f t="shared" ref="AY55:CS61" si="624">IF($C55=CS$1,$H55,0)</f>
        <v>0</v>
      </c>
    </row>
    <row r="56" spans="1:397">
      <c r="A56" s="6" t="str">
        <f>(入力シート!A56&amp;入力シート!B56&amp;入力シート!C56)</f>
        <v>240101052</v>
      </c>
      <c r="B56" s="6">
        <f>入力シート!E56</f>
        <v>45033</v>
      </c>
      <c r="C56" s="6">
        <f>入力シート!D56</f>
        <v>11</v>
      </c>
      <c r="D56" s="124">
        <f>IF(入力シート!E56="","",入力シート!E56)</f>
        <v>45033</v>
      </c>
      <c r="E56" s="44">
        <f>入力シート!G56</f>
        <v>13.18</v>
      </c>
      <c r="F56" s="44">
        <f>入力シート!H56</f>
        <v>81</v>
      </c>
      <c r="G56" s="44">
        <f>入力シート!I56</f>
        <v>81</v>
      </c>
      <c r="H56" s="44">
        <f>IF(ISERROR(入力シート!K56*1)=TRUE,"",入力シート!K56*1)</f>
        <v>2.5241405337439016</v>
      </c>
      <c r="I56" s="44">
        <f>入力シート!L56</f>
        <v>1</v>
      </c>
      <c r="J56" s="44">
        <f>入力シート!M56</f>
        <v>1</v>
      </c>
      <c r="K56" s="44">
        <f>IF(ISERROR(入力シート!O56*1)=TRUE,"",入力シート!O56*1)</f>
        <v>0.61565551486525194</v>
      </c>
      <c r="L56" s="42"/>
      <c r="M56" s="42"/>
      <c r="N56" s="42"/>
      <c r="O56" s="42"/>
      <c r="S56" s="24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S56"/>
      <c r="AT56" s="42">
        <f t="shared" si="619"/>
        <v>0</v>
      </c>
      <c r="AU56" s="42">
        <f t="shared" si="314"/>
        <v>0</v>
      </c>
      <c r="AV56" s="42">
        <f t="shared" si="314"/>
        <v>0</v>
      </c>
      <c r="AW56" s="42">
        <f t="shared" si="314"/>
        <v>0</v>
      </c>
      <c r="AX56" s="42">
        <f t="shared" si="314"/>
        <v>0</v>
      </c>
      <c r="AY56" s="42">
        <f t="shared" si="624"/>
        <v>0</v>
      </c>
      <c r="AZ56" s="42">
        <f t="shared" si="624"/>
        <v>0</v>
      </c>
      <c r="BA56" s="42">
        <f t="shared" si="624"/>
        <v>0</v>
      </c>
      <c r="BB56" s="42">
        <f t="shared" si="624"/>
        <v>0</v>
      </c>
      <c r="BC56" s="42">
        <f t="shared" si="624"/>
        <v>0</v>
      </c>
      <c r="BD56" s="42">
        <f t="shared" si="624"/>
        <v>2.5241405337439016</v>
      </c>
      <c r="BE56" s="42">
        <f t="shared" si="624"/>
        <v>0</v>
      </c>
      <c r="BF56" s="42">
        <f t="shared" si="624"/>
        <v>0</v>
      </c>
      <c r="BG56" s="42">
        <f t="shared" si="624"/>
        <v>0</v>
      </c>
      <c r="BH56" s="42">
        <f t="shared" si="624"/>
        <v>0</v>
      </c>
      <c r="BI56" s="42">
        <f t="shared" si="624"/>
        <v>0</v>
      </c>
      <c r="BJ56" s="42">
        <f t="shared" si="624"/>
        <v>0</v>
      </c>
      <c r="BK56" s="42">
        <f t="shared" si="624"/>
        <v>0</v>
      </c>
      <c r="BL56" s="42">
        <f t="shared" si="624"/>
        <v>0</v>
      </c>
      <c r="BM56" s="42">
        <f t="shared" si="624"/>
        <v>0</v>
      </c>
      <c r="BN56" s="42">
        <f t="shared" si="624"/>
        <v>0</v>
      </c>
      <c r="BO56" s="42">
        <f t="shared" si="624"/>
        <v>0</v>
      </c>
      <c r="BP56" s="42">
        <f t="shared" si="624"/>
        <v>0</v>
      </c>
      <c r="BQ56" s="42">
        <f t="shared" si="624"/>
        <v>0</v>
      </c>
      <c r="BR56" s="42">
        <f t="shared" si="624"/>
        <v>0</v>
      </c>
      <c r="BS56" s="42">
        <f t="shared" si="624"/>
        <v>0</v>
      </c>
      <c r="BT56" s="42">
        <f t="shared" si="624"/>
        <v>0</v>
      </c>
      <c r="BU56" s="42">
        <f t="shared" si="624"/>
        <v>0</v>
      </c>
      <c r="BV56" s="42">
        <f t="shared" si="624"/>
        <v>0</v>
      </c>
      <c r="BW56" s="42">
        <f t="shared" si="624"/>
        <v>0</v>
      </c>
      <c r="BX56" s="42">
        <f t="shared" si="624"/>
        <v>0</v>
      </c>
      <c r="BY56" s="42">
        <f t="shared" si="624"/>
        <v>0</v>
      </c>
      <c r="BZ56" s="42">
        <f t="shared" si="624"/>
        <v>0</v>
      </c>
      <c r="CA56" s="42">
        <f t="shared" si="624"/>
        <v>0</v>
      </c>
      <c r="CB56" s="42">
        <f t="shared" si="624"/>
        <v>0</v>
      </c>
      <c r="CC56" s="42">
        <f t="shared" si="624"/>
        <v>0</v>
      </c>
      <c r="CD56" s="42">
        <f t="shared" si="624"/>
        <v>0</v>
      </c>
      <c r="CE56" s="42">
        <f t="shared" si="624"/>
        <v>0</v>
      </c>
      <c r="CF56" s="42">
        <f t="shared" si="624"/>
        <v>0</v>
      </c>
      <c r="CG56" s="42">
        <f t="shared" si="624"/>
        <v>0</v>
      </c>
      <c r="CH56" s="42">
        <f t="shared" si="624"/>
        <v>0</v>
      </c>
      <c r="CI56" s="42">
        <f t="shared" si="624"/>
        <v>0</v>
      </c>
      <c r="CJ56" s="42">
        <f t="shared" si="624"/>
        <v>0</v>
      </c>
      <c r="CK56" s="42">
        <f t="shared" si="624"/>
        <v>0</v>
      </c>
      <c r="CL56" s="42">
        <f t="shared" si="624"/>
        <v>0</v>
      </c>
      <c r="CM56" s="42">
        <f t="shared" si="624"/>
        <v>0</v>
      </c>
      <c r="CN56" s="42">
        <f t="shared" si="624"/>
        <v>0</v>
      </c>
      <c r="CO56" s="42">
        <f t="shared" si="624"/>
        <v>0</v>
      </c>
      <c r="CP56" s="42">
        <f t="shared" si="624"/>
        <v>0</v>
      </c>
      <c r="CQ56" s="42">
        <f t="shared" si="624"/>
        <v>0</v>
      </c>
      <c r="CR56" s="42">
        <f t="shared" si="624"/>
        <v>0</v>
      </c>
      <c r="CS56" s="42">
        <f t="shared" si="624"/>
        <v>0</v>
      </c>
    </row>
    <row r="57" spans="1:397">
      <c r="A57" s="6" t="str">
        <f>(入力シート!A57&amp;入力シート!B57&amp;入力シート!C57)</f>
        <v>240101053</v>
      </c>
      <c r="B57" s="6">
        <f>入力シート!E57</f>
        <v>45033</v>
      </c>
      <c r="C57" s="6">
        <f>入力シート!D57</f>
        <v>11</v>
      </c>
      <c r="D57" s="124">
        <f>IF(入力シート!E57="","",入力シート!E57)</f>
        <v>45033</v>
      </c>
      <c r="E57" s="44">
        <f>入力シート!G57</f>
        <v>15.75</v>
      </c>
      <c r="F57" s="44">
        <f>入力シート!H57</f>
        <v>640</v>
      </c>
      <c r="G57" s="44">
        <f>入力シート!I57</f>
        <v>640</v>
      </c>
      <c r="H57" s="44">
        <f>IF(ISERROR(入力シート!K57*1)=TRUE,"",入力シート!K57*1)</f>
        <v>3.4325203413589294</v>
      </c>
      <c r="I57" s="44">
        <f>入力シート!L57</f>
        <v>1.5</v>
      </c>
      <c r="J57" s="44">
        <f>入力シート!M57</f>
        <v>1.5</v>
      </c>
      <c r="K57" s="44">
        <f>IF(ISERROR(入力シート!O57*1)=TRUE,"",入力シート!O57*1)</f>
        <v>0.80243162643072352</v>
      </c>
      <c r="L57" s="42"/>
      <c r="M57" s="42"/>
      <c r="N57" s="42"/>
      <c r="O57" s="42"/>
      <c r="S57" s="24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S57"/>
      <c r="AT57" s="42">
        <f t="shared" si="619"/>
        <v>0</v>
      </c>
      <c r="AU57" s="42">
        <f t="shared" si="314"/>
        <v>0</v>
      </c>
      <c r="AV57" s="42">
        <f t="shared" si="314"/>
        <v>0</v>
      </c>
      <c r="AW57" s="42">
        <f t="shared" si="314"/>
        <v>0</v>
      </c>
      <c r="AX57" s="42">
        <f t="shared" si="314"/>
        <v>0</v>
      </c>
      <c r="AY57" s="42">
        <f t="shared" si="624"/>
        <v>0</v>
      </c>
      <c r="AZ57" s="42">
        <f t="shared" si="624"/>
        <v>0</v>
      </c>
      <c r="BA57" s="42">
        <f t="shared" si="624"/>
        <v>0</v>
      </c>
      <c r="BB57" s="42">
        <f t="shared" si="624"/>
        <v>0</v>
      </c>
      <c r="BC57" s="42">
        <f t="shared" si="624"/>
        <v>0</v>
      </c>
      <c r="BD57" s="42">
        <f t="shared" si="624"/>
        <v>3.4325203413589294</v>
      </c>
      <c r="BE57" s="42">
        <f t="shared" si="624"/>
        <v>0</v>
      </c>
      <c r="BF57" s="42">
        <f t="shared" si="624"/>
        <v>0</v>
      </c>
      <c r="BG57" s="42">
        <f t="shared" si="624"/>
        <v>0</v>
      </c>
      <c r="BH57" s="42">
        <f t="shared" si="624"/>
        <v>0</v>
      </c>
      <c r="BI57" s="42">
        <f t="shared" si="624"/>
        <v>0</v>
      </c>
      <c r="BJ57" s="42">
        <f t="shared" si="624"/>
        <v>0</v>
      </c>
      <c r="BK57" s="42">
        <f t="shared" si="624"/>
        <v>0</v>
      </c>
      <c r="BL57" s="42">
        <f t="shared" si="624"/>
        <v>0</v>
      </c>
      <c r="BM57" s="42">
        <f t="shared" si="624"/>
        <v>0</v>
      </c>
      <c r="BN57" s="42">
        <f t="shared" si="624"/>
        <v>0</v>
      </c>
      <c r="BO57" s="42">
        <f t="shared" si="624"/>
        <v>0</v>
      </c>
      <c r="BP57" s="42">
        <f t="shared" si="624"/>
        <v>0</v>
      </c>
      <c r="BQ57" s="42">
        <f t="shared" si="624"/>
        <v>0</v>
      </c>
      <c r="BR57" s="42">
        <f t="shared" si="624"/>
        <v>0</v>
      </c>
      <c r="BS57" s="42">
        <f t="shared" si="624"/>
        <v>0</v>
      </c>
      <c r="BT57" s="42">
        <f t="shared" si="624"/>
        <v>0</v>
      </c>
      <c r="BU57" s="42">
        <f t="shared" si="624"/>
        <v>0</v>
      </c>
      <c r="BV57" s="42">
        <f t="shared" si="624"/>
        <v>0</v>
      </c>
      <c r="BW57" s="42">
        <f t="shared" si="624"/>
        <v>0</v>
      </c>
      <c r="BX57" s="42">
        <f t="shared" si="624"/>
        <v>0</v>
      </c>
      <c r="BY57" s="42">
        <f t="shared" si="624"/>
        <v>0</v>
      </c>
      <c r="BZ57" s="42">
        <f t="shared" si="624"/>
        <v>0</v>
      </c>
      <c r="CA57" s="42">
        <f t="shared" si="624"/>
        <v>0</v>
      </c>
      <c r="CB57" s="42">
        <f t="shared" si="624"/>
        <v>0</v>
      </c>
      <c r="CC57" s="42">
        <f t="shared" si="624"/>
        <v>0</v>
      </c>
      <c r="CD57" s="42">
        <f t="shared" si="624"/>
        <v>0</v>
      </c>
      <c r="CE57" s="42">
        <f t="shared" si="624"/>
        <v>0</v>
      </c>
      <c r="CF57" s="42">
        <f t="shared" si="624"/>
        <v>0</v>
      </c>
      <c r="CG57" s="42">
        <f t="shared" si="624"/>
        <v>0</v>
      </c>
      <c r="CH57" s="42">
        <f t="shared" si="624"/>
        <v>0</v>
      </c>
      <c r="CI57" s="42">
        <f t="shared" si="624"/>
        <v>0</v>
      </c>
      <c r="CJ57" s="42">
        <f t="shared" si="624"/>
        <v>0</v>
      </c>
      <c r="CK57" s="42">
        <f t="shared" si="624"/>
        <v>0</v>
      </c>
      <c r="CL57" s="42">
        <f t="shared" si="624"/>
        <v>0</v>
      </c>
      <c r="CM57" s="42">
        <f t="shared" si="624"/>
        <v>0</v>
      </c>
      <c r="CN57" s="42">
        <f t="shared" si="624"/>
        <v>0</v>
      </c>
      <c r="CO57" s="42">
        <f t="shared" si="624"/>
        <v>0</v>
      </c>
      <c r="CP57" s="42">
        <f t="shared" si="624"/>
        <v>0</v>
      </c>
      <c r="CQ57" s="42">
        <f t="shared" si="624"/>
        <v>0</v>
      </c>
      <c r="CR57" s="42">
        <f t="shared" si="624"/>
        <v>0</v>
      </c>
      <c r="CS57" s="42">
        <f t="shared" si="624"/>
        <v>0</v>
      </c>
    </row>
    <row r="58" spans="1:397">
      <c r="A58" s="6" t="str">
        <f>(入力シート!A58&amp;入力シート!B58&amp;入力シート!C58)</f>
        <v>240101054</v>
      </c>
      <c r="B58" s="6">
        <f>入力シート!E58</f>
        <v>45033</v>
      </c>
      <c r="C58" s="6">
        <f>入力シート!D58</f>
        <v>11</v>
      </c>
      <c r="D58" s="124">
        <f>IF(入力シート!E58="","",入力シート!E58)</f>
        <v>45033</v>
      </c>
      <c r="E58" s="44">
        <f>入力シート!G58</f>
        <v>12.97</v>
      </c>
      <c r="F58" s="44">
        <f>入力シート!H58</f>
        <v>17</v>
      </c>
      <c r="G58" s="44">
        <f>入力シート!I58</f>
        <v>17</v>
      </c>
      <c r="H58" s="44">
        <f>IF(ISERROR(入力シート!K58*1)=TRUE,"",入力シート!K58*1)</f>
        <v>1.8452196254480233</v>
      </c>
      <c r="I58" s="44">
        <f>入力シート!L58</f>
        <v>1.5</v>
      </c>
      <c r="J58" s="44">
        <f>入力シート!M58</f>
        <v>1.5</v>
      </c>
      <c r="K58" s="44">
        <f>IF(ISERROR(入力シート!O58*1)=TRUE,"",入力シート!O58*1)</f>
        <v>0.79086196312543056</v>
      </c>
      <c r="L58" s="42"/>
      <c r="M58" s="42"/>
      <c r="N58" s="42"/>
      <c r="O58" s="42"/>
      <c r="S58" s="24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S58"/>
      <c r="AT58" s="42">
        <f t="shared" si="619"/>
        <v>0</v>
      </c>
      <c r="AU58" s="42">
        <f t="shared" si="314"/>
        <v>0</v>
      </c>
      <c r="AV58" s="42">
        <f t="shared" si="314"/>
        <v>0</v>
      </c>
      <c r="AW58" s="42">
        <f t="shared" si="314"/>
        <v>0</v>
      </c>
      <c r="AX58" s="42">
        <f t="shared" si="314"/>
        <v>0</v>
      </c>
      <c r="AY58" s="42">
        <f t="shared" si="624"/>
        <v>0</v>
      </c>
      <c r="AZ58" s="42">
        <f t="shared" si="624"/>
        <v>0</v>
      </c>
      <c r="BA58" s="42">
        <f t="shared" si="624"/>
        <v>0</v>
      </c>
      <c r="BB58" s="42">
        <f t="shared" si="624"/>
        <v>0</v>
      </c>
      <c r="BC58" s="42">
        <f t="shared" si="624"/>
        <v>0</v>
      </c>
      <c r="BD58" s="42">
        <f t="shared" si="624"/>
        <v>1.8452196254480233</v>
      </c>
      <c r="BE58" s="42">
        <f t="shared" si="624"/>
        <v>0</v>
      </c>
      <c r="BF58" s="42">
        <f t="shared" si="624"/>
        <v>0</v>
      </c>
      <c r="BG58" s="42">
        <f t="shared" si="624"/>
        <v>0</v>
      </c>
      <c r="BH58" s="42">
        <f t="shared" si="624"/>
        <v>0</v>
      </c>
      <c r="BI58" s="42">
        <f t="shared" si="624"/>
        <v>0</v>
      </c>
      <c r="BJ58" s="42">
        <f t="shared" si="624"/>
        <v>0</v>
      </c>
      <c r="BK58" s="42">
        <f t="shared" si="624"/>
        <v>0</v>
      </c>
      <c r="BL58" s="42">
        <f t="shared" si="624"/>
        <v>0</v>
      </c>
      <c r="BM58" s="42">
        <f t="shared" si="624"/>
        <v>0</v>
      </c>
      <c r="BN58" s="42">
        <f t="shared" si="624"/>
        <v>0</v>
      </c>
      <c r="BO58" s="42">
        <f t="shared" si="624"/>
        <v>0</v>
      </c>
      <c r="BP58" s="42">
        <f t="shared" si="624"/>
        <v>0</v>
      </c>
      <c r="BQ58" s="42">
        <f t="shared" si="624"/>
        <v>0</v>
      </c>
      <c r="BR58" s="42">
        <f t="shared" si="624"/>
        <v>0</v>
      </c>
      <c r="BS58" s="42">
        <f t="shared" si="624"/>
        <v>0</v>
      </c>
      <c r="BT58" s="42">
        <f t="shared" si="624"/>
        <v>0</v>
      </c>
      <c r="BU58" s="42">
        <f t="shared" si="624"/>
        <v>0</v>
      </c>
      <c r="BV58" s="42">
        <f t="shared" si="624"/>
        <v>0</v>
      </c>
      <c r="BW58" s="42">
        <f t="shared" si="624"/>
        <v>0</v>
      </c>
      <c r="BX58" s="42">
        <f t="shared" si="624"/>
        <v>0</v>
      </c>
      <c r="BY58" s="42">
        <f t="shared" si="624"/>
        <v>0</v>
      </c>
      <c r="BZ58" s="42">
        <f t="shared" si="624"/>
        <v>0</v>
      </c>
      <c r="CA58" s="42">
        <f t="shared" si="624"/>
        <v>0</v>
      </c>
      <c r="CB58" s="42">
        <f t="shared" si="624"/>
        <v>0</v>
      </c>
      <c r="CC58" s="42">
        <f t="shared" si="624"/>
        <v>0</v>
      </c>
      <c r="CD58" s="42">
        <f t="shared" si="624"/>
        <v>0</v>
      </c>
      <c r="CE58" s="42">
        <f t="shared" si="624"/>
        <v>0</v>
      </c>
      <c r="CF58" s="42">
        <f t="shared" si="624"/>
        <v>0</v>
      </c>
      <c r="CG58" s="42">
        <f t="shared" si="624"/>
        <v>0</v>
      </c>
      <c r="CH58" s="42">
        <f t="shared" si="624"/>
        <v>0</v>
      </c>
      <c r="CI58" s="42">
        <f t="shared" si="624"/>
        <v>0</v>
      </c>
      <c r="CJ58" s="42">
        <f t="shared" si="624"/>
        <v>0</v>
      </c>
      <c r="CK58" s="42">
        <f t="shared" si="624"/>
        <v>0</v>
      </c>
      <c r="CL58" s="42">
        <f t="shared" si="624"/>
        <v>0</v>
      </c>
      <c r="CM58" s="42">
        <f t="shared" si="624"/>
        <v>0</v>
      </c>
      <c r="CN58" s="42">
        <f t="shared" si="624"/>
        <v>0</v>
      </c>
      <c r="CO58" s="42">
        <f t="shared" si="624"/>
        <v>0</v>
      </c>
      <c r="CP58" s="42">
        <f t="shared" si="624"/>
        <v>0</v>
      </c>
      <c r="CQ58" s="42">
        <f t="shared" si="624"/>
        <v>0</v>
      </c>
      <c r="CR58" s="42">
        <f t="shared" si="624"/>
        <v>0</v>
      </c>
      <c r="CS58" s="42">
        <f t="shared" si="624"/>
        <v>0</v>
      </c>
    </row>
    <row r="59" spans="1:397">
      <c r="A59" s="6" t="str">
        <f>(入力シート!A59&amp;入力シート!B59&amp;入力シート!C59)</f>
        <v>240101055</v>
      </c>
      <c r="B59" s="6">
        <f>入力シート!E59</f>
        <v>45033</v>
      </c>
      <c r="C59" s="6">
        <f>入力シート!D59</f>
        <v>11</v>
      </c>
      <c r="D59" s="124">
        <f>IF(入力シート!E59="","",入力シート!E59)</f>
        <v>45033</v>
      </c>
      <c r="E59" s="44">
        <f>入力シート!G59</f>
        <v>12.36</v>
      </c>
      <c r="F59" s="44">
        <f>入力シート!H59</f>
        <v>96</v>
      </c>
      <c r="G59" s="44">
        <f>入力シート!I59</f>
        <v>96</v>
      </c>
      <c r="H59" s="44">
        <f>IF(ISERROR(入力シート!K59*1)=TRUE,"",入力シート!K59*1)</f>
        <v>2.5944615015826784</v>
      </c>
      <c r="I59" s="44">
        <f>入力シート!L59</f>
        <v>4</v>
      </c>
      <c r="J59" s="44">
        <f>入力シート!M59</f>
        <v>4</v>
      </c>
      <c r="K59" s="44">
        <f>IF(ISERROR(入力シート!O59*1)=TRUE,"",入力シート!O59*1)</f>
        <v>1.2142502598710727</v>
      </c>
      <c r="L59" s="42"/>
      <c r="M59" s="42"/>
      <c r="N59" s="42"/>
      <c r="O59" s="42"/>
      <c r="S59" s="24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S59"/>
      <c r="AT59" s="42">
        <f t="shared" si="619"/>
        <v>0</v>
      </c>
      <c r="AU59" s="42">
        <f t="shared" si="314"/>
        <v>0</v>
      </c>
      <c r="AV59" s="42">
        <f t="shared" si="314"/>
        <v>0</v>
      </c>
      <c r="AW59" s="42">
        <f t="shared" si="314"/>
        <v>0</v>
      </c>
      <c r="AX59" s="42">
        <f t="shared" si="314"/>
        <v>0</v>
      </c>
      <c r="AY59" s="42">
        <f t="shared" si="624"/>
        <v>0</v>
      </c>
      <c r="AZ59" s="42">
        <f t="shared" si="624"/>
        <v>0</v>
      </c>
      <c r="BA59" s="42">
        <f t="shared" si="624"/>
        <v>0</v>
      </c>
      <c r="BB59" s="42">
        <f t="shared" si="624"/>
        <v>0</v>
      </c>
      <c r="BC59" s="42">
        <f t="shared" si="624"/>
        <v>0</v>
      </c>
      <c r="BD59" s="42">
        <f t="shared" si="624"/>
        <v>2.5944615015826784</v>
      </c>
      <c r="BE59" s="42">
        <f t="shared" si="624"/>
        <v>0</v>
      </c>
      <c r="BF59" s="42">
        <f t="shared" si="624"/>
        <v>0</v>
      </c>
      <c r="BG59" s="42">
        <f t="shared" si="624"/>
        <v>0</v>
      </c>
      <c r="BH59" s="42">
        <f t="shared" si="624"/>
        <v>0</v>
      </c>
      <c r="BI59" s="42">
        <f t="shared" si="624"/>
        <v>0</v>
      </c>
      <c r="BJ59" s="42">
        <f t="shared" si="624"/>
        <v>0</v>
      </c>
      <c r="BK59" s="42">
        <f t="shared" si="624"/>
        <v>0</v>
      </c>
      <c r="BL59" s="42">
        <f t="shared" si="624"/>
        <v>0</v>
      </c>
      <c r="BM59" s="42">
        <f t="shared" si="624"/>
        <v>0</v>
      </c>
      <c r="BN59" s="42">
        <f t="shared" si="624"/>
        <v>0</v>
      </c>
      <c r="BO59" s="42">
        <f t="shared" si="624"/>
        <v>0</v>
      </c>
      <c r="BP59" s="42">
        <f t="shared" si="624"/>
        <v>0</v>
      </c>
      <c r="BQ59" s="42">
        <f t="shared" si="624"/>
        <v>0</v>
      </c>
      <c r="BR59" s="42">
        <f t="shared" si="624"/>
        <v>0</v>
      </c>
      <c r="BS59" s="42">
        <f t="shared" si="624"/>
        <v>0</v>
      </c>
      <c r="BT59" s="42">
        <f t="shared" si="624"/>
        <v>0</v>
      </c>
      <c r="BU59" s="42">
        <f t="shared" si="624"/>
        <v>0</v>
      </c>
      <c r="BV59" s="42">
        <f t="shared" si="624"/>
        <v>0</v>
      </c>
      <c r="BW59" s="42">
        <f t="shared" si="624"/>
        <v>0</v>
      </c>
      <c r="BX59" s="42">
        <f t="shared" si="624"/>
        <v>0</v>
      </c>
      <c r="BY59" s="42">
        <f t="shared" si="624"/>
        <v>0</v>
      </c>
      <c r="BZ59" s="42">
        <f t="shared" si="624"/>
        <v>0</v>
      </c>
      <c r="CA59" s="42">
        <f t="shared" si="624"/>
        <v>0</v>
      </c>
      <c r="CB59" s="42">
        <f t="shared" si="624"/>
        <v>0</v>
      </c>
      <c r="CC59" s="42">
        <f t="shared" si="624"/>
        <v>0</v>
      </c>
      <c r="CD59" s="42">
        <f t="shared" si="624"/>
        <v>0</v>
      </c>
      <c r="CE59" s="42">
        <f t="shared" si="624"/>
        <v>0</v>
      </c>
      <c r="CF59" s="42">
        <f t="shared" si="624"/>
        <v>0</v>
      </c>
      <c r="CG59" s="42">
        <f t="shared" si="624"/>
        <v>0</v>
      </c>
      <c r="CH59" s="42">
        <f t="shared" si="624"/>
        <v>0</v>
      </c>
      <c r="CI59" s="42">
        <f t="shared" si="624"/>
        <v>0</v>
      </c>
      <c r="CJ59" s="42">
        <f t="shared" si="624"/>
        <v>0</v>
      </c>
      <c r="CK59" s="42">
        <f t="shared" si="624"/>
        <v>0</v>
      </c>
      <c r="CL59" s="42">
        <f t="shared" si="624"/>
        <v>0</v>
      </c>
      <c r="CM59" s="42">
        <f t="shared" si="624"/>
        <v>0</v>
      </c>
      <c r="CN59" s="42">
        <f t="shared" si="624"/>
        <v>0</v>
      </c>
      <c r="CO59" s="42">
        <f t="shared" si="624"/>
        <v>0</v>
      </c>
      <c r="CP59" s="42">
        <f t="shared" si="624"/>
        <v>0</v>
      </c>
      <c r="CQ59" s="42">
        <f t="shared" si="624"/>
        <v>0</v>
      </c>
      <c r="CR59" s="42">
        <f t="shared" si="624"/>
        <v>0</v>
      </c>
      <c r="CS59" s="42">
        <f t="shared" si="624"/>
        <v>0</v>
      </c>
    </row>
    <row r="60" spans="1:397">
      <c r="A60" s="6" t="str">
        <f>(入力シート!A60&amp;入力シート!B60&amp;入力シート!C60)</f>
        <v>240101056</v>
      </c>
      <c r="B60" s="6">
        <f>入力シート!E60</f>
        <v>45069</v>
      </c>
      <c r="C60" s="6">
        <f>入力シート!D60</f>
        <v>12</v>
      </c>
      <c r="D60" s="124">
        <f>IF(入力シート!E60="","",入力シート!E60)</f>
        <v>45069</v>
      </c>
      <c r="E60" s="44">
        <f>入力シート!G60</f>
        <v>12.09</v>
      </c>
      <c r="F60" s="44">
        <f>入力シート!H60</f>
        <v>150</v>
      </c>
      <c r="G60" s="44">
        <f>入力シート!I60</f>
        <v>150</v>
      </c>
      <c r="H60" s="44">
        <f>IF(ISERROR(入力シート!K60*1)=TRUE,"",入力シート!K60*1)</f>
        <v>2.7871344541991157</v>
      </c>
      <c r="I60" s="44">
        <f>入力シート!L60</f>
        <v>2</v>
      </c>
      <c r="J60" s="44">
        <f>入力シート!M60</f>
        <v>2</v>
      </c>
      <c r="K60" s="44">
        <f>IF(ISERROR(入力シート!O60*1)=TRUE,"",入力シート!O60*1)</f>
        <v>0.91207319080741545</v>
      </c>
      <c r="L60" s="42"/>
      <c r="M60" s="42"/>
      <c r="N60" s="42"/>
      <c r="O60" s="42"/>
      <c r="S60" s="27"/>
      <c r="T60" s="28"/>
      <c r="U60" s="28"/>
      <c r="V60" s="28"/>
      <c r="W60" s="28"/>
      <c r="X60" s="28"/>
      <c r="Y60" s="28"/>
      <c r="Z60" s="28"/>
      <c r="AA60" s="25"/>
      <c r="AB60" s="25"/>
      <c r="AC60" s="25"/>
      <c r="AS60"/>
      <c r="AT60" s="42">
        <f t="shared" si="619"/>
        <v>0</v>
      </c>
      <c r="AU60" s="42">
        <f t="shared" si="314"/>
        <v>0</v>
      </c>
      <c r="AV60" s="42">
        <f t="shared" si="314"/>
        <v>0</v>
      </c>
      <c r="AW60" s="42">
        <f t="shared" si="314"/>
        <v>0</v>
      </c>
      <c r="AX60" s="42">
        <f t="shared" si="314"/>
        <v>0</v>
      </c>
      <c r="AY60" s="42">
        <f t="shared" si="624"/>
        <v>0</v>
      </c>
      <c r="AZ60" s="42">
        <f t="shared" si="624"/>
        <v>0</v>
      </c>
      <c r="BA60" s="42">
        <f t="shared" si="624"/>
        <v>0</v>
      </c>
      <c r="BB60" s="42">
        <f t="shared" si="624"/>
        <v>0</v>
      </c>
      <c r="BC60" s="42">
        <f t="shared" si="624"/>
        <v>0</v>
      </c>
      <c r="BD60" s="42">
        <f t="shared" si="624"/>
        <v>0</v>
      </c>
      <c r="BE60" s="42">
        <f t="shared" si="624"/>
        <v>2.7871344541991157</v>
      </c>
      <c r="BF60" s="42">
        <f t="shared" si="624"/>
        <v>0</v>
      </c>
      <c r="BG60" s="42">
        <f t="shared" si="624"/>
        <v>0</v>
      </c>
      <c r="BH60" s="42">
        <f t="shared" si="624"/>
        <v>0</v>
      </c>
      <c r="BI60" s="42">
        <f t="shared" si="624"/>
        <v>0</v>
      </c>
      <c r="BJ60" s="42">
        <f t="shared" si="624"/>
        <v>0</v>
      </c>
      <c r="BK60" s="42">
        <f t="shared" si="624"/>
        <v>0</v>
      </c>
      <c r="BL60" s="42">
        <f t="shared" si="624"/>
        <v>0</v>
      </c>
      <c r="BM60" s="42">
        <f t="shared" si="624"/>
        <v>0</v>
      </c>
      <c r="BN60" s="42">
        <f t="shared" si="624"/>
        <v>0</v>
      </c>
      <c r="BO60" s="42">
        <f t="shared" si="624"/>
        <v>0</v>
      </c>
      <c r="BP60" s="42">
        <f t="shared" si="624"/>
        <v>0</v>
      </c>
      <c r="BQ60" s="42">
        <f t="shared" si="624"/>
        <v>0</v>
      </c>
      <c r="BR60" s="42">
        <f t="shared" si="624"/>
        <v>0</v>
      </c>
      <c r="BS60" s="42">
        <f t="shared" si="624"/>
        <v>0</v>
      </c>
      <c r="BT60" s="42">
        <f t="shared" si="624"/>
        <v>0</v>
      </c>
      <c r="BU60" s="42">
        <f t="shared" si="624"/>
        <v>0</v>
      </c>
      <c r="BV60" s="42">
        <f t="shared" si="624"/>
        <v>0</v>
      </c>
      <c r="BW60" s="42">
        <f t="shared" si="624"/>
        <v>0</v>
      </c>
      <c r="BX60" s="42">
        <f t="shared" si="624"/>
        <v>0</v>
      </c>
      <c r="BY60" s="42">
        <f t="shared" si="624"/>
        <v>0</v>
      </c>
      <c r="BZ60" s="42">
        <f t="shared" si="624"/>
        <v>0</v>
      </c>
      <c r="CA60" s="42">
        <f t="shared" si="624"/>
        <v>0</v>
      </c>
      <c r="CB60" s="42">
        <f t="shared" si="624"/>
        <v>0</v>
      </c>
      <c r="CC60" s="42">
        <f t="shared" si="624"/>
        <v>0</v>
      </c>
      <c r="CD60" s="42">
        <f t="shared" si="624"/>
        <v>0</v>
      </c>
      <c r="CE60" s="42">
        <f t="shared" si="624"/>
        <v>0</v>
      </c>
      <c r="CF60" s="42">
        <f t="shared" si="624"/>
        <v>0</v>
      </c>
      <c r="CG60" s="42">
        <f t="shared" si="624"/>
        <v>0</v>
      </c>
      <c r="CH60" s="42">
        <f t="shared" si="624"/>
        <v>0</v>
      </c>
      <c r="CI60" s="42">
        <f t="shared" si="624"/>
        <v>0</v>
      </c>
      <c r="CJ60" s="42">
        <f t="shared" si="624"/>
        <v>0</v>
      </c>
      <c r="CK60" s="42">
        <f t="shared" si="624"/>
        <v>0</v>
      </c>
      <c r="CL60" s="42">
        <f t="shared" si="624"/>
        <v>0</v>
      </c>
      <c r="CM60" s="42">
        <f t="shared" si="624"/>
        <v>0</v>
      </c>
      <c r="CN60" s="42">
        <f t="shared" si="624"/>
        <v>0</v>
      </c>
      <c r="CO60" s="42">
        <f t="shared" si="624"/>
        <v>0</v>
      </c>
      <c r="CP60" s="42">
        <f t="shared" si="624"/>
        <v>0</v>
      </c>
      <c r="CQ60" s="42">
        <f t="shared" si="624"/>
        <v>0</v>
      </c>
      <c r="CR60" s="42">
        <f t="shared" si="624"/>
        <v>0</v>
      </c>
      <c r="CS60" s="42">
        <f t="shared" si="624"/>
        <v>0</v>
      </c>
    </row>
    <row r="61" spans="1:397">
      <c r="A61" s="6" t="str">
        <f>(入力シート!A61&amp;入力シート!B61&amp;入力シート!C61)</f>
        <v>240101057</v>
      </c>
      <c r="B61" s="6">
        <f>入力シート!E61</f>
        <v>45069</v>
      </c>
      <c r="C61" s="6">
        <f>入力シート!D61</f>
        <v>12</v>
      </c>
      <c r="D61" s="124">
        <f>IF(入力シート!E61="","",入力シート!E61)</f>
        <v>45069</v>
      </c>
      <c r="E61" s="44">
        <f>入力シート!G61</f>
        <v>7.53</v>
      </c>
      <c r="F61" s="44">
        <f>入力シート!H61</f>
        <v>180</v>
      </c>
      <c r="G61" s="44">
        <f>入力シート!I61</f>
        <v>180</v>
      </c>
      <c r="H61" s="44">
        <f>IF(ISERROR(入力シート!K61*1)=TRUE,"",入力シート!K61*1)</f>
        <v>2.8464707206470576</v>
      </c>
      <c r="I61" s="44">
        <f>入力シート!L61</f>
        <v>0.5</v>
      </c>
      <c r="J61" s="44">
        <f>入力シート!M61</f>
        <v>1</v>
      </c>
      <c r="K61" s="44">
        <f>IF(ISERROR(入力シート!O61*1)=TRUE,"",入力シート!O61*1)</f>
        <v>0.59119821554375152</v>
      </c>
      <c r="L61" s="42"/>
      <c r="M61" s="42"/>
      <c r="N61" s="42"/>
      <c r="O61" s="42"/>
      <c r="S61" s="29"/>
      <c r="T61" s="29"/>
      <c r="U61" s="29"/>
      <c r="V61" s="29"/>
      <c r="W61" s="29"/>
      <c r="X61" s="29"/>
      <c r="Y61" s="29"/>
      <c r="Z61" s="29"/>
      <c r="AA61" s="28"/>
      <c r="AB61" s="25"/>
      <c r="AC61" s="25"/>
      <c r="AS61"/>
      <c r="AT61" s="42">
        <f t="shared" si="619"/>
        <v>0</v>
      </c>
      <c r="AU61" s="42">
        <f t="shared" si="314"/>
        <v>0</v>
      </c>
      <c r="AV61" s="42">
        <f t="shared" si="314"/>
        <v>0</v>
      </c>
      <c r="AW61" s="42">
        <f t="shared" si="314"/>
        <v>0</v>
      </c>
      <c r="AX61" s="42">
        <f t="shared" si="314"/>
        <v>0</v>
      </c>
      <c r="AY61" s="42">
        <f t="shared" si="624"/>
        <v>0</v>
      </c>
      <c r="AZ61" s="42">
        <f t="shared" si="624"/>
        <v>0</v>
      </c>
      <c r="BA61" s="42">
        <f t="shared" si="624"/>
        <v>0</v>
      </c>
      <c r="BB61" s="42">
        <f t="shared" si="624"/>
        <v>0</v>
      </c>
      <c r="BC61" s="42">
        <f t="shared" si="624"/>
        <v>0</v>
      </c>
      <c r="BD61" s="42">
        <f t="shared" si="624"/>
        <v>0</v>
      </c>
      <c r="BE61" s="42">
        <f t="shared" si="624"/>
        <v>2.8464707206470576</v>
      </c>
      <c r="BF61" s="42">
        <f t="shared" si="624"/>
        <v>0</v>
      </c>
      <c r="BG61" s="42">
        <f t="shared" si="624"/>
        <v>0</v>
      </c>
      <c r="BH61" s="42">
        <f t="shared" si="624"/>
        <v>0</v>
      </c>
      <c r="BI61" s="42">
        <f t="shared" si="624"/>
        <v>0</v>
      </c>
      <c r="BJ61" s="42">
        <f t="shared" si="624"/>
        <v>0</v>
      </c>
      <c r="BK61" s="42">
        <f t="shared" si="624"/>
        <v>0</v>
      </c>
      <c r="BL61" s="42">
        <f t="shared" si="624"/>
        <v>0</v>
      </c>
      <c r="BM61" s="42">
        <f t="shared" si="624"/>
        <v>0</v>
      </c>
      <c r="BN61" s="42">
        <f t="shared" si="624"/>
        <v>0</v>
      </c>
      <c r="BO61" s="42">
        <f t="shared" si="624"/>
        <v>0</v>
      </c>
      <c r="BP61" s="42">
        <f t="shared" si="624"/>
        <v>0</v>
      </c>
      <c r="BQ61" s="42">
        <f t="shared" si="624"/>
        <v>0</v>
      </c>
      <c r="BR61" s="42">
        <f t="shared" ref="BR61:CG64" si="625">IF($C61=BR$1,$H61,0)</f>
        <v>0</v>
      </c>
      <c r="BS61" s="42">
        <f t="shared" si="625"/>
        <v>0</v>
      </c>
      <c r="BT61" s="42">
        <f t="shared" si="625"/>
        <v>0</v>
      </c>
      <c r="BU61" s="42">
        <f t="shared" si="625"/>
        <v>0</v>
      </c>
      <c r="BV61" s="42">
        <f t="shared" si="625"/>
        <v>0</v>
      </c>
      <c r="BW61" s="42">
        <f t="shared" si="625"/>
        <v>0</v>
      </c>
      <c r="BX61" s="42">
        <f t="shared" si="625"/>
        <v>0</v>
      </c>
      <c r="BY61" s="42">
        <f t="shared" si="625"/>
        <v>0</v>
      </c>
      <c r="BZ61" s="42">
        <f t="shared" si="625"/>
        <v>0</v>
      </c>
      <c r="CA61" s="42">
        <f t="shared" si="625"/>
        <v>0</v>
      </c>
      <c r="CB61" s="42">
        <f t="shared" si="625"/>
        <v>0</v>
      </c>
      <c r="CC61" s="42">
        <f t="shared" si="625"/>
        <v>0</v>
      </c>
      <c r="CD61" s="42">
        <f t="shared" si="625"/>
        <v>0</v>
      </c>
      <c r="CE61" s="42">
        <f t="shared" si="625"/>
        <v>0</v>
      </c>
      <c r="CF61" s="42">
        <f t="shared" si="625"/>
        <v>0</v>
      </c>
      <c r="CG61" s="42">
        <f t="shared" si="625"/>
        <v>0</v>
      </c>
      <c r="CH61" s="42">
        <f t="shared" ref="CH61:CS64" si="626">IF($C61=CH$1,$H61,0)</f>
        <v>0</v>
      </c>
      <c r="CI61" s="42">
        <f t="shared" si="626"/>
        <v>0</v>
      </c>
      <c r="CJ61" s="42">
        <f t="shared" si="626"/>
        <v>0</v>
      </c>
      <c r="CK61" s="42">
        <f t="shared" si="626"/>
        <v>0</v>
      </c>
      <c r="CL61" s="42">
        <f t="shared" si="626"/>
        <v>0</v>
      </c>
      <c r="CM61" s="42">
        <f t="shared" si="626"/>
        <v>0</v>
      </c>
      <c r="CN61" s="42">
        <f t="shared" si="626"/>
        <v>0</v>
      </c>
      <c r="CO61" s="42">
        <f t="shared" si="626"/>
        <v>0</v>
      </c>
      <c r="CP61" s="42">
        <f t="shared" si="626"/>
        <v>0</v>
      </c>
      <c r="CQ61" s="42">
        <f t="shared" si="626"/>
        <v>0</v>
      </c>
      <c r="CR61" s="42">
        <f t="shared" si="626"/>
        <v>0</v>
      </c>
      <c r="CS61" s="42">
        <f t="shared" si="626"/>
        <v>0</v>
      </c>
    </row>
    <row r="62" spans="1:397">
      <c r="A62" s="6" t="str">
        <f>(入力シート!A62&amp;入力シート!B62&amp;入力シート!C62)</f>
        <v>240101058</v>
      </c>
      <c r="B62" s="6">
        <f>入力シート!E62</f>
        <v>45069</v>
      </c>
      <c r="C62" s="6">
        <f>入力シート!D62</f>
        <v>12</v>
      </c>
      <c r="D62" s="124">
        <f>IF(入力シート!E62="","",入力シート!E62)</f>
        <v>45069</v>
      </c>
      <c r="E62" s="44">
        <f>入力シート!G62</f>
        <v>15.8</v>
      </c>
      <c r="F62" s="44">
        <f>入力シート!H62</f>
        <v>290</v>
      </c>
      <c r="G62" s="44">
        <f>入力シート!I62</f>
        <v>290</v>
      </c>
      <c r="H62" s="44">
        <f>IF(ISERROR(入力シート!K62*1)=TRUE,"",入力シート!K62*1)</f>
        <v>3.0889436569260855</v>
      </c>
      <c r="I62" s="44">
        <f>入力シート!L62</f>
        <v>7</v>
      </c>
      <c r="J62" s="44">
        <f>入力シート!M62</f>
        <v>7</v>
      </c>
      <c r="K62" s="44">
        <f>IF(ISERROR(入力シート!O62*1)=TRUE,"",入力シート!O62*1)</f>
        <v>1.4716436990413861</v>
      </c>
      <c r="L62" s="42"/>
      <c r="M62" s="42"/>
      <c r="N62" s="42"/>
      <c r="O62" s="42"/>
      <c r="S62" s="24"/>
      <c r="T62" s="25"/>
      <c r="U62" s="26"/>
      <c r="V62" s="27"/>
      <c r="W62" s="27"/>
      <c r="X62" s="27"/>
      <c r="Y62" s="26"/>
      <c r="Z62" s="25"/>
      <c r="AA62" s="29"/>
      <c r="AB62" s="25"/>
      <c r="AC62" s="25"/>
      <c r="AS62"/>
      <c r="AT62" s="42">
        <f t="shared" si="619"/>
        <v>0</v>
      </c>
      <c r="AU62" s="42">
        <f t="shared" si="314"/>
        <v>0</v>
      </c>
      <c r="AV62" s="42">
        <f t="shared" si="314"/>
        <v>0</v>
      </c>
      <c r="AW62" s="42">
        <f t="shared" si="314"/>
        <v>0</v>
      </c>
      <c r="AX62" s="42">
        <f t="shared" si="314"/>
        <v>0</v>
      </c>
      <c r="AY62" s="42">
        <f t="shared" ref="AY62:BN64" si="627">IF($C62=AY$1,$H62,0)</f>
        <v>0</v>
      </c>
      <c r="AZ62" s="42">
        <f t="shared" si="627"/>
        <v>0</v>
      </c>
      <c r="BA62" s="42">
        <f t="shared" si="627"/>
        <v>0</v>
      </c>
      <c r="BB62" s="42">
        <f t="shared" si="627"/>
        <v>0</v>
      </c>
      <c r="BC62" s="42">
        <f t="shared" si="627"/>
        <v>0</v>
      </c>
      <c r="BD62" s="42">
        <f t="shared" si="627"/>
        <v>0</v>
      </c>
      <c r="BE62" s="42">
        <f t="shared" si="627"/>
        <v>3.0889436569260855</v>
      </c>
      <c r="BF62" s="42">
        <f t="shared" si="627"/>
        <v>0</v>
      </c>
      <c r="BG62" s="42">
        <f t="shared" si="627"/>
        <v>0</v>
      </c>
      <c r="BH62" s="42">
        <f t="shared" si="627"/>
        <v>0</v>
      </c>
      <c r="BI62" s="42">
        <f t="shared" si="627"/>
        <v>0</v>
      </c>
      <c r="BJ62" s="42">
        <f t="shared" si="627"/>
        <v>0</v>
      </c>
      <c r="BK62" s="42">
        <f t="shared" si="627"/>
        <v>0</v>
      </c>
      <c r="BL62" s="42">
        <f t="shared" si="627"/>
        <v>0</v>
      </c>
      <c r="BM62" s="42">
        <f t="shared" si="627"/>
        <v>0</v>
      </c>
      <c r="BN62" s="42">
        <f t="shared" si="627"/>
        <v>0</v>
      </c>
      <c r="BO62" s="42">
        <f t="shared" ref="BO62:CD64" si="628">IF($C62=BO$1,$H62,0)</f>
        <v>0</v>
      </c>
      <c r="BP62" s="42">
        <f t="shared" si="628"/>
        <v>0</v>
      </c>
      <c r="BQ62" s="42">
        <f t="shared" si="628"/>
        <v>0</v>
      </c>
      <c r="BR62" s="42">
        <f t="shared" si="628"/>
        <v>0</v>
      </c>
      <c r="BS62" s="42">
        <f t="shared" si="628"/>
        <v>0</v>
      </c>
      <c r="BT62" s="42">
        <f t="shared" si="628"/>
        <v>0</v>
      </c>
      <c r="BU62" s="42">
        <f t="shared" si="628"/>
        <v>0</v>
      </c>
      <c r="BV62" s="42">
        <f t="shared" si="628"/>
        <v>0</v>
      </c>
      <c r="BW62" s="42">
        <f t="shared" si="628"/>
        <v>0</v>
      </c>
      <c r="BX62" s="42">
        <f t="shared" si="628"/>
        <v>0</v>
      </c>
      <c r="BY62" s="42">
        <f t="shared" si="628"/>
        <v>0</v>
      </c>
      <c r="BZ62" s="42">
        <f t="shared" si="628"/>
        <v>0</v>
      </c>
      <c r="CA62" s="42">
        <f t="shared" si="628"/>
        <v>0</v>
      </c>
      <c r="CB62" s="42">
        <f t="shared" si="628"/>
        <v>0</v>
      </c>
      <c r="CC62" s="42">
        <f t="shared" si="628"/>
        <v>0</v>
      </c>
      <c r="CD62" s="42">
        <f t="shared" si="628"/>
        <v>0</v>
      </c>
      <c r="CE62" s="42">
        <f t="shared" si="625"/>
        <v>0</v>
      </c>
      <c r="CF62" s="42">
        <f t="shared" si="625"/>
        <v>0</v>
      </c>
      <c r="CG62" s="42">
        <f t="shared" si="625"/>
        <v>0</v>
      </c>
      <c r="CH62" s="42">
        <f t="shared" si="626"/>
        <v>0</v>
      </c>
      <c r="CI62" s="42">
        <f t="shared" si="626"/>
        <v>0</v>
      </c>
      <c r="CJ62" s="42">
        <f t="shared" si="626"/>
        <v>0</v>
      </c>
      <c r="CK62" s="42">
        <f t="shared" si="626"/>
        <v>0</v>
      </c>
      <c r="CL62" s="42">
        <f t="shared" si="626"/>
        <v>0</v>
      </c>
      <c r="CM62" s="42">
        <f t="shared" si="626"/>
        <v>0</v>
      </c>
      <c r="CN62" s="42">
        <f t="shared" si="626"/>
        <v>0</v>
      </c>
      <c r="CO62" s="42">
        <f t="shared" si="626"/>
        <v>0</v>
      </c>
      <c r="CP62" s="42">
        <f t="shared" si="626"/>
        <v>0</v>
      </c>
      <c r="CQ62" s="42">
        <f t="shared" si="626"/>
        <v>0</v>
      </c>
      <c r="CR62" s="42">
        <f t="shared" si="626"/>
        <v>0</v>
      </c>
      <c r="CS62" s="42">
        <f t="shared" si="626"/>
        <v>0</v>
      </c>
    </row>
    <row r="63" spans="1:397">
      <c r="A63" s="6" t="str">
        <f>(入力シート!A63&amp;入力シート!B63&amp;入力シート!C63)</f>
        <v>240101059</v>
      </c>
      <c r="B63" s="6">
        <f>入力シート!E63</f>
        <v>45069</v>
      </c>
      <c r="C63" s="6">
        <f>入力シート!D63</f>
        <v>12</v>
      </c>
      <c r="D63" s="124">
        <f>IF(入力シート!E63="","",入力シート!E63)</f>
        <v>45069</v>
      </c>
      <c r="E63" s="44">
        <f>入力シート!G63</f>
        <v>10.08</v>
      </c>
      <c r="F63" s="44">
        <f>入力シート!H63</f>
        <v>17</v>
      </c>
      <c r="G63" s="44">
        <f>入力シート!I63</f>
        <v>17</v>
      </c>
      <c r="H63" s="44">
        <f>IF(ISERROR(入力シート!K63*1)=TRUE,"",入力シート!K63*1)</f>
        <v>1.8328562093915999</v>
      </c>
      <c r="I63" s="44">
        <f>入力シート!L63</f>
        <v>0.5</v>
      </c>
      <c r="J63" s="44">
        <f>入力シート!M63</f>
        <v>1</v>
      </c>
      <c r="K63" s="44">
        <f>IF(ISERROR(入力シート!O63*1)=TRUE,"",入力シート!O63*1)</f>
        <v>0.60240728801332588</v>
      </c>
      <c r="L63" s="42"/>
      <c r="M63" s="42"/>
      <c r="N63" s="42"/>
      <c r="O63" s="42"/>
      <c r="S63" s="24"/>
      <c r="T63" s="25"/>
      <c r="U63" s="25"/>
      <c r="V63" s="25"/>
      <c r="W63" s="25"/>
      <c r="X63" s="25"/>
      <c r="Y63" s="25"/>
      <c r="Z63" s="25"/>
      <c r="AA63" s="26"/>
      <c r="AB63" s="25"/>
      <c r="AC63" s="25"/>
      <c r="AS63"/>
      <c r="AT63" s="42">
        <f t="shared" si="619"/>
        <v>0</v>
      </c>
      <c r="AU63" s="42">
        <f t="shared" si="314"/>
        <v>0</v>
      </c>
      <c r="AV63" s="42">
        <f t="shared" si="314"/>
        <v>0</v>
      </c>
      <c r="AW63" s="42">
        <f t="shared" si="314"/>
        <v>0</v>
      </c>
      <c r="AX63" s="42">
        <f t="shared" si="314"/>
        <v>0</v>
      </c>
      <c r="AY63" s="42">
        <f t="shared" si="627"/>
        <v>0</v>
      </c>
      <c r="AZ63" s="42">
        <f t="shared" si="627"/>
        <v>0</v>
      </c>
      <c r="BA63" s="42">
        <f t="shared" si="627"/>
        <v>0</v>
      </c>
      <c r="BB63" s="42">
        <f t="shared" si="627"/>
        <v>0</v>
      </c>
      <c r="BC63" s="42">
        <f t="shared" si="627"/>
        <v>0</v>
      </c>
      <c r="BD63" s="42">
        <f t="shared" si="627"/>
        <v>0</v>
      </c>
      <c r="BE63" s="42">
        <f t="shared" si="627"/>
        <v>1.8328562093915999</v>
      </c>
      <c r="BF63" s="42">
        <f t="shared" si="627"/>
        <v>0</v>
      </c>
      <c r="BG63" s="42">
        <f t="shared" si="627"/>
        <v>0</v>
      </c>
      <c r="BH63" s="42">
        <f t="shared" si="627"/>
        <v>0</v>
      </c>
      <c r="BI63" s="42">
        <f t="shared" si="627"/>
        <v>0</v>
      </c>
      <c r="BJ63" s="42">
        <f t="shared" si="627"/>
        <v>0</v>
      </c>
      <c r="BK63" s="42">
        <f t="shared" si="627"/>
        <v>0</v>
      </c>
      <c r="BL63" s="42">
        <f t="shared" si="627"/>
        <v>0</v>
      </c>
      <c r="BM63" s="42">
        <f t="shared" si="627"/>
        <v>0</v>
      </c>
      <c r="BN63" s="42">
        <f t="shared" si="627"/>
        <v>0</v>
      </c>
      <c r="BO63" s="42">
        <f t="shared" si="628"/>
        <v>0</v>
      </c>
      <c r="BP63" s="42">
        <f t="shared" si="628"/>
        <v>0</v>
      </c>
      <c r="BQ63" s="42">
        <f t="shared" si="628"/>
        <v>0</v>
      </c>
      <c r="BR63" s="42">
        <f t="shared" si="628"/>
        <v>0</v>
      </c>
      <c r="BS63" s="42">
        <f t="shared" si="628"/>
        <v>0</v>
      </c>
      <c r="BT63" s="42">
        <f t="shared" si="628"/>
        <v>0</v>
      </c>
      <c r="BU63" s="42">
        <f t="shared" si="628"/>
        <v>0</v>
      </c>
      <c r="BV63" s="42">
        <f t="shared" si="628"/>
        <v>0</v>
      </c>
      <c r="BW63" s="42">
        <f t="shared" si="628"/>
        <v>0</v>
      </c>
      <c r="BX63" s="42">
        <f t="shared" si="628"/>
        <v>0</v>
      </c>
      <c r="BY63" s="42">
        <f t="shared" si="628"/>
        <v>0</v>
      </c>
      <c r="BZ63" s="42">
        <f t="shared" si="628"/>
        <v>0</v>
      </c>
      <c r="CA63" s="42">
        <f t="shared" si="628"/>
        <v>0</v>
      </c>
      <c r="CB63" s="42">
        <f t="shared" si="628"/>
        <v>0</v>
      </c>
      <c r="CC63" s="42">
        <f t="shared" si="628"/>
        <v>0</v>
      </c>
      <c r="CD63" s="42">
        <f t="shared" si="628"/>
        <v>0</v>
      </c>
      <c r="CE63" s="42">
        <f t="shared" si="625"/>
        <v>0</v>
      </c>
      <c r="CF63" s="42">
        <f t="shared" si="625"/>
        <v>0</v>
      </c>
      <c r="CG63" s="42">
        <f t="shared" si="625"/>
        <v>0</v>
      </c>
      <c r="CH63" s="42">
        <f t="shared" si="626"/>
        <v>0</v>
      </c>
      <c r="CI63" s="42">
        <f t="shared" si="626"/>
        <v>0</v>
      </c>
      <c r="CJ63" s="42">
        <f t="shared" si="626"/>
        <v>0</v>
      </c>
      <c r="CK63" s="42">
        <f t="shared" si="626"/>
        <v>0</v>
      </c>
      <c r="CL63" s="42">
        <f t="shared" si="626"/>
        <v>0</v>
      </c>
      <c r="CM63" s="42">
        <f t="shared" si="626"/>
        <v>0</v>
      </c>
      <c r="CN63" s="42">
        <f t="shared" si="626"/>
        <v>0</v>
      </c>
      <c r="CO63" s="42">
        <f t="shared" si="626"/>
        <v>0</v>
      </c>
      <c r="CP63" s="42">
        <f t="shared" si="626"/>
        <v>0</v>
      </c>
      <c r="CQ63" s="42">
        <f t="shared" si="626"/>
        <v>0</v>
      </c>
      <c r="CR63" s="42">
        <f t="shared" si="626"/>
        <v>0</v>
      </c>
      <c r="CS63" s="42">
        <f t="shared" si="626"/>
        <v>0</v>
      </c>
    </row>
    <row r="64" spans="1:397">
      <c r="A64" s="6" t="str">
        <f>(入力シート!A64&amp;入力シート!B64&amp;入力シート!C64)</f>
        <v>240101060</v>
      </c>
      <c r="B64" s="6">
        <f>入力シート!E64</f>
        <v>45069</v>
      </c>
      <c r="C64" s="6">
        <f>入力シート!D64</f>
        <v>12</v>
      </c>
      <c r="D64" s="124">
        <f>IF(入力シート!E64="","",入力シート!E64)</f>
        <v>45069</v>
      </c>
      <c r="E64" s="44">
        <f>入力シート!G64</f>
        <v>18.29</v>
      </c>
      <c r="F64" s="44">
        <f>入力シート!H64</f>
        <v>2500</v>
      </c>
      <c r="G64" s="44">
        <f>入力シート!I64</f>
        <v>2500</v>
      </c>
      <c r="H64" s="44">
        <f>IF(ISERROR(入力シート!K64*1)=TRUE,"",入力シート!K64*1)</f>
        <v>4.034588353713624</v>
      </c>
      <c r="I64" s="44">
        <f>入力シート!L64</f>
        <v>4.5</v>
      </c>
      <c r="J64" s="44">
        <f>入力シート!M64</f>
        <v>4.5</v>
      </c>
      <c r="K64" s="44">
        <f>IF(ISERROR(入力シート!O64*1)=TRUE,"",入力シート!O64*1)</f>
        <v>1.2898608588169305</v>
      </c>
      <c r="L64" s="42"/>
      <c r="M64" s="42"/>
      <c r="N64" s="42"/>
      <c r="O64" s="42"/>
      <c r="S64" s="24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S64"/>
      <c r="AT64" s="42">
        <f t="shared" si="619"/>
        <v>0</v>
      </c>
      <c r="AU64" s="42">
        <f t="shared" si="314"/>
        <v>0</v>
      </c>
      <c r="AV64" s="42">
        <f t="shared" si="314"/>
        <v>0</v>
      </c>
      <c r="AW64" s="42">
        <f t="shared" si="314"/>
        <v>0</v>
      </c>
      <c r="AX64" s="42">
        <f t="shared" si="314"/>
        <v>0</v>
      </c>
      <c r="AY64" s="42">
        <f t="shared" si="627"/>
        <v>0</v>
      </c>
      <c r="AZ64" s="42">
        <f t="shared" si="627"/>
        <v>0</v>
      </c>
      <c r="BA64" s="42">
        <f t="shared" si="627"/>
        <v>0</v>
      </c>
      <c r="BB64" s="42">
        <f t="shared" si="627"/>
        <v>0</v>
      </c>
      <c r="BC64" s="42">
        <f t="shared" si="627"/>
        <v>0</v>
      </c>
      <c r="BD64" s="42">
        <f t="shared" si="627"/>
        <v>0</v>
      </c>
      <c r="BE64" s="42">
        <f t="shared" si="627"/>
        <v>4.034588353713624</v>
      </c>
      <c r="BF64" s="42">
        <f t="shared" si="627"/>
        <v>0</v>
      </c>
      <c r="BG64" s="42">
        <f t="shared" si="627"/>
        <v>0</v>
      </c>
      <c r="BH64" s="42">
        <f t="shared" si="627"/>
        <v>0</v>
      </c>
      <c r="BI64" s="42">
        <f t="shared" si="627"/>
        <v>0</v>
      </c>
      <c r="BJ64" s="42">
        <f t="shared" si="627"/>
        <v>0</v>
      </c>
      <c r="BK64" s="42">
        <f t="shared" si="627"/>
        <v>0</v>
      </c>
      <c r="BL64" s="42">
        <f t="shared" si="627"/>
        <v>0</v>
      </c>
      <c r="BM64" s="42">
        <f t="shared" si="627"/>
        <v>0</v>
      </c>
      <c r="BN64" s="42">
        <f t="shared" si="627"/>
        <v>0</v>
      </c>
      <c r="BO64" s="42">
        <f t="shared" si="628"/>
        <v>0</v>
      </c>
      <c r="BP64" s="42">
        <f t="shared" si="628"/>
        <v>0</v>
      </c>
      <c r="BQ64" s="42">
        <f t="shared" si="628"/>
        <v>0</v>
      </c>
      <c r="BR64" s="42">
        <f t="shared" si="628"/>
        <v>0</v>
      </c>
      <c r="BS64" s="42">
        <f t="shared" si="628"/>
        <v>0</v>
      </c>
      <c r="BT64" s="42">
        <f t="shared" si="628"/>
        <v>0</v>
      </c>
      <c r="BU64" s="42">
        <f t="shared" si="628"/>
        <v>0</v>
      </c>
      <c r="BV64" s="42">
        <f t="shared" si="628"/>
        <v>0</v>
      </c>
      <c r="BW64" s="42">
        <f t="shared" si="628"/>
        <v>0</v>
      </c>
      <c r="BX64" s="42">
        <f t="shared" si="628"/>
        <v>0</v>
      </c>
      <c r="BY64" s="42">
        <f t="shared" si="628"/>
        <v>0</v>
      </c>
      <c r="BZ64" s="42">
        <f t="shared" si="628"/>
        <v>0</v>
      </c>
      <c r="CA64" s="42">
        <f t="shared" si="628"/>
        <v>0</v>
      </c>
      <c r="CB64" s="42">
        <f t="shared" si="628"/>
        <v>0</v>
      </c>
      <c r="CC64" s="42">
        <f t="shared" si="628"/>
        <v>0</v>
      </c>
      <c r="CD64" s="42">
        <f t="shared" si="628"/>
        <v>0</v>
      </c>
      <c r="CE64" s="42">
        <f t="shared" si="625"/>
        <v>0</v>
      </c>
      <c r="CF64" s="42">
        <f t="shared" si="625"/>
        <v>0</v>
      </c>
      <c r="CG64" s="42">
        <f t="shared" si="625"/>
        <v>0</v>
      </c>
      <c r="CH64" s="42">
        <f t="shared" si="626"/>
        <v>0</v>
      </c>
      <c r="CI64" s="42">
        <f t="shared" si="626"/>
        <v>0</v>
      </c>
      <c r="CJ64" s="42">
        <f t="shared" si="626"/>
        <v>0</v>
      </c>
      <c r="CK64" s="42">
        <f t="shared" si="626"/>
        <v>0</v>
      </c>
      <c r="CL64" s="42">
        <f t="shared" si="626"/>
        <v>0</v>
      </c>
      <c r="CM64" s="42">
        <f t="shared" si="626"/>
        <v>0</v>
      </c>
      <c r="CN64" s="42">
        <f t="shared" si="626"/>
        <v>0</v>
      </c>
      <c r="CO64" s="42">
        <f t="shared" si="626"/>
        <v>0</v>
      </c>
      <c r="CP64" s="42">
        <f t="shared" si="626"/>
        <v>0</v>
      </c>
      <c r="CQ64" s="42">
        <f t="shared" si="626"/>
        <v>0</v>
      </c>
      <c r="CR64" s="42">
        <f t="shared" si="626"/>
        <v>0</v>
      </c>
      <c r="CS64" s="42">
        <f t="shared" si="626"/>
        <v>0</v>
      </c>
    </row>
    <row r="65" spans="5:45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S65" s="24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S65"/>
    </row>
    <row r="66" spans="5:45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S66" s="24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S66"/>
    </row>
    <row r="67" spans="5:45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S67" s="27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S67"/>
    </row>
    <row r="68" spans="5:45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S68" s="29"/>
      <c r="T68" s="29"/>
      <c r="U68" s="29"/>
      <c r="V68" s="29"/>
      <c r="W68" s="29"/>
      <c r="X68" s="29"/>
      <c r="Y68" s="29"/>
      <c r="Z68" s="29"/>
      <c r="AA68" s="25"/>
      <c r="AB68" s="25"/>
      <c r="AC68" s="25"/>
      <c r="AS68"/>
    </row>
    <row r="69" spans="5:45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AA69" s="29"/>
      <c r="AB69" s="25"/>
      <c r="AC69" s="25"/>
      <c r="AS69"/>
    </row>
    <row r="70" spans="5:45"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AB70" s="25"/>
      <c r="AC70" s="25"/>
      <c r="AS70"/>
    </row>
    <row r="71" spans="5:45"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S71" s="16"/>
      <c r="AS71"/>
    </row>
    <row r="72" spans="5:45"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S72" s="24"/>
      <c r="T72" s="25"/>
      <c r="U72" s="26"/>
      <c r="V72" s="27"/>
      <c r="W72" s="27"/>
      <c r="X72" s="27"/>
      <c r="Y72" s="26"/>
      <c r="Z72" s="25"/>
      <c r="AS72"/>
    </row>
    <row r="73" spans="5:45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S73" s="24"/>
      <c r="T73" s="25"/>
      <c r="U73" s="25"/>
      <c r="V73" s="25"/>
      <c r="W73" s="25"/>
      <c r="X73" s="25"/>
      <c r="Y73" s="25"/>
      <c r="Z73" s="25"/>
      <c r="AA73" s="26"/>
      <c r="AB73" s="27"/>
      <c r="AC73" s="27"/>
      <c r="AS73"/>
    </row>
    <row r="74" spans="5:45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S74" s="24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S74"/>
    </row>
    <row r="75" spans="5:45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S75" s="24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S75"/>
    </row>
    <row r="76" spans="5:45"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S76" s="24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S76"/>
    </row>
    <row r="77" spans="5:45"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S77" s="24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S77"/>
    </row>
    <row r="78" spans="5:45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S78" s="24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S78"/>
    </row>
    <row r="79" spans="5:45"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S79" s="24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S79"/>
    </row>
    <row r="80" spans="5:45"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S80" s="24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S80"/>
    </row>
    <row r="81" spans="5:45"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S81"/>
    </row>
    <row r="82" spans="5:45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S82"/>
    </row>
    <row r="83" spans="5:45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S83"/>
    </row>
    <row r="84" spans="5:45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S84"/>
    </row>
    <row r="85" spans="5:45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R85" s="1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S85"/>
    </row>
    <row r="86" spans="5:45"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R86" s="1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S86"/>
    </row>
    <row r="87" spans="5:45"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S87" s="27"/>
      <c r="T87" s="28"/>
      <c r="U87" s="28"/>
      <c r="V87" s="28"/>
      <c r="W87" s="28"/>
      <c r="X87" s="28"/>
      <c r="Y87" s="28"/>
      <c r="Z87" s="28"/>
      <c r="AA87" s="25"/>
      <c r="AB87" s="25"/>
      <c r="AC87" s="25"/>
      <c r="AS87"/>
    </row>
    <row r="88" spans="5:45"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S88" s="29"/>
      <c r="T88" s="29"/>
      <c r="U88" s="29"/>
      <c r="V88" s="29"/>
      <c r="W88" s="29"/>
      <c r="X88" s="29"/>
      <c r="Y88" s="29"/>
      <c r="Z88" s="29"/>
      <c r="AA88" s="28"/>
      <c r="AB88" s="28"/>
      <c r="AC88" s="28"/>
      <c r="AS88"/>
    </row>
    <row r="89" spans="5:45"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S89" s="24"/>
      <c r="T89" s="25"/>
      <c r="U89" s="26"/>
      <c r="V89" s="27"/>
      <c r="W89" s="27"/>
      <c r="X89" s="27"/>
      <c r="Y89" s="26"/>
      <c r="Z89" s="25"/>
      <c r="AA89" s="29"/>
      <c r="AB89" s="29"/>
      <c r="AC89" s="29"/>
      <c r="AS89"/>
    </row>
    <row r="90" spans="5:45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S90" s="24"/>
      <c r="T90" s="25"/>
      <c r="U90" s="25"/>
      <c r="V90" s="25"/>
      <c r="W90" s="25"/>
      <c r="X90" s="25"/>
      <c r="Y90" s="25"/>
      <c r="Z90" s="25"/>
      <c r="AA90" s="26"/>
      <c r="AB90" s="27"/>
      <c r="AC90" s="27"/>
      <c r="AD90" s="27"/>
      <c r="AS90"/>
    </row>
    <row r="91" spans="5:45"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S91"/>
    </row>
    <row r="92" spans="5:45"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S92"/>
    </row>
    <row r="93" spans="5:45"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S93"/>
    </row>
    <row r="94" spans="5:45"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S94" s="27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S94"/>
    </row>
    <row r="95" spans="5:45"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S95" s="29"/>
      <c r="T95" s="29"/>
      <c r="U95" s="29"/>
      <c r="V95" s="29"/>
      <c r="W95" s="29"/>
      <c r="X95" s="29"/>
      <c r="Y95" s="29"/>
      <c r="Z95" s="29"/>
      <c r="AA95" s="25"/>
      <c r="AB95" s="25"/>
      <c r="AC95" s="25"/>
      <c r="AD95" s="25"/>
      <c r="AS95"/>
    </row>
    <row r="96" spans="5:45"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AA96" s="29"/>
      <c r="AB96" s="29"/>
      <c r="AC96" s="29"/>
      <c r="AD96" s="29"/>
      <c r="AS96"/>
    </row>
    <row r="97" spans="5:45"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S97" s="16"/>
      <c r="AS97"/>
    </row>
    <row r="98" spans="5:45"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S98" s="24"/>
      <c r="T98" s="25"/>
      <c r="U98" s="26"/>
      <c r="V98" s="27"/>
      <c r="W98" s="27"/>
      <c r="X98" s="27"/>
      <c r="Y98" s="26"/>
      <c r="Z98" s="25"/>
      <c r="AS98"/>
    </row>
    <row r="99" spans="5:45"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S99" s="24"/>
      <c r="T99" s="25"/>
      <c r="U99" s="25"/>
      <c r="V99" s="25"/>
      <c r="W99" s="25"/>
      <c r="X99" s="25"/>
      <c r="Y99" s="25"/>
      <c r="Z99" s="25"/>
      <c r="AA99" s="26"/>
      <c r="AB99" s="27"/>
      <c r="AC99" s="27"/>
      <c r="AS99"/>
    </row>
    <row r="100" spans="5:45"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S100"/>
    </row>
    <row r="101" spans="5:45"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S101" s="24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S101"/>
    </row>
    <row r="102" spans="5:45"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S102" s="24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S102"/>
    </row>
    <row r="103" spans="5:45"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S103" s="24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S103"/>
    </row>
    <row r="104" spans="5:45"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S104" s="24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S104"/>
    </row>
    <row r="105" spans="5:45"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S105" s="24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S105"/>
    </row>
    <row r="106" spans="5:45"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S106" s="24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S106"/>
    </row>
    <row r="107" spans="5:45"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S107" s="24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S107"/>
    </row>
    <row r="108" spans="5:45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S108" s="24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S108"/>
    </row>
    <row r="109" spans="5:45"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S109" s="24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S109"/>
    </row>
    <row r="110" spans="5:45"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S110" s="24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S110"/>
    </row>
    <row r="111" spans="5:45"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S111" s="24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S111"/>
    </row>
    <row r="112" spans="5:45"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R112" s="1"/>
      <c r="S112" s="24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S112"/>
    </row>
    <row r="113" spans="5:45"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R113" s="1"/>
      <c r="S113" s="27"/>
      <c r="T113" s="28"/>
      <c r="U113" s="28"/>
      <c r="V113" s="28"/>
      <c r="W113" s="28"/>
      <c r="X113" s="28"/>
      <c r="Y113" s="28"/>
      <c r="Z113" s="28"/>
      <c r="AA113" s="25"/>
      <c r="AB113" s="25"/>
      <c r="AC113" s="25"/>
      <c r="AS113"/>
    </row>
    <row r="114" spans="5:45"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S114" s="29"/>
      <c r="T114" s="29"/>
      <c r="U114" s="29"/>
      <c r="V114" s="29"/>
      <c r="W114" s="29"/>
      <c r="X114" s="29"/>
      <c r="Y114" s="29"/>
      <c r="Z114" s="29"/>
      <c r="AA114" s="28"/>
      <c r="AB114" s="28"/>
      <c r="AC114" s="28"/>
      <c r="AS114"/>
    </row>
    <row r="115" spans="5:45"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S115" s="24"/>
      <c r="T115" s="25"/>
      <c r="U115" s="26"/>
      <c r="V115" s="27"/>
      <c r="W115" s="27"/>
      <c r="X115" s="27"/>
      <c r="Y115" s="26"/>
      <c r="Z115" s="25"/>
      <c r="AA115" s="29"/>
      <c r="AB115" s="29"/>
      <c r="AC115" s="29"/>
      <c r="AS115"/>
    </row>
    <row r="116" spans="5:45"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S116" s="24"/>
      <c r="T116" s="25"/>
      <c r="U116" s="25"/>
      <c r="V116" s="25"/>
      <c r="W116" s="25"/>
      <c r="X116" s="25"/>
      <c r="Y116" s="25"/>
      <c r="Z116" s="25"/>
      <c r="AA116" s="26"/>
      <c r="AB116" s="27"/>
      <c r="AC116" s="27"/>
      <c r="AD116" s="27"/>
      <c r="AS116"/>
    </row>
    <row r="117" spans="5:45"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S117" s="24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S117"/>
    </row>
    <row r="118" spans="5:45"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S118" s="24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S118"/>
    </row>
    <row r="119" spans="5:45"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S119" s="24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S119"/>
    </row>
    <row r="120" spans="5:45"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S120" s="27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S120"/>
    </row>
    <row r="121" spans="5:45"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S121" s="29"/>
      <c r="T121" s="29"/>
      <c r="U121" s="29"/>
      <c r="V121" s="29"/>
      <c r="W121" s="29"/>
      <c r="X121" s="29"/>
      <c r="Y121" s="29"/>
      <c r="Z121" s="29"/>
      <c r="AA121" s="25"/>
      <c r="AB121" s="25"/>
      <c r="AC121" s="25"/>
      <c r="AD121" s="25"/>
      <c r="AS121"/>
    </row>
    <row r="122" spans="5:45"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AA122" s="29"/>
      <c r="AB122" s="29"/>
      <c r="AC122" s="29"/>
      <c r="AD122" s="29"/>
      <c r="AS122"/>
    </row>
    <row r="123" spans="5:45"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S123" s="16"/>
      <c r="AS123"/>
    </row>
    <row r="124" spans="5:45"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S124" s="24"/>
      <c r="T124" s="25"/>
      <c r="U124" s="26"/>
      <c r="V124" s="27"/>
      <c r="W124" s="27"/>
      <c r="X124" s="27"/>
      <c r="Y124" s="26"/>
      <c r="Z124" s="25"/>
      <c r="AS124"/>
    </row>
    <row r="125" spans="5:45"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S125" s="24"/>
      <c r="T125" s="25"/>
      <c r="U125" s="25"/>
      <c r="V125" s="25"/>
      <c r="W125" s="25"/>
      <c r="X125" s="25"/>
      <c r="Y125" s="25"/>
      <c r="Z125" s="25"/>
      <c r="AA125" s="26"/>
      <c r="AB125" s="27"/>
      <c r="AC125" s="27"/>
      <c r="AS125"/>
    </row>
    <row r="126" spans="5:45"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S126" s="24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S126"/>
    </row>
    <row r="127" spans="5:45"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S127" s="24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S127"/>
    </row>
    <row r="128" spans="5:45"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S128" s="24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S128"/>
    </row>
    <row r="129" spans="5:45"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S129" s="24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S129"/>
    </row>
    <row r="130" spans="5:45"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S130" s="24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S130"/>
    </row>
    <row r="131" spans="5:45"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S131" s="24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S131"/>
    </row>
    <row r="132" spans="5:45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S132" s="24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S132"/>
    </row>
    <row r="133" spans="5:45"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S133" s="24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S133"/>
    </row>
    <row r="134" spans="5:45"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S134" s="24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S134"/>
    </row>
    <row r="135" spans="5:45"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S135" s="24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S135"/>
    </row>
    <row r="136" spans="5:45"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S136" s="24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S136"/>
    </row>
    <row r="137" spans="5:45"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S137" s="24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S137"/>
    </row>
    <row r="138" spans="5:45"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R138" s="1"/>
      <c r="S138" s="24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S138"/>
    </row>
    <row r="139" spans="5:45"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R139" s="1"/>
      <c r="S139" s="27"/>
      <c r="T139" s="28"/>
      <c r="U139" s="28"/>
      <c r="V139" s="28"/>
      <c r="W139" s="28"/>
      <c r="X139" s="28"/>
      <c r="Y139" s="28"/>
      <c r="Z139" s="28"/>
      <c r="AA139" s="25"/>
      <c r="AB139" s="25"/>
      <c r="AC139" s="25"/>
      <c r="AS139"/>
    </row>
    <row r="140" spans="5:45"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S140" s="29"/>
      <c r="T140" s="29"/>
      <c r="U140" s="29"/>
      <c r="V140" s="29"/>
      <c r="W140" s="29"/>
      <c r="X140" s="29"/>
      <c r="Y140" s="29"/>
      <c r="Z140" s="29"/>
      <c r="AA140" s="28"/>
      <c r="AB140" s="28"/>
      <c r="AC140" s="28"/>
      <c r="AS140"/>
    </row>
    <row r="141" spans="5:45"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S141" s="24"/>
      <c r="T141" s="25"/>
      <c r="U141" s="26"/>
      <c r="V141" s="27"/>
      <c r="W141" s="27"/>
      <c r="X141" s="27"/>
      <c r="Y141" s="26"/>
      <c r="Z141" s="25"/>
      <c r="AA141" s="29"/>
      <c r="AB141" s="29"/>
      <c r="AC141" s="29"/>
      <c r="AS141"/>
    </row>
    <row r="142" spans="5:45"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S142" s="24"/>
      <c r="T142" s="25"/>
      <c r="U142" s="25"/>
      <c r="V142" s="25"/>
      <c r="W142" s="25"/>
      <c r="X142" s="25"/>
      <c r="Y142" s="25"/>
      <c r="Z142" s="25"/>
      <c r="AA142" s="26"/>
      <c r="AB142" s="27"/>
      <c r="AC142" s="27"/>
      <c r="AD142" s="27"/>
      <c r="AS142"/>
    </row>
    <row r="143" spans="5:45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S143" s="24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S143"/>
    </row>
    <row r="144" spans="5:45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S144" s="24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S144"/>
    </row>
    <row r="145" spans="5:45"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S145" s="24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S145"/>
    </row>
    <row r="146" spans="5:45"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S146" s="27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S146"/>
    </row>
    <row r="147" spans="5:45"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S147" s="29"/>
      <c r="T147" s="29"/>
      <c r="U147" s="29"/>
      <c r="V147" s="29"/>
      <c r="W147" s="29"/>
      <c r="X147" s="29"/>
      <c r="Y147" s="29"/>
      <c r="Z147" s="29"/>
      <c r="AA147" s="25"/>
      <c r="AB147" s="25"/>
      <c r="AC147" s="25"/>
      <c r="AD147" s="25"/>
      <c r="AS147"/>
    </row>
    <row r="148" spans="5:45"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AA148" s="29"/>
      <c r="AB148" s="29"/>
      <c r="AC148" s="29"/>
      <c r="AD148" s="29"/>
      <c r="AS148"/>
    </row>
    <row r="149" spans="5:45"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S149" s="16"/>
      <c r="AS149"/>
    </row>
    <row r="150" spans="5:45"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S150" s="24"/>
      <c r="T150" s="25"/>
      <c r="U150" s="26"/>
      <c r="V150" s="27"/>
      <c r="W150" s="27"/>
      <c r="X150" s="27"/>
      <c r="Y150" s="26"/>
      <c r="Z150" s="25"/>
      <c r="AS150"/>
    </row>
    <row r="151" spans="5:45"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S151" s="24"/>
      <c r="T151" s="25"/>
      <c r="U151" s="25"/>
      <c r="V151" s="25"/>
      <c r="W151" s="25"/>
      <c r="X151" s="25"/>
      <c r="Y151" s="25"/>
      <c r="Z151" s="25"/>
      <c r="AA151" s="26"/>
      <c r="AB151" s="27"/>
      <c r="AC151" s="27"/>
      <c r="AS151"/>
    </row>
    <row r="152" spans="5:45"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S152" s="24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S152"/>
    </row>
    <row r="153" spans="5:45"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S153" s="24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S153"/>
    </row>
    <row r="154" spans="5:45"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S154" s="24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S154"/>
    </row>
    <row r="155" spans="5:45"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S155" s="24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S155"/>
    </row>
    <row r="156" spans="5:45"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S156" s="24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S156"/>
    </row>
    <row r="157" spans="5:45"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S157" s="24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S157"/>
    </row>
    <row r="158" spans="5:45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S158" s="24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S158"/>
    </row>
    <row r="159" spans="5:45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S159" s="24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S159"/>
    </row>
    <row r="160" spans="5:45"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S160" s="24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S160"/>
    </row>
    <row r="161" spans="5:45"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S161" s="24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S161"/>
    </row>
    <row r="162" spans="5:45"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S162" s="24"/>
      <c r="T162" s="25"/>
      <c r="U162" s="25"/>
      <c r="V162" s="25"/>
      <c r="W162" s="25"/>
      <c r="X162" s="25"/>
      <c r="Y162" s="25"/>
      <c r="Z162" s="25"/>
      <c r="AA162" s="25"/>
      <c r="AB162" s="29"/>
      <c r="AC162" s="29"/>
      <c r="AD162" s="29"/>
      <c r="AS162"/>
    </row>
    <row r="163" spans="5:45"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S163" s="24"/>
      <c r="T163" s="25"/>
      <c r="U163" s="25"/>
      <c r="V163" s="25"/>
      <c r="W163" s="25"/>
      <c r="X163" s="25"/>
      <c r="Y163" s="25"/>
      <c r="Z163" s="25"/>
      <c r="AA163" s="25"/>
      <c r="AS163"/>
    </row>
    <row r="164" spans="5:45"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R164" s="1"/>
      <c r="S164" s="24"/>
      <c r="T164" s="25"/>
      <c r="U164" s="25"/>
      <c r="V164" s="25"/>
      <c r="W164" s="25"/>
      <c r="X164" s="25"/>
      <c r="Y164" s="25"/>
      <c r="Z164" s="25"/>
      <c r="AA164" s="25"/>
      <c r="AS164"/>
    </row>
    <row r="165" spans="5:45"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R165" s="1"/>
      <c r="S165" s="27"/>
      <c r="T165" s="28"/>
      <c r="U165" s="28"/>
      <c r="V165" s="28"/>
      <c r="W165" s="28"/>
      <c r="X165" s="28"/>
      <c r="Y165" s="28"/>
      <c r="Z165" s="28"/>
      <c r="AA165" s="25"/>
      <c r="AB165" s="25"/>
      <c r="AC165" s="25"/>
      <c r="AS165"/>
    </row>
    <row r="166" spans="5:45"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S166" s="29"/>
      <c r="T166" s="29"/>
      <c r="U166" s="29"/>
      <c r="V166" s="29"/>
      <c r="W166" s="29"/>
      <c r="X166" s="29"/>
      <c r="Y166" s="29"/>
      <c r="Z166" s="29"/>
      <c r="AA166" s="28"/>
      <c r="AB166" s="28"/>
      <c r="AC166" s="28"/>
      <c r="AS166"/>
    </row>
    <row r="167" spans="5:45"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S167" s="24"/>
      <c r="T167" s="25"/>
      <c r="U167" s="26"/>
      <c r="V167" s="27"/>
      <c r="W167" s="27"/>
      <c r="X167" s="27"/>
      <c r="Y167" s="26"/>
      <c r="Z167" s="25"/>
      <c r="AA167" s="29"/>
      <c r="AB167" s="29"/>
      <c r="AC167" s="29"/>
      <c r="AS167"/>
    </row>
    <row r="168" spans="5:45"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S168" s="24"/>
      <c r="T168" s="25"/>
      <c r="U168" s="25"/>
      <c r="V168" s="25"/>
      <c r="W168" s="25"/>
      <c r="X168" s="25"/>
      <c r="Y168" s="25"/>
      <c r="Z168" s="25"/>
      <c r="AA168" s="26"/>
      <c r="AB168" s="27"/>
      <c r="AC168" s="27"/>
      <c r="AD168" s="27"/>
      <c r="AS168"/>
    </row>
    <row r="169" spans="5:45"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S169" s="24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S169"/>
    </row>
    <row r="170" spans="5:45"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S170" s="24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S170"/>
    </row>
    <row r="171" spans="5:45"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S171" s="24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S171"/>
    </row>
    <row r="172" spans="5:45"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S172" s="27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S172"/>
    </row>
    <row r="173" spans="5:45"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S173" s="29"/>
      <c r="T173" s="29"/>
      <c r="U173" s="29"/>
      <c r="V173" s="29"/>
      <c r="W173" s="29"/>
      <c r="X173" s="29"/>
      <c r="Y173" s="29"/>
      <c r="Z173" s="29"/>
      <c r="AA173" s="25"/>
      <c r="AB173" s="25"/>
      <c r="AC173" s="25"/>
      <c r="AS173"/>
    </row>
    <row r="174" spans="5:45"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AA174" s="29"/>
      <c r="AB174" s="25"/>
      <c r="AC174" s="25"/>
      <c r="AS174"/>
    </row>
    <row r="175" spans="5:45"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S175" s="16"/>
      <c r="AB175" s="25"/>
      <c r="AC175" s="25"/>
      <c r="AS175"/>
    </row>
    <row r="176" spans="5:45"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S176" s="24"/>
      <c r="T176" s="25"/>
      <c r="U176" s="26"/>
      <c r="V176" s="27"/>
      <c r="W176" s="27"/>
      <c r="X176" s="27"/>
      <c r="Y176" s="26"/>
      <c r="Z176" s="25"/>
      <c r="AB176" s="25"/>
      <c r="AC176" s="25"/>
      <c r="AS176"/>
    </row>
    <row r="177" spans="5:45"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S177" s="24"/>
      <c r="T177" s="25"/>
      <c r="U177" s="25"/>
      <c r="V177" s="25"/>
      <c r="W177" s="25"/>
      <c r="X177" s="25"/>
      <c r="Y177" s="25"/>
      <c r="Z177" s="25"/>
      <c r="AA177" s="26"/>
      <c r="AB177" s="27"/>
      <c r="AC177" s="27"/>
      <c r="AS177"/>
    </row>
    <row r="178" spans="5:45"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S178" s="24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S178"/>
    </row>
    <row r="179" spans="5:45"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S179" s="24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S179"/>
    </row>
    <row r="180" spans="5:45"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S180" s="24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S180"/>
    </row>
    <row r="181" spans="5:45"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S181" s="24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S181"/>
    </row>
    <row r="182" spans="5:45"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S182" s="24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S182"/>
    </row>
    <row r="183" spans="5:45"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S183" s="24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S183"/>
    </row>
    <row r="184" spans="5:45"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S184" s="24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S184"/>
    </row>
    <row r="185" spans="5:45"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S185" s="24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S185"/>
    </row>
    <row r="186" spans="5:45"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S186" s="24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S186"/>
    </row>
    <row r="187" spans="5:45"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S187" s="24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S187"/>
    </row>
    <row r="188" spans="5:45"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S188" s="24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S188"/>
    </row>
    <row r="189" spans="5:45"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S189" s="24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S189"/>
    </row>
    <row r="190" spans="5:45"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R190" s="1"/>
      <c r="S190" s="24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S190"/>
    </row>
    <row r="191" spans="5:45"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R191" s="1"/>
      <c r="S191" s="27"/>
      <c r="T191" s="28"/>
      <c r="U191" s="28"/>
      <c r="V191" s="28"/>
      <c r="W191" s="28"/>
      <c r="X191" s="28"/>
      <c r="Y191" s="28"/>
      <c r="Z191" s="28"/>
      <c r="AA191" s="25"/>
      <c r="AB191" s="25"/>
      <c r="AC191" s="25"/>
      <c r="AS191"/>
    </row>
    <row r="192" spans="5:45"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S192" s="29"/>
      <c r="T192" s="29"/>
      <c r="U192" s="29"/>
      <c r="V192" s="29"/>
      <c r="W192" s="29"/>
      <c r="X192" s="29"/>
      <c r="Y192" s="29"/>
      <c r="Z192" s="29"/>
      <c r="AA192" s="28"/>
      <c r="AB192" s="28"/>
      <c r="AC192" s="28"/>
      <c r="AS192"/>
    </row>
    <row r="193" spans="5:45"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S193" s="24"/>
      <c r="T193" s="25"/>
      <c r="U193" s="26"/>
      <c r="V193" s="27"/>
      <c r="W193" s="27"/>
      <c r="X193" s="27"/>
      <c r="Y193" s="26"/>
      <c r="Z193" s="25"/>
      <c r="AA193" s="29"/>
      <c r="AB193" s="29"/>
      <c r="AC193" s="29"/>
      <c r="AS193"/>
    </row>
    <row r="194" spans="5:45"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S194" s="24"/>
      <c r="T194" s="25"/>
      <c r="U194" s="25"/>
      <c r="V194" s="25"/>
      <c r="W194" s="25"/>
      <c r="X194" s="25"/>
      <c r="Y194" s="25"/>
      <c r="Z194" s="25"/>
      <c r="AA194" s="26"/>
      <c r="AB194" s="27"/>
      <c r="AC194" s="27"/>
      <c r="AD194" s="27"/>
      <c r="AS194"/>
    </row>
    <row r="195" spans="5:45"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S195" s="24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S195"/>
    </row>
    <row r="196" spans="5:45"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S196" s="24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S196"/>
    </row>
    <row r="197" spans="5:45"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S197" s="24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S197"/>
    </row>
    <row r="198" spans="5:45"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S198" s="27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S198"/>
    </row>
    <row r="199" spans="5:45"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S199" s="29"/>
      <c r="T199" s="29"/>
      <c r="U199" s="29"/>
      <c r="V199" s="29"/>
      <c r="W199" s="29"/>
      <c r="X199" s="29"/>
      <c r="Y199" s="29"/>
      <c r="Z199" s="29"/>
      <c r="AA199" s="25"/>
      <c r="AB199" s="25"/>
      <c r="AC199" s="25"/>
      <c r="AD199" s="25"/>
      <c r="AS199"/>
    </row>
    <row r="200" spans="5:45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AA200" s="29"/>
      <c r="AB200" s="29"/>
      <c r="AC200" s="29"/>
      <c r="AD200" s="29"/>
      <c r="AS200"/>
    </row>
    <row r="201" spans="5:45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S201" s="16"/>
      <c r="AS201"/>
    </row>
    <row r="202" spans="5:45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S202" s="24"/>
      <c r="T202" s="25"/>
      <c r="U202" s="26"/>
      <c r="V202" s="27"/>
      <c r="W202" s="27"/>
      <c r="X202" s="27"/>
      <c r="Y202" s="26"/>
      <c r="Z202" s="25"/>
      <c r="AS202"/>
    </row>
    <row r="203" spans="5:45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S203" s="24"/>
      <c r="T203" s="25"/>
      <c r="U203" s="25"/>
      <c r="V203" s="25"/>
      <c r="W203" s="25"/>
      <c r="X203" s="25"/>
      <c r="Y203" s="25"/>
      <c r="Z203" s="25"/>
      <c r="AA203" s="26"/>
      <c r="AB203" s="27"/>
      <c r="AC203" s="27"/>
      <c r="AS203"/>
    </row>
    <row r="204" spans="5:45"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S204" s="24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S204"/>
    </row>
    <row r="205" spans="5:45"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S205" s="24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S205"/>
    </row>
    <row r="206" spans="5:45"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S206" s="24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S206"/>
    </row>
    <row r="207" spans="5:45"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S207" s="24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S207"/>
    </row>
    <row r="208" spans="5:45"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S208" s="24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S208"/>
    </row>
    <row r="209" spans="5:45"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S209" s="24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S209"/>
    </row>
    <row r="210" spans="5:45"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S210" s="24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S210"/>
    </row>
    <row r="211" spans="5:45"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S211" s="24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S211"/>
    </row>
    <row r="212" spans="5:45"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S212" s="24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S212"/>
    </row>
    <row r="213" spans="5:45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S213" s="24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S213"/>
    </row>
    <row r="214" spans="5:45"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S214" s="24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S214"/>
    </row>
    <row r="215" spans="5:45"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S215" s="24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S215"/>
    </row>
    <row r="216" spans="5:45"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R216" s="1"/>
      <c r="S216" s="24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S216"/>
    </row>
    <row r="217" spans="5:45"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R217" s="1"/>
      <c r="S217" s="27"/>
      <c r="T217" s="28"/>
      <c r="U217" s="28"/>
      <c r="V217" s="28"/>
      <c r="W217" s="28"/>
      <c r="X217" s="28"/>
      <c r="Y217" s="28"/>
      <c r="Z217" s="28"/>
      <c r="AA217" s="25"/>
      <c r="AB217" s="25"/>
      <c r="AC217" s="25"/>
      <c r="AS217"/>
    </row>
    <row r="218" spans="5:45"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S218" s="29"/>
      <c r="T218" s="29"/>
      <c r="U218" s="29"/>
      <c r="V218" s="29"/>
      <c r="W218" s="29"/>
      <c r="X218" s="29"/>
      <c r="Y218" s="29"/>
      <c r="Z218" s="29"/>
      <c r="AA218" s="28"/>
      <c r="AB218" s="28"/>
      <c r="AC218" s="28"/>
      <c r="AS218"/>
    </row>
    <row r="219" spans="5:45"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S219" s="24"/>
      <c r="T219" s="25"/>
      <c r="U219" s="26"/>
      <c r="V219" s="27"/>
      <c r="W219" s="27"/>
      <c r="X219" s="27"/>
      <c r="Y219" s="26"/>
      <c r="Z219" s="25"/>
      <c r="AA219" s="29"/>
      <c r="AB219" s="29"/>
      <c r="AC219" s="29"/>
      <c r="AS219"/>
    </row>
    <row r="220" spans="5:45"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S220" s="24"/>
      <c r="T220" s="25"/>
      <c r="U220" s="25"/>
      <c r="V220" s="25"/>
      <c r="W220" s="25"/>
      <c r="X220" s="25"/>
      <c r="Y220" s="25"/>
      <c r="Z220" s="25"/>
      <c r="AA220" s="26"/>
      <c r="AB220" s="27"/>
      <c r="AC220" s="27"/>
      <c r="AD220" s="27"/>
      <c r="AS220"/>
    </row>
    <row r="221" spans="5:45"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S221"/>
    </row>
    <row r="222" spans="5:45"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S222"/>
    </row>
    <row r="223" spans="5:45"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S223"/>
    </row>
    <row r="224" spans="5:45"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S224" s="27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S224"/>
    </row>
    <row r="225" spans="5:45"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S225" s="29"/>
      <c r="T225" s="29"/>
      <c r="U225" s="29"/>
      <c r="V225" s="29"/>
      <c r="W225" s="29"/>
      <c r="X225" s="29"/>
      <c r="Y225" s="29"/>
      <c r="Z225" s="29"/>
      <c r="AA225" s="25"/>
      <c r="AB225" s="25"/>
      <c r="AC225" s="25"/>
      <c r="AD225" s="25"/>
      <c r="AS225"/>
    </row>
    <row r="226" spans="5:45"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AA226" s="29"/>
      <c r="AB226" s="29"/>
      <c r="AC226" s="29"/>
      <c r="AD226" s="29"/>
      <c r="AS226"/>
    </row>
    <row r="227" spans="5:45"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AS227"/>
    </row>
    <row r="228" spans="5:45"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AS228"/>
    </row>
    <row r="229" spans="5:45"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AS229"/>
    </row>
    <row r="230" spans="5:45"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AS230"/>
    </row>
    <row r="231" spans="5:45"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AS231"/>
    </row>
    <row r="232" spans="5:45"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AS232"/>
    </row>
    <row r="233" spans="5:45"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AS233"/>
    </row>
    <row r="234" spans="5:45"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AS234"/>
    </row>
    <row r="235" spans="5:45"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AS235"/>
    </row>
    <row r="236" spans="5:45"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AS236"/>
    </row>
    <row r="237" spans="5:45"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AS237"/>
    </row>
    <row r="238" spans="5:45"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AS238"/>
    </row>
    <row r="239" spans="5:45"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AS239"/>
    </row>
    <row r="240" spans="5:45"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AS240"/>
    </row>
    <row r="241" spans="5:45"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AS241"/>
    </row>
    <row r="242" spans="5:45"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R242" s="1"/>
      <c r="AS242"/>
    </row>
    <row r="243" spans="5:45"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R243" s="1"/>
      <c r="AS243"/>
    </row>
    <row r="244" spans="5:45"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AS244"/>
    </row>
    <row r="245" spans="5:45"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AS245"/>
    </row>
    <row r="246" spans="5:45"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AS246"/>
    </row>
    <row r="247" spans="5:45"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AS247"/>
    </row>
    <row r="248" spans="5:45"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AS248"/>
    </row>
    <row r="249" spans="5:45"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AS249"/>
    </row>
    <row r="250" spans="5:45"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AS250"/>
    </row>
    <row r="251" spans="5:45"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AS251"/>
    </row>
    <row r="252" spans="5:45"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AS252"/>
    </row>
    <row r="253" spans="5:45"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AS253"/>
    </row>
    <row r="254" spans="5:45"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AS254"/>
    </row>
    <row r="255" spans="5:45"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AS255"/>
    </row>
    <row r="256" spans="5:45"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AS256"/>
    </row>
    <row r="257" spans="5:97"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AS257"/>
    </row>
    <row r="258" spans="5:97"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AS258"/>
    </row>
    <row r="259" spans="5:97"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AS259"/>
    </row>
    <row r="260" spans="5:97"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AS260"/>
    </row>
    <row r="261" spans="5:97"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AS261"/>
    </row>
    <row r="262" spans="5:97"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AS262"/>
    </row>
    <row r="263" spans="5:97"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AS263"/>
    </row>
    <row r="264" spans="5:97"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AS264"/>
    </row>
    <row r="265" spans="5:97"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AS265"/>
      <c r="AT265" s="42">
        <f t="shared" ref="AT265:AT300" si="629">IF(C265=$AT$1,H265,0)</f>
        <v>0</v>
      </c>
      <c r="AU265" s="42">
        <f t="shared" ref="AU265:BJ300" si="630">IF($C265=AU$1,$H265,0)</f>
        <v>0</v>
      </c>
      <c r="AV265" s="42">
        <f t="shared" si="630"/>
        <v>0</v>
      </c>
      <c r="AW265" s="42">
        <f t="shared" si="630"/>
        <v>0</v>
      </c>
      <c r="AX265" s="42">
        <f t="shared" si="630"/>
        <v>0</v>
      </c>
      <c r="AY265" s="42">
        <f t="shared" ref="AY265:BN271" si="631">IF($C265=AY$1,$H265,0)</f>
        <v>0</v>
      </c>
      <c r="AZ265" s="42">
        <f t="shared" si="631"/>
        <v>0</v>
      </c>
      <c r="BA265" s="42">
        <f t="shared" si="631"/>
        <v>0</v>
      </c>
      <c r="BB265" s="42">
        <f t="shared" si="631"/>
        <v>0</v>
      </c>
      <c r="BC265" s="42">
        <f t="shared" si="631"/>
        <v>0</v>
      </c>
      <c r="BD265" s="42">
        <f t="shared" si="631"/>
        <v>0</v>
      </c>
      <c r="BE265" s="42">
        <f t="shared" si="631"/>
        <v>0</v>
      </c>
      <c r="BF265" s="42">
        <f t="shared" si="631"/>
        <v>0</v>
      </c>
      <c r="BG265" s="42">
        <f t="shared" si="631"/>
        <v>0</v>
      </c>
      <c r="BH265" s="42">
        <f t="shared" si="631"/>
        <v>0</v>
      </c>
      <c r="BI265" s="42">
        <f t="shared" si="631"/>
        <v>0</v>
      </c>
      <c r="BJ265" s="42">
        <f t="shared" si="631"/>
        <v>0</v>
      </c>
      <c r="BK265" s="42">
        <f t="shared" si="631"/>
        <v>0</v>
      </c>
      <c r="BL265" s="42">
        <f t="shared" si="631"/>
        <v>0</v>
      </c>
      <c r="BM265" s="42">
        <f t="shared" si="631"/>
        <v>0</v>
      </c>
      <c r="BN265" s="42">
        <f t="shared" si="631"/>
        <v>0</v>
      </c>
      <c r="BO265" s="42">
        <f t="shared" ref="BO265:CC271" si="632">IF($C265=BO$1,$H265,0)</f>
        <v>0</v>
      </c>
      <c r="BP265" s="42">
        <f t="shared" si="632"/>
        <v>0</v>
      </c>
      <c r="BQ265" s="42">
        <f t="shared" si="632"/>
        <v>0</v>
      </c>
      <c r="BR265" s="42">
        <f t="shared" si="632"/>
        <v>0</v>
      </c>
      <c r="BS265" s="42">
        <f t="shared" si="632"/>
        <v>0</v>
      </c>
      <c r="BT265" s="42">
        <f t="shared" si="632"/>
        <v>0</v>
      </c>
      <c r="BU265" s="42">
        <f t="shared" si="632"/>
        <v>0</v>
      </c>
      <c r="BV265" s="42">
        <f t="shared" si="632"/>
        <v>0</v>
      </c>
      <c r="BW265" s="42">
        <f t="shared" si="632"/>
        <v>0</v>
      </c>
      <c r="BX265" s="42">
        <f t="shared" si="632"/>
        <v>0</v>
      </c>
      <c r="BY265" s="42">
        <f t="shared" si="632"/>
        <v>0</v>
      </c>
      <c r="BZ265" s="42">
        <f t="shared" si="632"/>
        <v>0</v>
      </c>
      <c r="CA265" s="42">
        <f t="shared" si="632"/>
        <v>0</v>
      </c>
      <c r="CB265" s="42">
        <f t="shared" si="632"/>
        <v>0</v>
      </c>
      <c r="CC265" s="42">
        <f t="shared" si="632"/>
        <v>0</v>
      </c>
      <c r="CD265" s="42">
        <f t="shared" ref="CD265:CS271" si="633">IF($C265=CD$1,$H265,0)</f>
        <v>0</v>
      </c>
      <c r="CE265" s="42">
        <f t="shared" si="633"/>
        <v>0</v>
      </c>
      <c r="CF265" s="42">
        <f t="shared" si="633"/>
        <v>0</v>
      </c>
      <c r="CG265" s="42">
        <f t="shared" si="633"/>
        <v>0</v>
      </c>
      <c r="CH265" s="42">
        <f t="shared" si="633"/>
        <v>0</v>
      </c>
      <c r="CI265" s="42">
        <f t="shared" si="633"/>
        <v>0</v>
      </c>
      <c r="CJ265" s="42">
        <f t="shared" si="633"/>
        <v>0</v>
      </c>
      <c r="CK265" s="42">
        <f t="shared" si="633"/>
        <v>0</v>
      </c>
      <c r="CL265" s="42">
        <f t="shared" si="633"/>
        <v>0</v>
      </c>
      <c r="CM265" s="42">
        <f t="shared" si="633"/>
        <v>0</v>
      </c>
      <c r="CN265" s="42">
        <f t="shared" si="633"/>
        <v>0</v>
      </c>
      <c r="CO265" s="42">
        <f t="shared" si="633"/>
        <v>0</v>
      </c>
      <c r="CP265" s="42">
        <f t="shared" si="633"/>
        <v>0</v>
      </c>
      <c r="CQ265" s="42">
        <f t="shared" si="633"/>
        <v>0</v>
      </c>
      <c r="CR265" s="42">
        <f t="shared" si="633"/>
        <v>0</v>
      </c>
      <c r="CS265" s="42">
        <f t="shared" si="633"/>
        <v>0</v>
      </c>
    </row>
    <row r="266" spans="5:97"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AS266"/>
      <c r="AT266" s="42">
        <f t="shared" si="629"/>
        <v>0</v>
      </c>
      <c r="AU266" s="42">
        <f t="shared" si="630"/>
        <v>0</v>
      </c>
      <c r="AV266" s="42">
        <f t="shared" si="630"/>
        <v>0</v>
      </c>
      <c r="AW266" s="42">
        <f t="shared" si="630"/>
        <v>0</v>
      </c>
      <c r="AX266" s="42">
        <f t="shared" si="630"/>
        <v>0</v>
      </c>
      <c r="AY266" s="42">
        <f t="shared" si="631"/>
        <v>0</v>
      </c>
      <c r="AZ266" s="42">
        <f t="shared" si="631"/>
        <v>0</v>
      </c>
      <c r="BA266" s="42">
        <f t="shared" si="631"/>
        <v>0</v>
      </c>
      <c r="BB266" s="42">
        <f t="shared" si="631"/>
        <v>0</v>
      </c>
      <c r="BC266" s="42">
        <f t="shared" si="631"/>
        <v>0</v>
      </c>
      <c r="BD266" s="42">
        <f t="shared" si="631"/>
        <v>0</v>
      </c>
      <c r="BE266" s="42">
        <f t="shared" si="631"/>
        <v>0</v>
      </c>
      <c r="BF266" s="42">
        <f t="shared" si="631"/>
        <v>0</v>
      </c>
      <c r="BG266" s="42">
        <f t="shared" si="631"/>
        <v>0</v>
      </c>
      <c r="BH266" s="42">
        <f t="shared" si="631"/>
        <v>0</v>
      </c>
      <c r="BI266" s="42">
        <f t="shared" si="631"/>
        <v>0</v>
      </c>
      <c r="BJ266" s="42">
        <f t="shared" si="631"/>
        <v>0</v>
      </c>
      <c r="BK266" s="42">
        <f t="shared" si="631"/>
        <v>0</v>
      </c>
      <c r="BL266" s="42">
        <f t="shared" si="631"/>
        <v>0</v>
      </c>
      <c r="BM266" s="42">
        <f t="shared" si="631"/>
        <v>0</v>
      </c>
      <c r="BN266" s="42">
        <f t="shared" si="631"/>
        <v>0</v>
      </c>
      <c r="BO266" s="42">
        <f t="shared" si="632"/>
        <v>0</v>
      </c>
      <c r="BP266" s="42">
        <f t="shared" si="632"/>
        <v>0</v>
      </c>
      <c r="BQ266" s="42">
        <f t="shared" si="632"/>
        <v>0</v>
      </c>
      <c r="BR266" s="42">
        <f t="shared" si="632"/>
        <v>0</v>
      </c>
      <c r="BS266" s="42">
        <f t="shared" si="632"/>
        <v>0</v>
      </c>
      <c r="BT266" s="42">
        <f t="shared" si="632"/>
        <v>0</v>
      </c>
      <c r="BU266" s="42">
        <f t="shared" si="632"/>
        <v>0</v>
      </c>
      <c r="BV266" s="42">
        <f t="shared" si="632"/>
        <v>0</v>
      </c>
      <c r="BW266" s="42">
        <f t="shared" si="632"/>
        <v>0</v>
      </c>
      <c r="BX266" s="42">
        <f t="shared" si="632"/>
        <v>0</v>
      </c>
      <c r="BY266" s="42">
        <f t="shared" si="632"/>
        <v>0</v>
      </c>
      <c r="BZ266" s="42">
        <f t="shared" si="632"/>
        <v>0</v>
      </c>
      <c r="CA266" s="42">
        <f t="shared" si="632"/>
        <v>0</v>
      </c>
      <c r="CB266" s="42">
        <f t="shared" si="632"/>
        <v>0</v>
      </c>
      <c r="CC266" s="42">
        <f t="shared" si="632"/>
        <v>0</v>
      </c>
      <c r="CD266" s="42">
        <f t="shared" si="633"/>
        <v>0</v>
      </c>
      <c r="CE266" s="42">
        <f t="shared" si="633"/>
        <v>0</v>
      </c>
      <c r="CF266" s="42">
        <f t="shared" si="633"/>
        <v>0</v>
      </c>
      <c r="CG266" s="42">
        <f t="shared" si="633"/>
        <v>0</v>
      </c>
      <c r="CH266" s="42">
        <f t="shared" si="633"/>
        <v>0</v>
      </c>
      <c r="CI266" s="42">
        <f t="shared" si="633"/>
        <v>0</v>
      </c>
      <c r="CJ266" s="42">
        <f t="shared" si="633"/>
        <v>0</v>
      </c>
      <c r="CK266" s="42">
        <f t="shared" si="633"/>
        <v>0</v>
      </c>
      <c r="CL266" s="42">
        <f t="shared" si="633"/>
        <v>0</v>
      </c>
      <c r="CM266" s="42">
        <f t="shared" si="633"/>
        <v>0</v>
      </c>
      <c r="CN266" s="42">
        <f t="shared" si="633"/>
        <v>0</v>
      </c>
      <c r="CO266" s="42">
        <f t="shared" si="633"/>
        <v>0</v>
      </c>
      <c r="CP266" s="42">
        <f t="shared" si="633"/>
        <v>0</v>
      </c>
      <c r="CQ266" s="42">
        <f t="shared" si="633"/>
        <v>0</v>
      </c>
      <c r="CR266" s="42">
        <f t="shared" si="633"/>
        <v>0</v>
      </c>
      <c r="CS266" s="42">
        <f t="shared" si="633"/>
        <v>0</v>
      </c>
    </row>
    <row r="267" spans="5:97">
      <c r="AS267"/>
      <c r="AT267" s="42">
        <f t="shared" si="629"/>
        <v>0</v>
      </c>
      <c r="AU267" s="42">
        <f t="shared" si="630"/>
        <v>0</v>
      </c>
      <c r="AV267" s="42">
        <f t="shared" si="630"/>
        <v>0</v>
      </c>
      <c r="AW267" s="42">
        <f t="shared" si="630"/>
        <v>0</v>
      </c>
      <c r="AX267" s="42">
        <f t="shared" si="630"/>
        <v>0</v>
      </c>
      <c r="AY267" s="42">
        <f t="shared" si="631"/>
        <v>0</v>
      </c>
      <c r="AZ267" s="42">
        <f t="shared" si="631"/>
        <v>0</v>
      </c>
      <c r="BA267" s="42">
        <f t="shared" si="631"/>
        <v>0</v>
      </c>
      <c r="BB267" s="42">
        <f t="shared" si="631"/>
        <v>0</v>
      </c>
      <c r="BC267" s="42">
        <f t="shared" si="631"/>
        <v>0</v>
      </c>
      <c r="BD267" s="42">
        <f t="shared" si="631"/>
        <v>0</v>
      </c>
      <c r="BE267" s="42">
        <f t="shared" si="631"/>
        <v>0</v>
      </c>
      <c r="BF267" s="42">
        <f t="shared" si="631"/>
        <v>0</v>
      </c>
      <c r="BG267" s="42">
        <f t="shared" si="631"/>
        <v>0</v>
      </c>
      <c r="BH267" s="42">
        <f t="shared" si="631"/>
        <v>0</v>
      </c>
      <c r="BI267" s="42">
        <f t="shared" si="631"/>
        <v>0</v>
      </c>
      <c r="BJ267" s="42">
        <f t="shared" si="631"/>
        <v>0</v>
      </c>
      <c r="BK267" s="42">
        <f t="shared" si="631"/>
        <v>0</v>
      </c>
      <c r="BL267" s="42">
        <f t="shared" si="631"/>
        <v>0</v>
      </c>
      <c r="BM267" s="42">
        <f t="shared" si="631"/>
        <v>0</v>
      </c>
      <c r="BN267" s="42">
        <f t="shared" si="631"/>
        <v>0</v>
      </c>
      <c r="BO267" s="42">
        <f t="shared" si="632"/>
        <v>0</v>
      </c>
      <c r="BP267" s="42">
        <f t="shared" si="632"/>
        <v>0</v>
      </c>
      <c r="BQ267" s="42">
        <f t="shared" si="632"/>
        <v>0</v>
      </c>
      <c r="BR267" s="42">
        <f t="shared" si="632"/>
        <v>0</v>
      </c>
      <c r="BS267" s="42">
        <f t="shared" si="632"/>
        <v>0</v>
      </c>
      <c r="BT267" s="42">
        <f t="shared" si="632"/>
        <v>0</v>
      </c>
      <c r="BU267" s="42">
        <f t="shared" si="632"/>
        <v>0</v>
      </c>
      <c r="BV267" s="42">
        <f t="shared" si="632"/>
        <v>0</v>
      </c>
      <c r="BW267" s="42">
        <f t="shared" si="632"/>
        <v>0</v>
      </c>
      <c r="BX267" s="42">
        <f t="shared" si="632"/>
        <v>0</v>
      </c>
      <c r="BY267" s="42">
        <f t="shared" si="632"/>
        <v>0</v>
      </c>
      <c r="BZ267" s="42">
        <f t="shared" si="632"/>
        <v>0</v>
      </c>
      <c r="CA267" s="42">
        <f t="shared" si="632"/>
        <v>0</v>
      </c>
      <c r="CB267" s="42">
        <f t="shared" si="632"/>
        <v>0</v>
      </c>
      <c r="CC267" s="42">
        <f t="shared" si="632"/>
        <v>0</v>
      </c>
      <c r="CD267" s="42">
        <f t="shared" si="633"/>
        <v>0</v>
      </c>
      <c r="CE267" s="42">
        <f t="shared" si="633"/>
        <v>0</v>
      </c>
      <c r="CF267" s="42">
        <f t="shared" si="633"/>
        <v>0</v>
      </c>
      <c r="CG267" s="42">
        <f t="shared" si="633"/>
        <v>0</v>
      </c>
      <c r="CH267" s="42">
        <f t="shared" si="633"/>
        <v>0</v>
      </c>
      <c r="CI267" s="42">
        <f t="shared" si="633"/>
        <v>0</v>
      </c>
      <c r="CJ267" s="42">
        <f t="shared" si="633"/>
        <v>0</v>
      </c>
      <c r="CK267" s="42">
        <f t="shared" si="633"/>
        <v>0</v>
      </c>
      <c r="CL267" s="42">
        <f t="shared" si="633"/>
        <v>0</v>
      </c>
      <c r="CM267" s="42">
        <f t="shared" si="633"/>
        <v>0</v>
      </c>
      <c r="CN267" s="42">
        <f t="shared" si="633"/>
        <v>0</v>
      </c>
      <c r="CO267" s="42">
        <f t="shared" si="633"/>
        <v>0</v>
      </c>
      <c r="CP267" s="42">
        <f t="shared" si="633"/>
        <v>0</v>
      </c>
      <c r="CQ267" s="42">
        <f t="shared" si="633"/>
        <v>0</v>
      </c>
      <c r="CR267" s="42">
        <f t="shared" si="633"/>
        <v>0</v>
      </c>
      <c r="CS267" s="42">
        <f t="shared" si="633"/>
        <v>0</v>
      </c>
    </row>
    <row r="268" spans="5:97">
      <c r="AS268"/>
      <c r="AT268" s="42">
        <f t="shared" si="629"/>
        <v>0</v>
      </c>
      <c r="AU268" s="42">
        <f t="shared" si="630"/>
        <v>0</v>
      </c>
      <c r="AV268" s="42">
        <f t="shared" si="630"/>
        <v>0</v>
      </c>
      <c r="AW268" s="42">
        <f t="shared" si="630"/>
        <v>0</v>
      </c>
      <c r="AX268" s="42">
        <f t="shared" si="630"/>
        <v>0</v>
      </c>
      <c r="AY268" s="42">
        <f t="shared" si="631"/>
        <v>0</v>
      </c>
      <c r="AZ268" s="42">
        <f t="shared" si="631"/>
        <v>0</v>
      </c>
      <c r="BA268" s="42">
        <f t="shared" si="631"/>
        <v>0</v>
      </c>
      <c r="BB268" s="42">
        <f t="shared" si="631"/>
        <v>0</v>
      </c>
      <c r="BC268" s="42">
        <f t="shared" si="631"/>
        <v>0</v>
      </c>
      <c r="BD268" s="42">
        <f t="shared" si="631"/>
        <v>0</v>
      </c>
      <c r="BE268" s="42">
        <f t="shared" si="631"/>
        <v>0</v>
      </c>
      <c r="BF268" s="42">
        <f t="shared" si="631"/>
        <v>0</v>
      </c>
      <c r="BG268" s="42">
        <f t="shared" si="631"/>
        <v>0</v>
      </c>
      <c r="BH268" s="42">
        <f t="shared" si="631"/>
        <v>0</v>
      </c>
      <c r="BI268" s="42">
        <f t="shared" si="631"/>
        <v>0</v>
      </c>
      <c r="BJ268" s="42">
        <f t="shared" si="631"/>
        <v>0</v>
      </c>
      <c r="BK268" s="42">
        <f t="shared" si="631"/>
        <v>0</v>
      </c>
      <c r="BL268" s="42">
        <f t="shared" si="631"/>
        <v>0</v>
      </c>
      <c r="BM268" s="42">
        <f t="shared" si="631"/>
        <v>0</v>
      </c>
      <c r="BN268" s="42">
        <f t="shared" si="631"/>
        <v>0</v>
      </c>
      <c r="BO268" s="42">
        <f t="shared" si="632"/>
        <v>0</v>
      </c>
      <c r="BP268" s="42">
        <f t="shared" si="632"/>
        <v>0</v>
      </c>
      <c r="BQ268" s="42">
        <f t="shared" si="632"/>
        <v>0</v>
      </c>
      <c r="BR268" s="42">
        <f t="shared" si="632"/>
        <v>0</v>
      </c>
      <c r="BS268" s="42">
        <f t="shared" si="632"/>
        <v>0</v>
      </c>
      <c r="BT268" s="42">
        <f t="shared" si="632"/>
        <v>0</v>
      </c>
      <c r="BU268" s="42">
        <f t="shared" si="632"/>
        <v>0</v>
      </c>
      <c r="BV268" s="42">
        <f t="shared" si="632"/>
        <v>0</v>
      </c>
      <c r="BW268" s="42">
        <f t="shared" si="632"/>
        <v>0</v>
      </c>
      <c r="BX268" s="42">
        <f t="shared" si="632"/>
        <v>0</v>
      </c>
      <c r="BY268" s="42">
        <f t="shared" si="632"/>
        <v>0</v>
      </c>
      <c r="BZ268" s="42">
        <f t="shared" si="632"/>
        <v>0</v>
      </c>
      <c r="CA268" s="42">
        <f t="shared" si="632"/>
        <v>0</v>
      </c>
      <c r="CB268" s="42">
        <f t="shared" si="632"/>
        <v>0</v>
      </c>
      <c r="CC268" s="42">
        <f t="shared" si="632"/>
        <v>0</v>
      </c>
      <c r="CD268" s="42">
        <f t="shared" si="633"/>
        <v>0</v>
      </c>
      <c r="CE268" s="42">
        <f t="shared" si="633"/>
        <v>0</v>
      </c>
      <c r="CF268" s="42">
        <f t="shared" si="633"/>
        <v>0</v>
      </c>
      <c r="CG268" s="42">
        <f t="shared" si="633"/>
        <v>0</v>
      </c>
      <c r="CH268" s="42">
        <f t="shared" si="633"/>
        <v>0</v>
      </c>
      <c r="CI268" s="42">
        <f t="shared" si="633"/>
        <v>0</v>
      </c>
      <c r="CJ268" s="42">
        <f t="shared" si="633"/>
        <v>0</v>
      </c>
      <c r="CK268" s="42">
        <f t="shared" si="633"/>
        <v>0</v>
      </c>
      <c r="CL268" s="42">
        <f t="shared" si="633"/>
        <v>0</v>
      </c>
      <c r="CM268" s="42">
        <f t="shared" si="633"/>
        <v>0</v>
      </c>
      <c r="CN268" s="42">
        <f t="shared" si="633"/>
        <v>0</v>
      </c>
      <c r="CO268" s="42">
        <f t="shared" si="633"/>
        <v>0</v>
      </c>
      <c r="CP268" s="42">
        <f t="shared" si="633"/>
        <v>0</v>
      </c>
      <c r="CQ268" s="42">
        <f t="shared" si="633"/>
        <v>0</v>
      </c>
      <c r="CR268" s="42">
        <f t="shared" si="633"/>
        <v>0</v>
      </c>
      <c r="CS268" s="42">
        <f t="shared" si="633"/>
        <v>0</v>
      </c>
    </row>
    <row r="269" spans="5:97">
      <c r="AS269"/>
      <c r="AT269" s="42">
        <f t="shared" si="629"/>
        <v>0</v>
      </c>
      <c r="AU269" s="42">
        <f t="shared" si="630"/>
        <v>0</v>
      </c>
      <c r="AV269" s="42">
        <f t="shared" si="630"/>
        <v>0</v>
      </c>
      <c r="AW269" s="42">
        <f t="shared" si="630"/>
        <v>0</v>
      </c>
      <c r="AX269" s="42">
        <f t="shared" si="630"/>
        <v>0</v>
      </c>
      <c r="AY269" s="42">
        <f t="shared" si="631"/>
        <v>0</v>
      </c>
      <c r="AZ269" s="42">
        <f t="shared" si="631"/>
        <v>0</v>
      </c>
      <c r="BA269" s="42">
        <f t="shared" si="631"/>
        <v>0</v>
      </c>
      <c r="BB269" s="42">
        <f t="shared" si="631"/>
        <v>0</v>
      </c>
      <c r="BC269" s="42">
        <f t="shared" si="631"/>
        <v>0</v>
      </c>
      <c r="BD269" s="42">
        <f t="shared" si="631"/>
        <v>0</v>
      </c>
      <c r="BE269" s="42">
        <f t="shared" si="631"/>
        <v>0</v>
      </c>
      <c r="BF269" s="42">
        <f t="shared" si="631"/>
        <v>0</v>
      </c>
      <c r="BG269" s="42">
        <f t="shared" si="631"/>
        <v>0</v>
      </c>
      <c r="BH269" s="42">
        <f t="shared" si="631"/>
        <v>0</v>
      </c>
      <c r="BI269" s="42">
        <f t="shared" si="631"/>
        <v>0</v>
      </c>
      <c r="BJ269" s="42">
        <f t="shared" si="631"/>
        <v>0</v>
      </c>
      <c r="BK269" s="42">
        <f t="shared" si="631"/>
        <v>0</v>
      </c>
      <c r="BL269" s="42">
        <f t="shared" si="631"/>
        <v>0</v>
      </c>
      <c r="BM269" s="42">
        <f t="shared" si="631"/>
        <v>0</v>
      </c>
      <c r="BN269" s="42">
        <f t="shared" si="631"/>
        <v>0</v>
      </c>
      <c r="BO269" s="42">
        <f t="shared" si="632"/>
        <v>0</v>
      </c>
      <c r="BP269" s="42">
        <f t="shared" si="632"/>
        <v>0</v>
      </c>
      <c r="BQ269" s="42">
        <f t="shared" si="632"/>
        <v>0</v>
      </c>
      <c r="BR269" s="42">
        <f t="shared" si="632"/>
        <v>0</v>
      </c>
      <c r="BS269" s="42">
        <f t="shared" si="632"/>
        <v>0</v>
      </c>
      <c r="BT269" s="42">
        <f t="shared" si="632"/>
        <v>0</v>
      </c>
      <c r="BU269" s="42">
        <f t="shared" si="632"/>
        <v>0</v>
      </c>
      <c r="BV269" s="42">
        <f t="shared" si="632"/>
        <v>0</v>
      </c>
      <c r="BW269" s="42">
        <f t="shared" si="632"/>
        <v>0</v>
      </c>
      <c r="BX269" s="42">
        <f t="shared" si="632"/>
        <v>0</v>
      </c>
      <c r="BY269" s="42">
        <f t="shared" si="632"/>
        <v>0</v>
      </c>
      <c r="BZ269" s="42">
        <f t="shared" si="632"/>
        <v>0</v>
      </c>
      <c r="CA269" s="42">
        <f t="shared" si="632"/>
        <v>0</v>
      </c>
      <c r="CB269" s="42">
        <f t="shared" si="632"/>
        <v>0</v>
      </c>
      <c r="CC269" s="42">
        <f t="shared" si="632"/>
        <v>0</v>
      </c>
      <c r="CD269" s="42">
        <f t="shared" si="633"/>
        <v>0</v>
      </c>
      <c r="CE269" s="42">
        <f t="shared" si="633"/>
        <v>0</v>
      </c>
      <c r="CF269" s="42">
        <f t="shared" si="633"/>
        <v>0</v>
      </c>
      <c r="CG269" s="42">
        <f t="shared" si="633"/>
        <v>0</v>
      </c>
      <c r="CH269" s="42">
        <f t="shared" si="633"/>
        <v>0</v>
      </c>
      <c r="CI269" s="42">
        <f t="shared" si="633"/>
        <v>0</v>
      </c>
      <c r="CJ269" s="42">
        <f t="shared" si="633"/>
        <v>0</v>
      </c>
      <c r="CK269" s="42">
        <f t="shared" si="633"/>
        <v>0</v>
      </c>
      <c r="CL269" s="42">
        <f t="shared" si="633"/>
        <v>0</v>
      </c>
      <c r="CM269" s="42">
        <f t="shared" si="633"/>
        <v>0</v>
      </c>
      <c r="CN269" s="42">
        <f t="shared" si="633"/>
        <v>0</v>
      </c>
      <c r="CO269" s="42">
        <f t="shared" si="633"/>
        <v>0</v>
      </c>
      <c r="CP269" s="42">
        <f t="shared" si="633"/>
        <v>0</v>
      </c>
      <c r="CQ269" s="42">
        <f t="shared" si="633"/>
        <v>0</v>
      </c>
      <c r="CR269" s="42">
        <f t="shared" si="633"/>
        <v>0</v>
      </c>
      <c r="CS269" s="42">
        <f t="shared" si="633"/>
        <v>0</v>
      </c>
    </row>
    <row r="270" spans="5:97">
      <c r="AS270"/>
      <c r="AT270" s="42">
        <f t="shared" si="629"/>
        <v>0</v>
      </c>
      <c r="AU270" s="42">
        <f t="shared" si="630"/>
        <v>0</v>
      </c>
      <c r="AV270" s="42">
        <f t="shared" si="630"/>
        <v>0</v>
      </c>
      <c r="AW270" s="42">
        <f t="shared" si="630"/>
        <v>0</v>
      </c>
      <c r="AX270" s="42">
        <f t="shared" si="630"/>
        <v>0</v>
      </c>
      <c r="AY270" s="42">
        <f t="shared" si="631"/>
        <v>0</v>
      </c>
      <c r="AZ270" s="42">
        <f t="shared" si="631"/>
        <v>0</v>
      </c>
      <c r="BA270" s="42">
        <f t="shared" si="631"/>
        <v>0</v>
      </c>
      <c r="BB270" s="42">
        <f t="shared" si="631"/>
        <v>0</v>
      </c>
      <c r="BC270" s="42">
        <f t="shared" si="631"/>
        <v>0</v>
      </c>
      <c r="BD270" s="42">
        <f t="shared" si="631"/>
        <v>0</v>
      </c>
      <c r="BE270" s="42">
        <f t="shared" si="631"/>
        <v>0</v>
      </c>
      <c r="BF270" s="42">
        <f t="shared" si="631"/>
        <v>0</v>
      </c>
      <c r="BG270" s="42">
        <f t="shared" si="631"/>
        <v>0</v>
      </c>
      <c r="BH270" s="42">
        <f t="shared" si="631"/>
        <v>0</v>
      </c>
      <c r="BI270" s="42">
        <f t="shared" si="631"/>
        <v>0</v>
      </c>
      <c r="BJ270" s="42">
        <f t="shared" si="631"/>
        <v>0</v>
      </c>
      <c r="BK270" s="42">
        <f t="shared" si="631"/>
        <v>0</v>
      </c>
      <c r="BL270" s="42">
        <f t="shared" si="631"/>
        <v>0</v>
      </c>
      <c r="BM270" s="42">
        <f t="shared" si="631"/>
        <v>0</v>
      </c>
      <c r="BN270" s="42">
        <f t="shared" si="631"/>
        <v>0</v>
      </c>
      <c r="BO270" s="42">
        <f t="shared" si="632"/>
        <v>0</v>
      </c>
      <c r="BP270" s="42">
        <f t="shared" si="632"/>
        <v>0</v>
      </c>
      <c r="BQ270" s="42">
        <f t="shared" si="632"/>
        <v>0</v>
      </c>
      <c r="BR270" s="42">
        <f t="shared" si="632"/>
        <v>0</v>
      </c>
      <c r="BS270" s="42">
        <f t="shared" si="632"/>
        <v>0</v>
      </c>
      <c r="BT270" s="42">
        <f t="shared" si="632"/>
        <v>0</v>
      </c>
      <c r="BU270" s="42">
        <f t="shared" si="632"/>
        <v>0</v>
      </c>
      <c r="BV270" s="42">
        <f t="shared" si="632"/>
        <v>0</v>
      </c>
      <c r="BW270" s="42">
        <f t="shared" si="632"/>
        <v>0</v>
      </c>
      <c r="BX270" s="42">
        <f t="shared" si="632"/>
        <v>0</v>
      </c>
      <c r="BY270" s="42">
        <f t="shared" si="632"/>
        <v>0</v>
      </c>
      <c r="BZ270" s="42">
        <f t="shared" si="632"/>
        <v>0</v>
      </c>
      <c r="CA270" s="42">
        <f t="shared" si="632"/>
        <v>0</v>
      </c>
      <c r="CB270" s="42">
        <f t="shared" si="632"/>
        <v>0</v>
      </c>
      <c r="CC270" s="42">
        <f t="shared" si="632"/>
        <v>0</v>
      </c>
      <c r="CD270" s="42">
        <f t="shared" si="633"/>
        <v>0</v>
      </c>
      <c r="CE270" s="42">
        <f t="shared" si="633"/>
        <v>0</v>
      </c>
      <c r="CF270" s="42">
        <f t="shared" si="633"/>
        <v>0</v>
      </c>
      <c r="CG270" s="42">
        <f t="shared" si="633"/>
        <v>0</v>
      </c>
      <c r="CH270" s="42">
        <f t="shared" si="633"/>
        <v>0</v>
      </c>
      <c r="CI270" s="42">
        <f t="shared" si="633"/>
        <v>0</v>
      </c>
      <c r="CJ270" s="42">
        <f t="shared" si="633"/>
        <v>0</v>
      </c>
      <c r="CK270" s="42">
        <f t="shared" si="633"/>
        <v>0</v>
      </c>
      <c r="CL270" s="42">
        <f t="shared" si="633"/>
        <v>0</v>
      </c>
      <c r="CM270" s="42">
        <f t="shared" si="633"/>
        <v>0</v>
      </c>
      <c r="CN270" s="42">
        <f t="shared" si="633"/>
        <v>0</v>
      </c>
      <c r="CO270" s="42">
        <f t="shared" si="633"/>
        <v>0</v>
      </c>
      <c r="CP270" s="42">
        <f t="shared" si="633"/>
        <v>0</v>
      </c>
      <c r="CQ270" s="42">
        <f t="shared" si="633"/>
        <v>0</v>
      </c>
      <c r="CR270" s="42">
        <f t="shared" si="633"/>
        <v>0</v>
      </c>
      <c r="CS270" s="42">
        <f t="shared" si="633"/>
        <v>0</v>
      </c>
    </row>
    <row r="271" spans="5:97">
      <c r="AS271"/>
      <c r="AT271" s="42">
        <f t="shared" si="629"/>
        <v>0</v>
      </c>
      <c r="AU271" s="42">
        <f t="shared" si="630"/>
        <v>0</v>
      </c>
      <c r="AV271" s="42">
        <f t="shared" si="630"/>
        <v>0</v>
      </c>
      <c r="AW271" s="42">
        <f t="shared" si="630"/>
        <v>0</v>
      </c>
      <c r="AX271" s="42">
        <f t="shared" si="630"/>
        <v>0</v>
      </c>
      <c r="AY271" s="42">
        <f t="shared" si="631"/>
        <v>0</v>
      </c>
      <c r="AZ271" s="42">
        <f t="shared" si="631"/>
        <v>0</v>
      </c>
      <c r="BA271" s="42">
        <f t="shared" si="631"/>
        <v>0</v>
      </c>
      <c r="BB271" s="42">
        <f t="shared" si="631"/>
        <v>0</v>
      </c>
      <c r="BC271" s="42">
        <f t="shared" si="631"/>
        <v>0</v>
      </c>
      <c r="BD271" s="42">
        <f t="shared" si="631"/>
        <v>0</v>
      </c>
      <c r="BE271" s="42">
        <f t="shared" si="631"/>
        <v>0</v>
      </c>
      <c r="BF271" s="42">
        <f t="shared" si="631"/>
        <v>0</v>
      </c>
      <c r="BG271" s="42">
        <f t="shared" si="631"/>
        <v>0</v>
      </c>
      <c r="BH271" s="42">
        <f t="shared" si="631"/>
        <v>0</v>
      </c>
      <c r="BI271" s="42">
        <f t="shared" si="631"/>
        <v>0</v>
      </c>
      <c r="BJ271" s="42">
        <f t="shared" si="631"/>
        <v>0</v>
      </c>
      <c r="BK271" s="42">
        <f t="shared" si="631"/>
        <v>0</v>
      </c>
      <c r="BL271" s="42">
        <f t="shared" si="631"/>
        <v>0</v>
      </c>
      <c r="BM271" s="42">
        <f t="shared" si="631"/>
        <v>0</v>
      </c>
      <c r="BN271" s="42">
        <f t="shared" si="631"/>
        <v>0</v>
      </c>
      <c r="BO271" s="42">
        <f t="shared" si="632"/>
        <v>0</v>
      </c>
      <c r="BP271" s="42">
        <f t="shared" si="632"/>
        <v>0</v>
      </c>
      <c r="BQ271" s="42">
        <f t="shared" si="632"/>
        <v>0</v>
      </c>
      <c r="BR271" s="42">
        <f t="shared" si="632"/>
        <v>0</v>
      </c>
      <c r="BS271" s="42">
        <f t="shared" si="632"/>
        <v>0</v>
      </c>
      <c r="BT271" s="42">
        <f t="shared" si="632"/>
        <v>0</v>
      </c>
      <c r="BU271" s="42">
        <f t="shared" si="632"/>
        <v>0</v>
      </c>
      <c r="BV271" s="42">
        <f t="shared" si="632"/>
        <v>0</v>
      </c>
      <c r="BW271" s="42">
        <f t="shared" si="632"/>
        <v>0</v>
      </c>
      <c r="BX271" s="42">
        <f t="shared" si="632"/>
        <v>0</v>
      </c>
      <c r="BY271" s="42">
        <f t="shared" si="632"/>
        <v>0</v>
      </c>
      <c r="BZ271" s="42">
        <f t="shared" si="632"/>
        <v>0</v>
      </c>
      <c r="CA271" s="42">
        <f t="shared" si="632"/>
        <v>0</v>
      </c>
      <c r="CB271" s="42">
        <f t="shared" si="632"/>
        <v>0</v>
      </c>
      <c r="CC271" s="42">
        <f t="shared" si="632"/>
        <v>0</v>
      </c>
      <c r="CD271" s="42">
        <f t="shared" si="633"/>
        <v>0</v>
      </c>
      <c r="CE271" s="42">
        <f t="shared" si="633"/>
        <v>0</v>
      </c>
      <c r="CF271" s="42">
        <f t="shared" si="633"/>
        <v>0</v>
      </c>
      <c r="CG271" s="42">
        <f t="shared" si="633"/>
        <v>0</v>
      </c>
      <c r="CH271" s="42">
        <f t="shared" si="633"/>
        <v>0</v>
      </c>
      <c r="CI271" s="42">
        <f t="shared" si="633"/>
        <v>0</v>
      </c>
      <c r="CJ271" s="42">
        <f t="shared" si="633"/>
        <v>0</v>
      </c>
      <c r="CK271" s="42">
        <f t="shared" si="633"/>
        <v>0</v>
      </c>
      <c r="CL271" s="42">
        <f t="shared" si="633"/>
        <v>0</v>
      </c>
      <c r="CM271" s="42">
        <f t="shared" si="633"/>
        <v>0</v>
      </c>
      <c r="CN271" s="42">
        <f t="shared" si="633"/>
        <v>0</v>
      </c>
      <c r="CO271" s="42">
        <f t="shared" si="633"/>
        <v>0</v>
      </c>
      <c r="CP271" s="42">
        <f t="shared" si="633"/>
        <v>0</v>
      </c>
      <c r="CQ271" s="42">
        <f t="shared" si="633"/>
        <v>0</v>
      </c>
      <c r="CR271" s="42">
        <f t="shared" si="633"/>
        <v>0</v>
      </c>
      <c r="CS271" s="42">
        <f t="shared" ref="AY271:CS277" si="634">IF($C271=CS$1,$H271,0)</f>
        <v>0</v>
      </c>
    </row>
    <row r="272" spans="5:97">
      <c r="AS272"/>
      <c r="AT272" s="42">
        <f t="shared" si="629"/>
        <v>0</v>
      </c>
      <c r="AU272" s="42">
        <f t="shared" si="630"/>
        <v>0</v>
      </c>
      <c r="AV272" s="42">
        <f t="shared" si="630"/>
        <v>0</v>
      </c>
      <c r="AW272" s="42">
        <f t="shared" si="630"/>
        <v>0</v>
      </c>
      <c r="AX272" s="42">
        <f t="shared" si="630"/>
        <v>0</v>
      </c>
      <c r="AY272" s="42">
        <f t="shared" si="634"/>
        <v>0</v>
      </c>
      <c r="AZ272" s="42">
        <f t="shared" si="634"/>
        <v>0</v>
      </c>
      <c r="BA272" s="42">
        <f t="shared" si="634"/>
        <v>0</v>
      </c>
      <c r="BB272" s="42">
        <f t="shared" si="634"/>
        <v>0</v>
      </c>
      <c r="BC272" s="42">
        <f t="shared" si="634"/>
        <v>0</v>
      </c>
      <c r="BD272" s="42">
        <f t="shared" si="634"/>
        <v>0</v>
      </c>
      <c r="BE272" s="42">
        <f t="shared" si="634"/>
        <v>0</v>
      </c>
      <c r="BF272" s="42">
        <f t="shared" si="634"/>
        <v>0</v>
      </c>
      <c r="BG272" s="42">
        <f t="shared" si="634"/>
        <v>0</v>
      </c>
      <c r="BH272" s="42">
        <f t="shared" si="634"/>
        <v>0</v>
      </c>
      <c r="BI272" s="42">
        <f t="shared" si="634"/>
        <v>0</v>
      </c>
      <c r="BJ272" s="42">
        <f t="shared" si="634"/>
        <v>0</v>
      </c>
      <c r="BK272" s="42">
        <f t="shared" si="634"/>
        <v>0</v>
      </c>
      <c r="BL272" s="42">
        <f t="shared" si="634"/>
        <v>0</v>
      </c>
      <c r="BM272" s="42">
        <f t="shared" si="634"/>
        <v>0</v>
      </c>
      <c r="BN272" s="42">
        <f t="shared" si="634"/>
        <v>0</v>
      </c>
      <c r="BO272" s="42">
        <f t="shared" si="634"/>
        <v>0</v>
      </c>
      <c r="BP272" s="42">
        <f t="shared" si="634"/>
        <v>0</v>
      </c>
      <c r="BQ272" s="42">
        <f t="shared" si="634"/>
        <v>0</v>
      </c>
      <c r="BR272" s="42">
        <f t="shared" si="634"/>
        <v>0</v>
      </c>
      <c r="BS272" s="42">
        <f t="shared" si="634"/>
        <v>0</v>
      </c>
      <c r="BT272" s="42">
        <f t="shared" si="634"/>
        <v>0</v>
      </c>
      <c r="BU272" s="42">
        <f t="shared" si="634"/>
        <v>0</v>
      </c>
      <c r="BV272" s="42">
        <f t="shared" si="634"/>
        <v>0</v>
      </c>
      <c r="BW272" s="42">
        <f t="shared" si="634"/>
        <v>0</v>
      </c>
      <c r="BX272" s="42">
        <f t="shared" si="634"/>
        <v>0</v>
      </c>
      <c r="BY272" s="42">
        <f t="shared" si="634"/>
        <v>0</v>
      </c>
      <c r="BZ272" s="42">
        <f t="shared" si="634"/>
        <v>0</v>
      </c>
      <c r="CA272" s="42">
        <f t="shared" si="634"/>
        <v>0</v>
      </c>
      <c r="CB272" s="42">
        <f t="shared" si="634"/>
        <v>0</v>
      </c>
      <c r="CC272" s="42">
        <f t="shared" si="634"/>
        <v>0</v>
      </c>
      <c r="CD272" s="42">
        <f t="shared" si="634"/>
        <v>0</v>
      </c>
      <c r="CE272" s="42">
        <f t="shared" si="634"/>
        <v>0</v>
      </c>
      <c r="CF272" s="42">
        <f t="shared" si="634"/>
        <v>0</v>
      </c>
      <c r="CG272" s="42">
        <f t="shared" si="634"/>
        <v>0</v>
      </c>
      <c r="CH272" s="42">
        <f t="shared" si="634"/>
        <v>0</v>
      </c>
      <c r="CI272" s="42">
        <f t="shared" si="634"/>
        <v>0</v>
      </c>
      <c r="CJ272" s="42">
        <f t="shared" si="634"/>
        <v>0</v>
      </c>
      <c r="CK272" s="42">
        <f t="shared" si="634"/>
        <v>0</v>
      </c>
      <c r="CL272" s="42">
        <f t="shared" si="634"/>
        <v>0</v>
      </c>
      <c r="CM272" s="42">
        <f t="shared" si="634"/>
        <v>0</v>
      </c>
      <c r="CN272" s="42">
        <f t="shared" si="634"/>
        <v>0</v>
      </c>
      <c r="CO272" s="42">
        <f t="shared" si="634"/>
        <v>0</v>
      </c>
      <c r="CP272" s="42">
        <f t="shared" si="634"/>
        <v>0</v>
      </c>
      <c r="CQ272" s="42">
        <f t="shared" si="634"/>
        <v>0</v>
      </c>
      <c r="CR272" s="42">
        <f t="shared" si="634"/>
        <v>0</v>
      </c>
      <c r="CS272" s="42">
        <f t="shared" si="634"/>
        <v>0</v>
      </c>
    </row>
    <row r="273" spans="45:97">
      <c r="AS273"/>
      <c r="AT273" s="42">
        <f t="shared" si="629"/>
        <v>0</v>
      </c>
      <c r="AU273" s="42">
        <f t="shared" si="630"/>
        <v>0</v>
      </c>
      <c r="AV273" s="42">
        <f t="shared" si="630"/>
        <v>0</v>
      </c>
      <c r="AW273" s="42">
        <f t="shared" si="630"/>
        <v>0</v>
      </c>
      <c r="AX273" s="42">
        <f t="shared" si="630"/>
        <v>0</v>
      </c>
      <c r="AY273" s="42">
        <f t="shared" si="634"/>
        <v>0</v>
      </c>
      <c r="AZ273" s="42">
        <f t="shared" si="634"/>
        <v>0</v>
      </c>
      <c r="BA273" s="42">
        <f t="shared" si="634"/>
        <v>0</v>
      </c>
      <c r="BB273" s="42">
        <f t="shared" si="634"/>
        <v>0</v>
      </c>
      <c r="BC273" s="42">
        <f t="shared" si="634"/>
        <v>0</v>
      </c>
      <c r="BD273" s="42">
        <f t="shared" si="634"/>
        <v>0</v>
      </c>
      <c r="BE273" s="42">
        <f t="shared" si="634"/>
        <v>0</v>
      </c>
      <c r="BF273" s="42">
        <f t="shared" si="634"/>
        <v>0</v>
      </c>
      <c r="BG273" s="42">
        <f t="shared" si="634"/>
        <v>0</v>
      </c>
      <c r="BH273" s="42">
        <f t="shared" si="634"/>
        <v>0</v>
      </c>
      <c r="BI273" s="42">
        <f t="shared" si="634"/>
        <v>0</v>
      </c>
      <c r="BJ273" s="42">
        <f t="shared" si="634"/>
        <v>0</v>
      </c>
      <c r="BK273" s="42">
        <f t="shared" si="634"/>
        <v>0</v>
      </c>
      <c r="BL273" s="42">
        <f t="shared" si="634"/>
        <v>0</v>
      </c>
      <c r="BM273" s="42">
        <f t="shared" si="634"/>
        <v>0</v>
      </c>
      <c r="BN273" s="42">
        <f t="shared" si="634"/>
        <v>0</v>
      </c>
      <c r="BO273" s="42">
        <f t="shared" si="634"/>
        <v>0</v>
      </c>
      <c r="BP273" s="42">
        <f t="shared" si="634"/>
        <v>0</v>
      </c>
      <c r="BQ273" s="42">
        <f t="shared" si="634"/>
        <v>0</v>
      </c>
      <c r="BR273" s="42">
        <f t="shared" si="634"/>
        <v>0</v>
      </c>
      <c r="BS273" s="42">
        <f t="shared" si="634"/>
        <v>0</v>
      </c>
      <c r="BT273" s="42">
        <f t="shared" si="634"/>
        <v>0</v>
      </c>
      <c r="BU273" s="42">
        <f t="shared" si="634"/>
        <v>0</v>
      </c>
      <c r="BV273" s="42">
        <f t="shared" si="634"/>
        <v>0</v>
      </c>
      <c r="BW273" s="42">
        <f t="shared" si="634"/>
        <v>0</v>
      </c>
      <c r="BX273" s="42">
        <f t="shared" si="634"/>
        <v>0</v>
      </c>
      <c r="BY273" s="42">
        <f t="shared" si="634"/>
        <v>0</v>
      </c>
      <c r="BZ273" s="42">
        <f t="shared" si="634"/>
        <v>0</v>
      </c>
      <c r="CA273" s="42">
        <f t="shared" si="634"/>
        <v>0</v>
      </c>
      <c r="CB273" s="42">
        <f t="shared" si="634"/>
        <v>0</v>
      </c>
      <c r="CC273" s="42">
        <f t="shared" si="634"/>
        <v>0</v>
      </c>
      <c r="CD273" s="42">
        <f t="shared" si="634"/>
        <v>0</v>
      </c>
      <c r="CE273" s="42">
        <f t="shared" si="634"/>
        <v>0</v>
      </c>
      <c r="CF273" s="42">
        <f t="shared" si="634"/>
        <v>0</v>
      </c>
      <c r="CG273" s="42">
        <f t="shared" si="634"/>
        <v>0</v>
      </c>
      <c r="CH273" s="42">
        <f t="shared" si="634"/>
        <v>0</v>
      </c>
      <c r="CI273" s="42">
        <f t="shared" si="634"/>
        <v>0</v>
      </c>
      <c r="CJ273" s="42">
        <f t="shared" si="634"/>
        <v>0</v>
      </c>
      <c r="CK273" s="42">
        <f t="shared" si="634"/>
        <v>0</v>
      </c>
      <c r="CL273" s="42">
        <f t="shared" si="634"/>
        <v>0</v>
      </c>
      <c r="CM273" s="42">
        <f t="shared" si="634"/>
        <v>0</v>
      </c>
      <c r="CN273" s="42">
        <f t="shared" si="634"/>
        <v>0</v>
      </c>
      <c r="CO273" s="42">
        <f t="shared" si="634"/>
        <v>0</v>
      </c>
      <c r="CP273" s="42">
        <f t="shared" si="634"/>
        <v>0</v>
      </c>
      <c r="CQ273" s="42">
        <f t="shared" si="634"/>
        <v>0</v>
      </c>
      <c r="CR273" s="42">
        <f t="shared" si="634"/>
        <v>0</v>
      </c>
      <c r="CS273" s="42">
        <f t="shared" si="634"/>
        <v>0</v>
      </c>
    </row>
    <row r="274" spans="45:97">
      <c r="AS274"/>
      <c r="AT274" s="42">
        <f t="shared" si="629"/>
        <v>0</v>
      </c>
      <c r="AU274" s="42">
        <f t="shared" si="630"/>
        <v>0</v>
      </c>
      <c r="AV274" s="42">
        <f t="shared" si="630"/>
        <v>0</v>
      </c>
      <c r="AW274" s="42">
        <f t="shared" si="630"/>
        <v>0</v>
      </c>
      <c r="AX274" s="42">
        <f t="shared" si="630"/>
        <v>0</v>
      </c>
      <c r="AY274" s="42">
        <f t="shared" si="634"/>
        <v>0</v>
      </c>
      <c r="AZ274" s="42">
        <f t="shared" si="634"/>
        <v>0</v>
      </c>
      <c r="BA274" s="42">
        <f t="shared" si="634"/>
        <v>0</v>
      </c>
      <c r="BB274" s="42">
        <f t="shared" si="634"/>
        <v>0</v>
      </c>
      <c r="BC274" s="42">
        <f t="shared" si="634"/>
        <v>0</v>
      </c>
      <c r="BD274" s="42">
        <f t="shared" si="634"/>
        <v>0</v>
      </c>
      <c r="BE274" s="42">
        <f t="shared" si="634"/>
        <v>0</v>
      </c>
      <c r="BF274" s="42">
        <f t="shared" si="634"/>
        <v>0</v>
      </c>
      <c r="BG274" s="42">
        <f t="shared" si="634"/>
        <v>0</v>
      </c>
      <c r="BH274" s="42">
        <f t="shared" si="634"/>
        <v>0</v>
      </c>
      <c r="BI274" s="42">
        <f t="shared" si="634"/>
        <v>0</v>
      </c>
      <c r="BJ274" s="42">
        <f t="shared" si="634"/>
        <v>0</v>
      </c>
      <c r="BK274" s="42">
        <f t="shared" si="634"/>
        <v>0</v>
      </c>
      <c r="BL274" s="42">
        <f t="shared" si="634"/>
        <v>0</v>
      </c>
      <c r="BM274" s="42">
        <f t="shared" si="634"/>
        <v>0</v>
      </c>
      <c r="BN274" s="42">
        <f t="shared" si="634"/>
        <v>0</v>
      </c>
      <c r="BO274" s="42">
        <f t="shared" si="634"/>
        <v>0</v>
      </c>
      <c r="BP274" s="42">
        <f t="shared" si="634"/>
        <v>0</v>
      </c>
      <c r="BQ274" s="42">
        <f t="shared" si="634"/>
        <v>0</v>
      </c>
      <c r="BR274" s="42">
        <f t="shared" si="634"/>
        <v>0</v>
      </c>
      <c r="BS274" s="42">
        <f t="shared" si="634"/>
        <v>0</v>
      </c>
      <c r="BT274" s="42">
        <f t="shared" si="634"/>
        <v>0</v>
      </c>
      <c r="BU274" s="42">
        <f t="shared" si="634"/>
        <v>0</v>
      </c>
      <c r="BV274" s="42">
        <f t="shared" si="634"/>
        <v>0</v>
      </c>
      <c r="BW274" s="42">
        <f t="shared" si="634"/>
        <v>0</v>
      </c>
      <c r="BX274" s="42">
        <f t="shared" si="634"/>
        <v>0</v>
      </c>
      <c r="BY274" s="42">
        <f t="shared" si="634"/>
        <v>0</v>
      </c>
      <c r="BZ274" s="42">
        <f t="shared" si="634"/>
        <v>0</v>
      </c>
      <c r="CA274" s="42">
        <f t="shared" si="634"/>
        <v>0</v>
      </c>
      <c r="CB274" s="42">
        <f t="shared" si="634"/>
        <v>0</v>
      </c>
      <c r="CC274" s="42">
        <f t="shared" si="634"/>
        <v>0</v>
      </c>
      <c r="CD274" s="42">
        <f t="shared" si="634"/>
        <v>0</v>
      </c>
      <c r="CE274" s="42">
        <f t="shared" si="634"/>
        <v>0</v>
      </c>
      <c r="CF274" s="42">
        <f t="shared" si="634"/>
        <v>0</v>
      </c>
      <c r="CG274" s="42">
        <f t="shared" si="634"/>
        <v>0</v>
      </c>
      <c r="CH274" s="42">
        <f t="shared" si="634"/>
        <v>0</v>
      </c>
      <c r="CI274" s="42">
        <f t="shared" si="634"/>
        <v>0</v>
      </c>
      <c r="CJ274" s="42">
        <f t="shared" si="634"/>
        <v>0</v>
      </c>
      <c r="CK274" s="42">
        <f t="shared" si="634"/>
        <v>0</v>
      </c>
      <c r="CL274" s="42">
        <f t="shared" si="634"/>
        <v>0</v>
      </c>
      <c r="CM274" s="42">
        <f t="shared" si="634"/>
        <v>0</v>
      </c>
      <c r="CN274" s="42">
        <f t="shared" si="634"/>
        <v>0</v>
      </c>
      <c r="CO274" s="42">
        <f t="shared" si="634"/>
        <v>0</v>
      </c>
      <c r="CP274" s="42">
        <f t="shared" si="634"/>
        <v>0</v>
      </c>
      <c r="CQ274" s="42">
        <f t="shared" si="634"/>
        <v>0</v>
      </c>
      <c r="CR274" s="42">
        <f t="shared" si="634"/>
        <v>0</v>
      </c>
      <c r="CS274" s="42">
        <f t="shared" si="634"/>
        <v>0</v>
      </c>
    </row>
    <row r="275" spans="45:97">
      <c r="AS275"/>
      <c r="AT275" s="42">
        <f t="shared" si="629"/>
        <v>0</v>
      </c>
      <c r="AU275" s="42">
        <f t="shared" si="630"/>
        <v>0</v>
      </c>
      <c r="AV275" s="42">
        <f t="shared" si="630"/>
        <v>0</v>
      </c>
      <c r="AW275" s="42">
        <f t="shared" si="630"/>
        <v>0</v>
      </c>
      <c r="AX275" s="42">
        <f t="shared" si="630"/>
        <v>0</v>
      </c>
      <c r="AY275" s="42">
        <f t="shared" si="634"/>
        <v>0</v>
      </c>
      <c r="AZ275" s="42">
        <f t="shared" si="634"/>
        <v>0</v>
      </c>
      <c r="BA275" s="42">
        <f t="shared" si="634"/>
        <v>0</v>
      </c>
      <c r="BB275" s="42">
        <f t="shared" si="634"/>
        <v>0</v>
      </c>
      <c r="BC275" s="42">
        <f t="shared" si="634"/>
        <v>0</v>
      </c>
      <c r="BD275" s="42">
        <f t="shared" si="634"/>
        <v>0</v>
      </c>
      <c r="BE275" s="42">
        <f t="shared" si="634"/>
        <v>0</v>
      </c>
      <c r="BF275" s="42">
        <f t="shared" si="634"/>
        <v>0</v>
      </c>
      <c r="BG275" s="42">
        <f t="shared" si="634"/>
        <v>0</v>
      </c>
      <c r="BH275" s="42">
        <f t="shared" si="634"/>
        <v>0</v>
      </c>
      <c r="BI275" s="42">
        <f t="shared" si="634"/>
        <v>0</v>
      </c>
      <c r="BJ275" s="42">
        <f t="shared" si="634"/>
        <v>0</v>
      </c>
      <c r="BK275" s="42">
        <f t="shared" si="634"/>
        <v>0</v>
      </c>
      <c r="BL275" s="42">
        <f t="shared" si="634"/>
        <v>0</v>
      </c>
      <c r="BM275" s="42">
        <f t="shared" si="634"/>
        <v>0</v>
      </c>
      <c r="BN275" s="42">
        <f t="shared" si="634"/>
        <v>0</v>
      </c>
      <c r="BO275" s="42">
        <f t="shared" si="634"/>
        <v>0</v>
      </c>
      <c r="BP275" s="42">
        <f t="shared" si="634"/>
        <v>0</v>
      </c>
      <c r="BQ275" s="42">
        <f t="shared" si="634"/>
        <v>0</v>
      </c>
      <c r="BR275" s="42">
        <f t="shared" si="634"/>
        <v>0</v>
      </c>
      <c r="BS275" s="42">
        <f t="shared" si="634"/>
        <v>0</v>
      </c>
      <c r="BT275" s="42">
        <f t="shared" si="634"/>
        <v>0</v>
      </c>
      <c r="BU275" s="42">
        <f t="shared" si="634"/>
        <v>0</v>
      </c>
      <c r="BV275" s="42">
        <f t="shared" si="634"/>
        <v>0</v>
      </c>
      <c r="BW275" s="42">
        <f t="shared" si="634"/>
        <v>0</v>
      </c>
      <c r="BX275" s="42">
        <f t="shared" si="634"/>
        <v>0</v>
      </c>
      <c r="BY275" s="42">
        <f t="shared" si="634"/>
        <v>0</v>
      </c>
      <c r="BZ275" s="42">
        <f t="shared" si="634"/>
        <v>0</v>
      </c>
      <c r="CA275" s="42">
        <f t="shared" si="634"/>
        <v>0</v>
      </c>
      <c r="CB275" s="42">
        <f t="shared" si="634"/>
        <v>0</v>
      </c>
      <c r="CC275" s="42">
        <f t="shared" si="634"/>
        <v>0</v>
      </c>
      <c r="CD275" s="42">
        <f t="shared" si="634"/>
        <v>0</v>
      </c>
      <c r="CE275" s="42">
        <f t="shared" si="634"/>
        <v>0</v>
      </c>
      <c r="CF275" s="42">
        <f t="shared" si="634"/>
        <v>0</v>
      </c>
      <c r="CG275" s="42">
        <f t="shared" si="634"/>
        <v>0</v>
      </c>
      <c r="CH275" s="42">
        <f t="shared" si="634"/>
        <v>0</v>
      </c>
      <c r="CI275" s="42">
        <f t="shared" si="634"/>
        <v>0</v>
      </c>
      <c r="CJ275" s="42">
        <f t="shared" si="634"/>
        <v>0</v>
      </c>
      <c r="CK275" s="42">
        <f t="shared" si="634"/>
        <v>0</v>
      </c>
      <c r="CL275" s="42">
        <f t="shared" si="634"/>
        <v>0</v>
      </c>
      <c r="CM275" s="42">
        <f t="shared" si="634"/>
        <v>0</v>
      </c>
      <c r="CN275" s="42">
        <f t="shared" si="634"/>
        <v>0</v>
      </c>
      <c r="CO275" s="42">
        <f t="shared" si="634"/>
        <v>0</v>
      </c>
      <c r="CP275" s="42">
        <f t="shared" si="634"/>
        <v>0</v>
      </c>
      <c r="CQ275" s="42">
        <f t="shared" si="634"/>
        <v>0</v>
      </c>
      <c r="CR275" s="42">
        <f t="shared" si="634"/>
        <v>0</v>
      </c>
      <c r="CS275" s="42">
        <f t="shared" si="634"/>
        <v>0</v>
      </c>
    </row>
    <row r="276" spans="45:97">
      <c r="AS276"/>
      <c r="AT276" s="42">
        <f t="shared" si="629"/>
        <v>0</v>
      </c>
      <c r="AU276" s="42">
        <f t="shared" si="630"/>
        <v>0</v>
      </c>
      <c r="AV276" s="42">
        <f t="shared" si="630"/>
        <v>0</v>
      </c>
      <c r="AW276" s="42">
        <f t="shared" si="630"/>
        <v>0</v>
      </c>
      <c r="AX276" s="42">
        <f t="shared" si="630"/>
        <v>0</v>
      </c>
      <c r="AY276" s="42">
        <f t="shared" si="634"/>
        <v>0</v>
      </c>
      <c r="AZ276" s="42">
        <f t="shared" si="634"/>
        <v>0</v>
      </c>
      <c r="BA276" s="42">
        <f t="shared" si="634"/>
        <v>0</v>
      </c>
      <c r="BB276" s="42">
        <f t="shared" si="634"/>
        <v>0</v>
      </c>
      <c r="BC276" s="42">
        <f t="shared" si="634"/>
        <v>0</v>
      </c>
      <c r="BD276" s="42">
        <f t="shared" si="634"/>
        <v>0</v>
      </c>
      <c r="BE276" s="42">
        <f t="shared" si="634"/>
        <v>0</v>
      </c>
      <c r="BF276" s="42">
        <f t="shared" si="634"/>
        <v>0</v>
      </c>
      <c r="BG276" s="42">
        <f t="shared" si="634"/>
        <v>0</v>
      </c>
      <c r="BH276" s="42">
        <f t="shared" si="634"/>
        <v>0</v>
      </c>
      <c r="BI276" s="42">
        <f t="shared" si="634"/>
        <v>0</v>
      </c>
      <c r="BJ276" s="42">
        <f t="shared" si="634"/>
        <v>0</v>
      </c>
      <c r="BK276" s="42">
        <f t="shared" si="634"/>
        <v>0</v>
      </c>
      <c r="BL276" s="42">
        <f t="shared" si="634"/>
        <v>0</v>
      </c>
      <c r="BM276" s="42">
        <f t="shared" si="634"/>
        <v>0</v>
      </c>
      <c r="BN276" s="42">
        <f t="shared" si="634"/>
        <v>0</v>
      </c>
      <c r="BO276" s="42">
        <f t="shared" si="634"/>
        <v>0</v>
      </c>
      <c r="BP276" s="42">
        <f t="shared" si="634"/>
        <v>0</v>
      </c>
      <c r="BQ276" s="42">
        <f t="shared" si="634"/>
        <v>0</v>
      </c>
      <c r="BR276" s="42">
        <f t="shared" si="634"/>
        <v>0</v>
      </c>
      <c r="BS276" s="42">
        <f t="shared" si="634"/>
        <v>0</v>
      </c>
      <c r="BT276" s="42">
        <f t="shared" si="634"/>
        <v>0</v>
      </c>
      <c r="BU276" s="42">
        <f t="shared" si="634"/>
        <v>0</v>
      </c>
      <c r="BV276" s="42">
        <f t="shared" si="634"/>
        <v>0</v>
      </c>
      <c r="BW276" s="42">
        <f t="shared" si="634"/>
        <v>0</v>
      </c>
      <c r="BX276" s="42">
        <f t="shared" si="634"/>
        <v>0</v>
      </c>
      <c r="BY276" s="42">
        <f t="shared" si="634"/>
        <v>0</v>
      </c>
      <c r="BZ276" s="42">
        <f t="shared" si="634"/>
        <v>0</v>
      </c>
      <c r="CA276" s="42">
        <f t="shared" si="634"/>
        <v>0</v>
      </c>
      <c r="CB276" s="42">
        <f t="shared" si="634"/>
        <v>0</v>
      </c>
      <c r="CC276" s="42">
        <f t="shared" si="634"/>
        <v>0</v>
      </c>
      <c r="CD276" s="42">
        <f t="shared" si="634"/>
        <v>0</v>
      </c>
      <c r="CE276" s="42">
        <f t="shared" si="634"/>
        <v>0</v>
      </c>
      <c r="CF276" s="42">
        <f t="shared" si="634"/>
        <v>0</v>
      </c>
      <c r="CG276" s="42">
        <f t="shared" si="634"/>
        <v>0</v>
      </c>
      <c r="CH276" s="42">
        <f t="shared" si="634"/>
        <v>0</v>
      </c>
      <c r="CI276" s="42">
        <f t="shared" si="634"/>
        <v>0</v>
      </c>
      <c r="CJ276" s="42">
        <f t="shared" si="634"/>
        <v>0</v>
      </c>
      <c r="CK276" s="42">
        <f t="shared" si="634"/>
        <v>0</v>
      </c>
      <c r="CL276" s="42">
        <f t="shared" si="634"/>
        <v>0</v>
      </c>
      <c r="CM276" s="42">
        <f t="shared" si="634"/>
        <v>0</v>
      </c>
      <c r="CN276" s="42">
        <f t="shared" si="634"/>
        <v>0</v>
      </c>
      <c r="CO276" s="42">
        <f t="shared" si="634"/>
        <v>0</v>
      </c>
      <c r="CP276" s="42">
        <f t="shared" si="634"/>
        <v>0</v>
      </c>
      <c r="CQ276" s="42">
        <f t="shared" si="634"/>
        <v>0</v>
      </c>
      <c r="CR276" s="42">
        <f t="shared" si="634"/>
        <v>0</v>
      </c>
      <c r="CS276" s="42">
        <f t="shared" si="634"/>
        <v>0</v>
      </c>
    </row>
    <row r="277" spans="45:97">
      <c r="AS277"/>
      <c r="AT277" s="42">
        <f t="shared" si="629"/>
        <v>0</v>
      </c>
      <c r="AU277" s="42">
        <f t="shared" si="630"/>
        <v>0</v>
      </c>
      <c r="AV277" s="42">
        <f t="shared" si="630"/>
        <v>0</v>
      </c>
      <c r="AW277" s="42">
        <f t="shared" si="630"/>
        <v>0</v>
      </c>
      <c r="AX277" s="42">
        <f t="shared" si="630"/>
        <v>0</v>
      </c>
      <c r="AY277" s="42">
        <f t="shared" si="634"/>
        <v>0</v>
      </c>
      <c r="AZ277" s="42">
        <f t="shared" si="634"/>
        <v>0</v>
      </c>
      <c r="BA277" s="42">
        <f t="shared" si="634"/>
        <v>0</v>
      </c>
      <c r="BB277" s="42">
        <f t="shared" si="634"/>
        <v>0</v>
      </c>
      <c r="BC277" s="42">
        <f t="shared" si="634"/>
        <v>0</v>
      </c>
      <c r="BD277" s="42">
        <f t="shared" si="634"/>
        <v>0</v>
      </c>
      <c r="BE277" s="42">
        <f t="shared" si="634"/>
        <v>0</v>
      </c>
      <c r="BF277" s="42">
        <f t="shared" si="634"/>
        <v>0</v>
      </c>
      <c r="BG277" s="42">
        <f t="shared" si="634"/>
        <v>0</v>
      </c>
      <c r="BH277" s="42">
        <f t="shared" si="634"/>
        <v>0</v>
      </c>
      <c r="BI277" s="42">
        <f t="shared" si="634"/>
        <v>0</v>
      </c>
      <c r="BJ277" s="42">
        <f t="shared" si="634"/>
        <v>0</v>
      </c>
      <c r="BK277" s="42">
        <f t="shared" si="634"/>
        <v>0</v>
      </c>
      <c r="BL277" s="42">
        <f t="shared" si="634"/>
        <v>0</v>
      </c>
      <c r="BM277" s="42">
        <f t="shared" si="634"/>
        <v>0</v>
      </c>
      <c r="BN277" s="42">
        <f t="shared" si="634"/>
        <v>0</v>
      </c>
      <c r="BO277" s="42">
        <f t="shared" si="634"/>
        <v>0</v>
      </c>
      <c r="BP277" s="42">
        <f t="shared" si="634"/>
        <v>0</v>
      </c>
      <c r="BQ277" s="42">
        <f t="shared" si="634"/>
        <v>0</v>
      </c>
      <c r="BR277" s="42">
        <f t="shared" ref="BR277:CG299" si="635">IF($C277=BR$1,$H277,0)</f>
        <v>0</v>
      </c>
      <c r="BS277" s="42">
        <f t="shared" si="635"/>
        <v>0</v>
      </c>
      <c r="BT277" s="42">
        <f t="shared" si="635"/>
        <v>0</v>
      </c>
      <c r="BU277" s="42">
        <f t="shared" si="635"/>
        <v>0</v>
      </c>
      <c r="BV277" s="42">
        <f t="shared" si="635"/>
        <v>0</v>
      </c>
      <c r="BW277" s="42">
        <f t="shared" si="635"/>
        <v>0</v>
      </c>
      <c r="BX277" s="42">
        <f t="shared" si="635"/>
        <v>0</v>
      </c>
      <c r="BY277" s="42">
        <f t="shared" si="635"/>
        <v>0</v>
      </c>
      <c r="BZ277" s="42">
        <f t="shared" si="635"/>
        <v>0</v>
      </c>
      <c r="CA277" s="42">
        <f t="shared" si="635"/>
        <v>0</v>
      </c>
      <c r="CB277" s="42">
        <f t="shared" si="635"/>
        <v>0</v>
      </c>
      <c r="CC277" s="42">
        <f t="shared" si="635"/>
        <v>0</v>
      </c>
      <c r="CD277" s="42">
        <f t="shared" si="635"/>
        <v>0</v>
      </c>
      <c r="CE277" s="42">
        <f t="shared" si="635"/>
        <v>0</v>
      </c>
      <c r="CF277" s="42">
        <f t="shared" si="635"/>
        <v>0</v>
      </c>
      <c r="CG277" s="42">
        <f t="shared" si="635"/>
        <v>0</v>
      </c>
      <c r="CH277" s="42">
        <f t="shared" ref="CH277:CS298" si="636">IF($C277=CH$1,$H277,0)</f>
        <v>0</v>
      </c>
      <c r="CI277" s="42">
        <f t="shared" si="636"/>
        <v>0</v>
      </c>
      <c r="CJ277" s="42">
        <f t="shared" si="636"/>
        <v>0</v>
      </c>
      <c r="CK277" s="42">
        <f t="shared" si="636"/>
        <v>0</v>
      </c>
      <c r="CL277" s="42">
        <f t="shared" si="636"/>
        <v>0</v>
      </c>
      <c r="CM277" s="42">
        <f t="shared" si="636"/>
        <v>0</v>
      </c>
      <c r="CN277" s="42">
        <f t="shared" si="636"/>
        <v>0</v>
      </c>
      <c r="CO277" s="42">
        <f t="shared" si="636"/>
        <v>0</v>
      </c>
      <c r="CP277" s="42">
        <f t="shared" si="636"/>
        <v>0</v>
      </c>
      <c r="CQ277" s="42">
        <f t="shared" si="636"/>
        <v>0</v>
      </c>
      <c r="CR277" s="42">
        <f t="shared" si="636"/>
        <v>0</v>
      </c>
      <c r="CS277" s="42">
        <f t="shared" si="636"/>
        <v>0</v>
      </c>
    </row>
    <row r="278" spans="45:97">
      <c r="AS278"/>
      <c r="AT278" s="42">
        <f t="shared" si="629"/>
        <v>0</v>
      </c>
      <c r="AU278" s="42">
        <f t="shared" si="630"/>
        <v>0</v>
      </c>
      <c r="AV278" s="42">
        <f t="shared" si="630"/>
        <v>0</v>
      </c>
      <c r="AW278" s="42">
        <f t="shared" si="630"/>
        <v>0</v>
      </c>
      <c r="AX278" s="42">
        <f t="shared" si="630"/>
        <v>0</v>
      </c>
      <c r="AY278" s="42">
        <f t="shared" si="630"/>
        <v>0</v>
      </c>
      <c r="AZ278" s="42">
        <f t="shared" si="630"/>
        <v>0</v>
      </c>
      <c r="BA278" s="42">
        <f t="shared" si="630"/>
        <v>0</v>
      </c>
      <c r="BB278" s="42">
        <f t="shared" si="630"/>
        <v>0</v>
      </c>
      <c r="BC278" s="42">
        <f t="shared" si="630"/>
        <v>0</v>
      </c>
      <c r="BD278" s="42">
        <f t="shared" si="630"/>
        <v>0</v>
      </c>
      <c r="BE278" s="42">
        <f t="shared" si="630"/>
        <v>0</v>
      </c>
      <c r="BF278" s="42">
        <f t="shared" si="630"/>
        <v>0</v>
      </c>
      <c r="BG278" s="42">
        <f t="shared" si="630"/>
        <v>0</v>
      </c>
      <c r="BH278" s="42">
        <f t="shared" si="630"/>
        <v>0</v>
      </c>
      <c r="BI278" s="42">
        <f t="shared" si="630"/>
        <v>0</v>
      </c>
      <c r="BJ278" s="42">
        <f t="shared" si="630"/>
        <v>0</v>
      </c>
      <c r="BK278" s="42">
        <f t="shared" ref="BK278:BZ300" si="637">IF($C278=BK$1,$H278,0)</f>
        <v>0</v>
      </c>
      <c r="BL278" s="42">
        <f t="shared" si="637"/>
        <v>0</v>
      </c>
      <c r="BM278" s="42">
        <f t="shared" si="637"/>
        <v>0</v>
      </c>
      <c r="BN278" s="42">
        <f t="shared" si="637"/>
        <v>0</v>
      </c>
      <c r="BO278" s="42">
        <f t="shared" si="637"/>
        <v>0</v>
      </c>
      <c r="BP278" s="42">
        <f t="shared" si="637"/>
        <v>0</v>
      </c>
      <c r="BQ278" s="42">
        <f t="shared" si="637"/>
        <v>0</v>
      </c>
      <c r="BR278" s="42">
        <f t="shared" si="637"/>
        <v>0</v>
      </c>
      <c r="BS278" s="42">
        <f t="shared" si="637"/>
        <v>0</v>
      </c>
      <c r="BT278" s="42">
        <f t="shared" si="637"/>
        <v>0</v>
      </c>
      <c r="BU278" s="42">
        <f t="shared" si="637"/>
        <v>0</v>
      </c>
      <c r="BV278" s="42">
        <f t="shared" si="637"/>
        <v>0</v>
      </c>
      <c r="BW278" s="42">
        <f t="shared" si="637"/>
        <v>0</v>
      </c>
      <c r="BX278" s="42">
        <f t="shared" si="637"/>
        <v>0</v>
      </c>
      <c r="BY278" s="42">
        <f t="shared" si="637"/>
        <v>0</v>
      </c>
      <c r="BZ278" s="42">
        <f t="shared" si="637"/>
        <v>0</v>
      </c>
      <c r="CA278" s="42">
        <f t="shared" si="635"/>
        <v>0</v>
      </c>
      <c r="CB278" s="42">
        <f t="shared" si="635"/>
        <v>0</v>
      </c>
      <c r="CC278" s="42">
        <f t="shared" si="635"/>
        <v>0</v>
      </c>
      <c r="CD278" s="42">
        <f t="shared" si="635"/>
        <v>0</v>
      </c>
      <c r="CE278" s="42">
        <f t="shared" si="635"/>
        <v>0</v>
      </c>
      <c r="CF278" s="42">
        <f t="shared" si="635"/>
        <v>0</v>
      </c>
      <c r="CG278" s="42">
        <f t="shared" si="635"/>
        <v>0</v>
      </c>
      <c r="CH278" s="42">
        <f t="shared" si="636"/>
        <v>0</v>
      </c>
      <c r="CI278" s="42">
        <f t="shared" si="636"/>
        <v>0</v>
      </c>
      <c r="CJ278" s="42">
        <f t="shared" si="636"/>
        <v>0</v>
      </c>
      <c r="CK278" s="42">
        <f t="shared" si="636"/>
        <v>0</v>
      </c>
      <c r="CL278" s="42">
        <f t="shared" si="636"/>
        <v>0</v>
      </c>
      <c r="CM278" s="42">
        <f t="shared" si="636"/>
        <v>0</v>
      </c>
      <c r="CN278" s="42">
        <f t="shared" si="636"/>
        <v>0</v>
      </c>
      <c r="CO278" s="42">
        <f t="shared" si="636"/>
        <v>0</v>
      </c>
      <c r="CP278" s="42">
        <f t="shared" si="636"/>
        <v>0</v>
      </c>
      <c r="CQ278" s="42">
        <f t="shared" si="636"/>
        <v>0</v>
      </c>
      <c r="CR278" s="42">
        <f t="shared" si="636"/>
        <v>0</v>
      </c>
      <c r="CS278" s="42">
        <f t="shared" si="636"/>
        <v>0</v>
      </c>
    </row>
    <row r="279" spans="45:97">
      <c r="AS279"/>
      <c r="AT279" s="42">
        <f t="shared" si="629"/>
        <v>0</v>
      </c>
      <c r="AU279" s="42">
        <f t="shared" si="630"/>
        <v>0</v>
      </c>
      <c r="AV279" s="42">
        <f t="shared" si="630"/>
        <v>0</v>
      </c>
      <c r="AW279" s="42">
        <f t="shared" si="630"/>
        <v>0</v>
      </c>
      <c r="AX279" s="42">
        <f t="shared" si="630"/>
        <v>0</v>
      </c>
      <c r="AY279" s="42">
        <f t="shared" si="630"/>
        <v>0</v>
      </c>
      <c r="AZ279" s="42">
        <f t="shared" si="630"/>
        <v>0</v>
      </c>
      <c r="BA279" s="42">
        <f t="shared" si="630"/>
        <v>0</v>
      </c>
      <c r="BB279" s="42">
        <f t="shared" si="630"/>
        <v>0</v>
      </c>
      <c r="BC279" s="42">
        <f t="shared" si="630"/>
        <v>0</v>
      </c>
      <c r="BD279" s="42">
        <f t="shared" si="630"/>
        <v>0</v>
      </c>
      <c r="BE279" s="42">
        <f t="shared" si="630"/>
        <v>0</v>
      </c>
      <c r="BF279" s="42">
        <f t="shared" si="630"/>
        <v>0</v>
      </c>
      <c r="BG279" s="42">
        <f t="shared" si="630"/>
        <v>0</v>
      </c>
      <c r="BH279" s="42">
        <f t="shared" si="630"/>
        <v>0</v>
      </c>
      <c r="BI279" s="42">
        <f t="shared" si="630"/>
        <v>0</v>
      </c>
      <c r="BJ279" s="42">
        <f t="shared" si="630"/>
        <v>0</v>
      </c>
      <c r="BK279" s="42">
        <f t="shared" si="637"/>
        <v>0</v>
      </c>
      <c r="BL279" s="42">
        <f t="shared" si="637"/>
        <v>0</v>
      </c>
      <c r="BM279" s="42">
        <f t="shared" si="637"/>
        <v>0</v>
      </c>
      <c r="BN279" s="42">
        <f t="shared" si="637"/>
        <v>0</v>
      </c>
      <c r="BO279" s="42">
        <f t="shared" si="637"/>
        <v>0</v>
      </c>
      <c r="BP279" s="42">
        <f t="shared" si="637"/>
        <v>0</v>
      </c>
      <c r="BQ279" s="42">
        <f t="shared" si="637"/>
        <v>0</v>
      </c>
      <c r="BR279" s="42">
        <f t="shared" si="637"/>
        <v>0</v>
      </c>
      <c r="BS279" s="42">
        <f t="shared" si="637"/>
        <v>0</v>
      </c>
      <c r="BT279" s="42">
        <f t="shared" si="637"/>
        <v>0</v>
      </c>
      <c r="BU279" s="42">
        <f t="shared" si="637"/>
        <v>0</v>
      </c>
      <c r="BV279" s="42">
        <f t="shared" si="637"/>
        <v>0</v>
      </c>
      <c r="BW279" s="42">
        <f t="shared" si="637"/>
        <v>0</v>
      </c>
      <c r="BX279" s="42">
        <f t="shared" si="637"/>
        <v>0</v>
      </c>
      <c r="BY279" s="42">
        <f t="shared" si="637"/>
        <v>0</v>
      </c>
      <c r="BZ279" s="42">
        <f t="shared" si="637"/>
        <v>0</v>
      </c>
      <c r="CA279" s="42">
        <f t="shared" si="635"/>
        <v>0</v>
      </c>
      <c r="CB279" s="42">
        <f t="shared" si="635"/>
        <v>0</v>
      </c>
      <c r="CC279" s="42">
        <f t="shared" si="635"/>
        <v>0</v>
      </c>
      <c r="CD279" s="42">
        <f t="shared" si="635"/>
        <v>0</v>
      </c>
      <c r="CE279" s="42">
        <f t="shared" si="635"/>
        <v>0</v>
      </c>
      <c r="CF279" s="42">
        <f t="shared" si="635"/>
        <v>0</v>
      </c>
      <c r="CG279" s="42">
        <f t="shared" si="635"/>
        <v>0</v>
      </c>
      <c r="CH279" s="42">
        <f t="shared" si="636"/>
        <v>0</v>
      </c>
      <c r="CI279" s="42">
        <f t="shared" si="636"/>
        <v>0</v>
      </c>
      <c r="CJ279" s="42">
        <f t="shared" si="636"/>
        <v>0</v>
      </c>
      <c r="CK279" s="42">
        <f t="shared" si="636"/>
        <v>0</v>
      </c>
      <c r="CL279" s="42">
        <f t="shared" si="636"/>
        <v>0</v>
      </c>
      <c r="CM279" s="42">
        <f t="shared" si="636"/>
        <v>0</v>
      </c>
      <c r="CN279" s="42">
        <f t="shared" si="636"/>
        <v>0</v>
      </c>
      <c r="CO279" s="42">
        <f t="shared" si="636"/>
        <v>0</v>
      </c>
      <c r="CP279" s="42">
        <f t="shared" si="636"/>
        <v>0</v>
      </c>
      <c r="CQ279" s="42">
        <f t="shared" si="636"/>
        <v>0</v>
      </c>
      <c r="CR279" s="42">
        <f t="shared" si="636"/>
        <v>0</v>
      </c>
      <c r="CS279" s="42">
        <f t="shared" si="636"/>
        <v>0</v>
      </c>
    </row>
    <row r="280" spans="45:97">
      <c r="AS280"/>
      <c r="AT280" s="42">
        <f t="shared" si="629"/>
        <v>0</v>
      </c>
      <c r="AU280" s="42">
        <f t="shared" si="630"/>
        <v>0</v>
      </c>
      <c r="AV280" s="42">
        <f t="shared" si="630"/>
        <v>0</v>
      </c>
      <c r="AW280" s="42">
        <f t="shared" si="630"/>
        <v>0</v>
      </c>
      <c r="AX280" s="42">
        <f t="shared" si="630"/>
        <v>0</v>
      </c>
      <c r="AY280" s="42">
        <f t="shared" si="630"/>
        <v>0</v>
      </c>
      <c r="AZ280" s="42">
        <f t="shared" si="630"/>
        <v>0</v>
      </c>
      <c r="BA280" s="42">
        <f t="shared" si="630"/>
        <v>0</v>
      </c>
      <c r="BB280" s="42">
        <f t="shared" si="630"/>
        <v>0</v>
      </c>
      <c r="BC280" s="42">
        <f t="shared" si="630"/>
        <v>0</v>
      </c>
      <c r="BD280" s="42">
        <f t="shared" si="630"/>
        <v>0</v>
      </c>
      <c r="BE280" s="42">
        <f t="shared" si="630"/>
        <v>0</v>
      </c>
      <c r="BF280" s="42">
        <f t="shared" si="630"/>
        <v>0</v>
      </c>
      <c r="BG280" s="42">
        <f t="shared" si="630"/>
        <v>0</v>
      </c>
      <c r="BH280" s="42">
        <f t="shared" si="630"/>
        <v>0</v>
      </c>
      <c r="BI280" s="42">
        <f t="shared" si="630"/>
        <v>0</v>
      </c>
      <c r="BJ280" s="42">
        <f t="shared" si="630"/>
        <v>0</v>
      </c>
      <c r="BK280" s="42">
        <f t="shared" si="637"/>
        <v>0</v>
      </c>
      <c r="BL280" s="42">
        <f t="shared" si="637"/>
        <v>0</v>
      </c>
      <c r="BM280" s="42">
        <f t="shared" si="637"/>
        <v>0</v>
      </c>
      <c r="BN280" s="42">
        <f t="shared" si="637"/>
        <v>0</v>
      </c>
      <c r="BO280" s="42">
        <f t="shared" si="637"/>
        <v>0</v>
      </c>
      <c r="BP280" s="42">
        <f t="shared" si="637"/>
        <v>0</v>
      </c>
      <c r="BQ280" s="42">
        <f t="shared" si="637"/>
        <v>0</v>
      </c>
      <c r="BR280" s="42">
        <f t="shared" si="637"/>
        <v>0</v>
      </c>
      <c r="BS280" s="42">
        <f t="shared" si="637"/>
        <v>0</v>
      </c>
      <c r="BT280" s="42">
        <f t="shared" si="637"/>
        <v>0</v>
      </c>
      <c r="BU280" s="42">
        <f t="shared" si="637"/>
        <v>0</v>
      </c>
      <c r="BV280" s="42">
        <f t="shared" si="637"/>
        <v>0</v>
      </c>
      <c r="BW280" s="42">
        <f t="shared" si="637"/>
        <v>0</v>
      </c>
      <c r="BX280" s="42">
        <f t="shared" si="637"/>
        <v>0</v>
      </c>
      <c r="BY280" s="42">
        <f t="shared" si="637"/>
        <v>0</v>
      </c>
      <c r="BZ280" s="42">
        <f t="shared" si="637"/>
        <v>0</v>
      </c>
      <c r="CA280" s="42">
        <f t="shared" si="635"/>
        <v>0</v>
      </c>
      <c r="CB280" s="42">
        <f t="shared" si="635"/>
        <v>0</v>
      </c>
      <c r="CC280" s="42">
        <f t="shared" si="635"/>
        <v>0</v>
      </c>
      <c r="CD280" s="42">
        <f t="shared" si="635"/>
        <v>0</v>
      </c>
      <c r="CE280" s="42">
        <f t="shared" si="635"/>
        <v>0</v>
      </c>
      <c r="CF280" s="42">
        <f t="shared" si="635"/>
        <v>0</v>
      </c>
      <c r="CG280" s="42">
        <f t="shared" si="635"/>
        <v>0</v>
      </c>
      <c r="CH280" s="42">
        <f t="shared" si="636"/>
        <v>0</v>
      </c>
      <c r="CI280" s="42">
        <f t="shared" si="636"/>
        <v>0</v>
      </c>
      <c r="CJ280" s="42">
        <f t="shared" si="636"/>
        <v>0</v>
      </c>
      <c r="CK280" s="42">
        <f t="shared" si="636"/>
        <v>0</v>
      </c>
      <c r="CL280" s="42">
        <f t="shared" si="636"/>
        <v>0</v>
      </c>
      <c r="CM280" s="42">
        <f t="shared" si="636"/>
        <v>0</v>
      </c>
      <c r="CN280" s="42">
        <f t="shared" si="636"/>
        <v>0</v>
      </c>
      <c r="CO280" s="42">
        <f t="shared" si="636"/>
        <v>0</v>
      </c>
      <c r="CP280" s="42">
        <f t="shared" si="636"/>
        <v>0</v>
      </c>
      <c r="CQ280" s="42">
        <f t="shared" si="636"/>
        <v>0</v>
      </c>
      <c r="CR280" s="42">
        <f t="shared" si="636"/>
        <v>0</v>
      </c>
      <c r="CS280" s="42">
        <f t="shared" si="636"/>
        <v>0</v>
      </c>
    </row>
    <row r="281" spans="45:97">
      <c r="AS281"/>
      <c r="AT281" s="42">
        <f t="shared" si="629"/>
        <v>0</v>
      </c>
      <c r="AU281" s="42">
        <f t="shared" si="630"/>
        <v>0</v>
      </c>
      <c r="AV281" s="42">
        <f t="shared" si="630"/>
        <v>0</v>
      </c>
      <c r="AW281" s="42">
        <f t="shared" si="630"/>
        <v>0</v>
      </c>
      <c r="AX281" s="42">
        <f t="shared" si="630"/>
        <v>0</v>
      </c>
      <c r="AY281" s="42">
        <f t="shared" si="630"/>
        <v>0</v>
      </c>
      <c r="AZ281" s="42">
        <f t="shared" si="630"/>
        <v>0</v>
      </c>
      <c r="BA281" s="42">
        <f t="shared" si="630"/>
        <v>0</v>
      </c>
      <c r="BB281" s="42">
        <f t="shared" si="630"/>
        <v>0</v>
      </c>
      <c r="BC281" s="42">
        <f t="shared" si="630"/>
        <v>0</v>
      </c>
      <c r="BD281" s="42">
        <f t="shared" si="630"/>
        <v>0</v>
      </c>
      <c r="BE281" s="42">
        <f t="shared" si="630"/>
        <v>0</v>
      </c>
      <c r="BF281" s="42">
        <f t="shared" si="630"/>
        <v>0</v>
      </c>
      <c r="BG281" s="42">
        <f t="shared" si="630"/>
        <v>0</v>
      </c>
      <c r="BH281" s="42">
        <f t="shared" si="630"/>
        <v>0</v>
      </c>
      <c r="BI281" s="42">
        <f t="shared" si="630"/>
        <v>0</v>
      </c>
      <c r="BJ281" s="42">
        <f t="shared" si="630"/>
        <v>0</v>
      </c>
      <c r="BK281" s="42">
        <f t="shared" si="637"/>
        <v>0</v>
      </c>
      <c r="BL281" s="42">
        <f t="shared" si="637"/>
        <v>0</v>
      </c>
      <c r="BM281" s="42">
        <f t="shared" si="637"/>
        <v>0</v>
      </c>
      <c r="BN281" s="42">
        <f t="shared" si="637"/>
        <v>0</v>
      </c>
      <c r="BO281" s="42">
        <f t="shared" si="637"/>
        <v>0</v>
      </c>
      <c r="BP281" s="42">
        <f t="shared" si="637"/>
        <v>0</v>
      </c>
      <c r="BQ281" s="42">
        <f t="shared" si="637"/>
        <v>0</v>
      </c>
      <c r="BR281" s="42">
        <f t="shared" si="637"/>
        <v>0</v>
      </c>
      <c r="BS281" s="42">
        <f t="shared" si="637"/>
        <v>0</v>
      </c>
      <c r="BT281" s="42">
        <f t="shared" si="637"/>
        <v>0</v>
      </c>
      <c r="BU281" s="42">
        <f t="shared" si="637"/>
        <v>0</v>
      </c>
      <c r="BV281" s="42">
        <f t="shared" si="637"/>
        <v>0</v>
      </c>
      <c r="BW281" s="42">
        <f t="shared" si="637"/>
        <v>0</v>
      </c>
      <c r="BX281" s="42">
        <f t="shared" si="637"/>
        <v>0</v>
      </c>
      <c r="BY281" s="42">
        <f t="shared" si="637"/>
        <v>0</v>
      </c>
      <c r="BZ281" s="42">
        <f t="shared" si="637"/>
        <v>0</v>
      </c>
      <c r="CA281" s="42">
        <f t="shared" si="635"/>
        <v>0</v>
      </c>
      <c r="CB281" s="42">
        <f t="shared" si="635"/>
        <v>0</v>
      </c>
      <c r="CC281" s="42">
        <f t="shared" si="635"/>
        <v>0</v>
      </c>
      <c r="CD281" s="42">
        <f t="shared" si="635"/>
        <v>0</v>
      </c>
      <c r="CE281" s="42">
        <f t="shared" si="635"/>
        <v>0</v>
      </c>
      <c r="CF281" s="42">
        <f t="shared" si="635"/>
        <v>0</v>
      </c>
      <c r="CG281" s="42">
        <f t="shared" si="635"/>
        <v>0</v>
      </c>
      <c r="CH281" s="42">
        <f t="shared" si="636"/>
        <v>0</v>
      </c>
      <c r="CI281" s="42">
        <f t="shared" si="636"/>
        <v>0</v>
      </c>
      <c r="CJ281" s="42">
        <f t="shared" si="636"/>
        <v>0</v>
      </c>
      <c r="CK281" s="42">
        <f t="shared" si="636"/>
        <v>0</v>
      </c>
      <c r="CL281" s="42">
        <f t="shared" si="636"/>
        <v>0</v>
      </c>
      <c r="CM281" s="42">
        <f t="shared" si="636"/>
        <v>0</v>
      </c>
      <c r="CN281" s="42">
        <f t="shared" si="636"/>
        <v>0</v>
      </c>
      <c r="CO281" s="42">
        <f t="shared" si="636"/>
        <v>0</v>
      </c>
      <c r="CP281" s="42">
        <f t="shared" si="636"/>
        <v>0</v>
      </c>
      <c r="CQ281" s="42">
        <f t="shared" si="636"/>
        <v>0</v>
      </c>
      <c r="CR281" s="42">
        <f t="shared" si="636"/>
        <v>0</v>
      </c>
      <c r="CS281" s="42">
        <f t="shared" si="636"/>
        <v>0</v>
      </c>
    </row>
    <row r="282" spans="45:97">
      <c r="AS282"/>
      <c r="AT282" s="42">
        <f t="shared" si="629"/>
        <v>0</v>
      </c>
      <c r="AU282" s="42">
        <f t="shared" si="630"/>
        <v>0</v>
      </c>
      <c r="AV282" s="42">
        <f t="shared" si="630"/>
        <v>0</v>
      </c>
      <c r="AW282" s="42">
        <f t="shared" si="630"/>
        <v>0</v>
      </c>
      <c r="AX282" s="42">
        <f t="shared" si="630"/>
        <v>0</v>
      </c>
      <c r="AY282" s="42">
        <f t="shared" si="630"/>
        <v>0</v>
      </c>
      <c r="AZ282" s="42">
        <f t="shared" si="630"/>
        <v>0</v>
      </c>
      <c r="BA282" s="42">
        <f t="shared" si="630"/>
        <v>0</v>
      </c>
      <c r="BB282" s="42">
        <f t="shared" si="630"/>
        <v>0</v>
      </c>
      <c r="BC282" s="42">
        <f t="shared" si="630"/>
        <v>0</v>
      </c>
      <c r="BD282" s="42">
        <f t="shared" si="630"/>
        <v>0</v>
      </c>
      <c r="BE282" s="42">
        <f t="shared" si="630"/>
        <v>0</v>
      </c>
      <c r="BF282" s="42">
        <f t="shared" si="630"/>
        <v>0</v>
      </c>
      <c r="BG282" s="42">
        <f t="shared" si="630"/>
        <v>0</v>
      </c>
      <c r="BH282" s="42">
        <f t="shared" si="630"/>
        <v>0</v>
      </c>
      <c r="BI282" s="42">
        <f t="shared" si="630"/>
        <v>0</v>
      </c>
      <c r="BJ282" s="42">
        <f t="shared" si="630"/>
        <v>0</v>
      </c>
      <c r="BK282" s="42">
        <f t="shared" si="637"/>
        <v>0</v>
      </c>
      <c r="BL282" s="42">
        <f t="shared" si="637"/>
        <v>0</v>
      </c>
      <c r="BM282" s="42">
        <f t="shared" si="637"/>
        <v>0</v>
      </c>
      <c r="BN282" s="42">
        <f t="shared" si="637"/>
        <v>0</v>
      </c>
      <c r="BO282" s="42">
        <f t="shared" si="637"/>
        <v>0</v>
      </c>
      <c r="BP282" s="42">
        <f t="shared" si="637"/>
        <v>0</v>
      </c>
      <c r="BQ282" s="42">
        <f t="shared" si="637"/>
        <v>0</v>
      </c>
      <c r="BR282" s="42">
        <f t="shared" si="637"/>
        <v>0</v>
      </c>
      <c r="BS282" s="42">
        <f t="shared" si="637"/>
        <v>0</v>
      </c>
      <c r="BT282" s="42">
        <f t="shared" si="637"/>
        <v>0</v>
      </c>
      <c r="BU282" s="42">
        <f t="shared" si="637"/>
        <v>0</v>
      </c>
      <c r="BV282" s="42">
        <f t="shared" si="637"/>
        <v>0</v>
      </c>
      <c r="BW282" s="42">
        <f t="shared" si="637"/>
        <v>0</v>
      </c>
      <c r="BX282" s="42">
        <f t="shared" si="637"/>
        <v>0</v>
      </c>
      <c r="BY282" s="42">
        <f t="shared" si="637"/>
        <v>0</v>
      </c>
      <c r="BZ282" s="42">
        <f t="shared" si="637"/>
        <v>0</v>
      </c>
      <c r="CA282" s="42">
        <f t="shared" si="635"/>
        <v>0</v>
      </c>
      <c r="CB282" s="42">
        <f t="shared" si="635"/>
        <v>0</v>
      </c>
      <c r="CC282" s="42">
        <f t="shared" si="635"/>
        <v>0</v>
      </c>
      <c r="CD282" s="42">
        <f t="shared" si="635"/>
        <v>0</v>
      </c>
      <c r="CE282" s="42">
        <f t="shared" si="635"/>
        <v>0</v>
      </c>
      <c r="CF282" s="42">
        <f t="shared" si="635"/>
        <v>0</v>
      </c>
      <c r="CG282" s="42">
        <f t="shared" si="635"/>
        <v>0</v>
      </c>
      <c r="CH282" s="42">
        <f t="shared" si="636"/>
        <v>0</v>
      </c>
      <c r="CI282" s="42">
        <f t="shared" si="636"/>
        <v>0</v>
      </c>
      <c r="CJ282" s="42">
        <f t="shared" si="636"/>
        <v>0</v>
      </c>
      <c r="CK282" s="42">
        <f t="shared" si="636"/>
        <v>0</v>
      </c>
      <c r="CL282" s="42">
        <f t="shared" si="636"/>
        <v>0</v>
      </c>
      <c r="CM282" s="42">
        <f t="shared" si="636"/>
        <v>0</v>
      </c>
      <c r="CN282" s="42">
        <f t="shared" si="636"/>
        <v>0</v>
      </c>
      <c r="CO282" s="42">
        <f t="shared" si="636"/>
        <v>0</v>
      </c>
      <c r="CP282" s="42">
        <f t="shared" si="636"/>
        <v>0</v>
      </c>
      <c r="CQ282" s="42">
        <f t="shared" si="636"/>
        <v>0</v>
      </c>
      <c r="CR282" s="42">
        <f t="shared" si="636"/>
        <v>0</v>
      </c>
      <c r="CS282" s="42">
        <f t="shared" si="636"/>
        <v>0</v>
      </c>
    </row>
    <row r="283" spans="45:97">
      <c r="AS283"/>
      <c r="AT283" s="42">
        <f t="shared" si="629"/>
        <v>0</v>
      </c>
      <c r="AU283" s="42">
        <f t="shared" si="630"/>
        <v>0</v>
      </c>
      <c r="AV283" s="42">
        <f t="shared" si="630"/>
        <v>0</v>
      </c>
      <c r="AW283" s="42">
        <f t="shared" si="630"/>
        <v>0</v>
      </c>
      <c r="AX283" s="42">
        <f t="shared" si="630"/>
        <v>0</v>
      </c>
      <c r="AY283" s="42">
        <f t="shared" si="630"/>
        <v>0</v>
      </c>
      <c r="AZ283" s="42">
        <f t="shared" si="630"/>
        <v>0</v>
      </c>
      <c r="BA283" s="42">
        <f t="shared" si="630"/>
        <v>0</v>
      </c>
      <c r="BB283" s="42">
        <f t="shared" si="630"/>
        <v>0</v>
      </c>
      <c r="BC283" s="42">
        <f t="shared" si="630"/>
        <v>0</v>
      </c>
      <c r="BD283" s="42">
        <f t="shared" si="630"/>
        <v>0</v>
      </c>
      <c r="BE283" s="42">
        <f t="shared" si="630"/>
        <v>0</v>
      </c>
      <c r="BF283" s="42">
        <f t="shared" si="630"/>
        <v>0</v>
      </c>
      <c r="BG283" s="42">
        <f t="shared" si="630"/>
        <v>0</v>
      </c>
      <c r="BH283" s="42">
        <f t="shared" si="630"/>
        <v>0</v>
      </c>
      <c r="BI283" s="42">
        <f t="shared" si="630"/>
        <v>0</v>
      </c>
      <c r="BJ283" s="42">
        <f t="shared" si="630"/>
        <v>0</v>
      </c>
      <c r="BK283" s="42">
        <f t="shared" si="637"/>
        <v>0</v>
      </c>
      <c r="BL283" s="42">
        <f t="shared" si="637"/>
        <v>0</v>
      </c>
      <c r="BM283" s="42">
        <f t="shared" si="637"/>
        <v>0</v>
      </c>
      <c r="BN283" s="42">
        <f t="shared" si="637"/>
        <v>0</v>
      </c>
      <c r="BO283" s="42">
        <f t="shared" si="637"/>
        <v>0</v>
      </c>
      <c r="BP283" s="42">
        <f t="shared" si="637"/>
        <v>0</v>
      </c>
      <c r="BQ283" s="42">
        <f t="shared" si="637"/>
        <v>0</v>
      </c>
      <c r="BR283" s="42">
        <f t="shared" si="637"/>
        <v>0</v>
      </c>
      <c r="BS283" s="42">
        <f t="shared" si="637"/>
        <v>0</v>
      </c>
      <c r="BT283" s="42">
        <f t="shared" si="637"/>
        <v>0</v>
      </c>
      <c r="BU283" s="42">
        <f t="shared" si="637"/>
        <v>0</v>
      </c>
      <c r="BV283" s="42">
        <f t="shared" si="637"/>
        <v>0</v>
      </c>
      <c r="BW283" s="42">
        <f t="shared" si="637"/>
        <v>0</v>
      </c>
      <c r="BX283" s="42">
        <f t="shared" si="637"/>
        <v>0</v>
      </c>
      <c r="BY283" s="42">
        <f t="shared" si="637"/>
        <v>0</v>
      </c>
      <c r="BZ283" s="42">
        <f t="shared" si="637"/>
        <v>0</v>
      </c>
      <c r="CA283" s="42">
        <f t="shared" si="635"/>
        <v>0</v>
      </c>
      <c r="CB283" s="42">
        <f t="shared" si="635"/>
        <v>0</v>
      </c>
      <c r="CC283" s="42">
        <f t="shared" si="635"/>
        <v>0</v>
      </c>
      <c r="CD283" s="42">
        <f t="shared" si="635"/>
        <v>0</v>
      </c>
      <c r="CE283" s="42">
        <f t="shared" si="635"/>
        <v>0</v>
      </c>
      <c r="CF283" s="42">
        <f t="shared" si="635"/>
        <v>0</v>
      </c>
      <c r="CG283" s="42">
        <f t="shared" si="635"/>
        <v>0</v>
      </c>
      <c r="CH283" s="42">
        <f t="shared" si="636"/>
        <v>0</v>
      </c>
      <c r="CI283" s="42">
        <f t="shared" si="636"/>
        <v>0</v>
      </c>
      <c r="CJ283" s="42">
        <f t="shared" si="636"/>
        <v>0</v>
      </c>
      <c r="CK283" s="42">
        <f t="shared" si="636"/>
        <v>0</v>
      </c>
      <c r="CL283" s="42">
        <f t="shared" si="636"/>
        <v>0</v>
      </c>
      <c r="CM283" s="42">
        <f t="shared" si="636"/>
        <v>0</v>
      </c>
      <c r="CN283" s="42">
        <f t="shared" si="636"/>
        <v>0</v>
      </c>
      <c r="CO283" s="42">
        <f t="shared" si="636"/>
        <v>0</v>
      </c>
      <c r="CP283" s="42">
        <f t="shared" si="636"/>
        <v>0</v>
      </c>
      <c r="CQ283" s="42">
        <f t="shared" si="636"/>
        <v>0</v>
      </c>
      <c r="CR283" s="42">
        <f t="shared" si="636"/>
        <v>0</v>
      </c>
      <c r="CS283" s="42">
        <f t="shared" si="636"/>
        <v>0</v>
      </c>
    </row>
    <row r="284" spans="45:97">
      <c r="AS284"/>
      <c r="AT284" s="42">
        <f t="shared" si="629"/>
        <v>0</v>
      </c>
      <c r="AU284" s="42">
        <f t="shared" si="630"/>
        <v>0</v>
      </c>
      <c r="AV284" s="42">
        <f t="shared" si="630"/>
        <v>0</v>
      </c>
      <c r="AW284" s="42">
        <f t="shared" si="630"/>
        <v>0</v>
      </c>
      <c r="AX284" s="42">
        <f t="shared" si="630"/>
        <v>0</v>
      </c>
      <c r="AY284" s="42">
        <f t="shared" si="630"/>
        <v>0</v>
      </c>
      <c r="AZ284" s="42">
        <f t="shared" si="630"/>
        <v>0</v>
      </c>
      <c r="BA284" s="42">
        <f t="shared" si="630"/>
        <v>0</v>
      </c>
      <c r="BB284" s="42">
        <f t="shared" si="630"/>
        <v>0</v>
      </c>
      <c r="BC284" s="42">
        <f t="shared" si="630"/>
        <v>0</v>
      </c>
      <c r="BD284" s="42">
        <f t="shared" si="630"/>
        <v>0</v>
      </c>
      <c r="BE284" s="42">
        <f t="shared" si="630"/>
        <v>0</v>
      </c>
      <c r="BF284" s="42">
        <f t="shared" si="630"/>
        <v>0</v>
      </c>
      <c r="BG284" s="42">
        <f t="shared" si="630"/>
        <v>0</v>
      </c>
      <c r="BH284" s="42">
        <f t="shared" si="630"/>
        <v>0</v>
      </c>
      <c r="BI284" s="42">
        <f t="shared" si="630"/>
        <v>0</v>
      </c>
      <c r="BJ284" s="42">
        <f t="shared" si="630"/>
        <v>0</v>
      </c>
      <c r="BK284" s="42">
        <f t="shared" si="637"/>
        <v>0</v>
      </c>
      <c r="BL284" s="42">
        <f t="shared" si="637"/>
        <v>0</v>
      </c>
      <c r="BM284" s="42">
        <f t="shared" si="637"/>
        <v>0</v>
      </c>
      <c r="BN284" s="42">
        <f t="shared" si="637"/>
        <v>0</v>
      </c>
      <c r="BO284" s="42">
        <f t="shared" si="637"/>
        <v>0</v>
      </c>
      <c r="BP284" s="42">
        <f t="shared" si="637"/>
        <v>0</v>
      </c>
      <c r="BQ284" s="42">
        <f t="shared" si="637"/>
        <v>0</v>
      </c>
      <c r="BR284" s="42">
        <f t="shared" si="637"/>
        <v>0</v>
      </c>
      <c r="BS284" s="42">
        <f t="shared" si="637"/>
        <v>0</v>
      </c>
      <c r="BT284" s="42">
        <f t="shared" si="637"/>
        <v>0</v>
      </c>
      <c r="BU284" s="42">
        <f t="shared" si="637"/>
        <v>0</v>
      </c>
      <c r="BV284" s="42">
        <f t="shared" si="637"/>
        <v>0</v>
      </c>
      <c r="BW284" s="42">
        <f t="shared" si="637"/>
        <v>0</v>
      </c>
      <c r="BX284" s="42">
        <f t="shared" si="637"/>
        <v>0</v>
      </c>
      <c r="BY284" s="42">
        <f t="shared" si="637"/>
        <v>0</v>
      </c>
      <c r="BZ284" s="42">
        <f t="shared" si="637"/>
        <v>0</v>
      </c>
      <c r="CA284" s="42">
        <f t="shared" si="635"/>
        <v>0</v>
      </c>
      <c r="CB284" s="42">
        <f t="shared" si="635"/>
        <v>0</v>
      </c>
      <c r="CC284" s="42">
        <f t="shared" si="635"/>
        <v>0</v>
      </c>
      <c r="CD284" s="42">
        <f t="shared" si="635"/>
        <v>0</v>
      </c>
      <c r="CE284" s="42">
        <f t="shared" si="635"/>
        <v>0</v>
      </c>
      <c r="CF284" s="42">
        <f t="shared" si="635"/>
        <v>0</v>
      </c>
      <c r="CG284" s="42">
        <f t="shared" si="635"/>
        <v>0</v>
      </c>
      <c r="CH284" s="42">
        <f t="shared" si="636"/>
        <v>0</v>
      </c>
      <c r="CI284" s="42">
        <f t="shared" si="636"/>
        <v>0</v>
      </c>
      <c r="CJ284" s="42">
        <f t="shared" si="636"/>
        <v>0</v>
      </c>
      <c r="CK284" s="42">
        <f t="shared" si="636"/>
        <v>0</v>
      </c>
      <c r="CL284" s="42">
        <f t="shared" si="636"/>
        <v>0</v>
      </c>
      <c r="CM284" s="42">
        <f t="shared" si="636"/>
        <v>0</v>
      </c>
      <c r="CN284" s="42">
        <f t="shared" si="636"/>
        <v>0</v>
      </c>
      <c r="CO284" s="42">
        <f t="shared" si="636"/>
        <v>0</v>
      </c>
      <c r="CP284" s="42">
        <f t="shared" si="636"/>
        <v>0</v>
      </c>
      <c r="CQ284" s="42">
        <f t="shared" si="636"/>
        <v>0</v>
      </c>
      <c r="CR284" s="42">
        <f t="shared" si="636"/>
        <v>0</v>
      </c>
      <c r="CS284" s="42">
        <f t="shared" si="636"/>
        <v>0</v>
      </c>
    </row>
    <row r="285" spans="45:97">
      <c r="AS285"/>
      <c r="AT285" s="42">
        <f t="shared" si="629"/>
        <v>0</v>
      </c>
      <c r="AU285" s="42">
        <f t="shared" si="630"/>
        <v>0</v>
      </c>
      <c r="AV285" s="42">
        <f t="shared" si="630"/>
        <v>0</v>
      </c>
      <c r="AW285" s="42">
        <f t="shared" si="630"/>
        <v>0</v>
      </c>
      <c r="AX285" s="42">
        <f t="shared" si="630"/>
        <v>0</v>
      </c>
      <c r="AY285" s="42">
        <f t="shared" si="630"/>
        <v>0</v>
      </c>
      <c r="AZ285" s="42">
        <f t="shared" si="630"/>
        <v>0</v>
      </c>
      <c r="BA285" s="42">
        <f t="shared" si="630"/>
        <v>0</v>
      </c>
      <c r="BB285" s="42">
        <f t="shared" si="630"/>
        <v>0</v>
      </c>
      <c r="BC285" s="42">
        <f t="shared" si="630"/>
        <v>0</v>
      </c>
      <c r="BD285" s="42">
        <f t="shared" si="630"/>
        <v>0</v>
      </c>
      <c r="BE285" s="42">
        <f t="shared" si="630"/>
        <v>0</v>
      </c>
      <c r="BF285" s="42">
        <f t="shared" si="630"/>
        <v>0</v>
      </c>
      <c r="BG285" s="42">
        <f t="shared" si="630"/>
        <v>0</v>
      </c>
      <c r="BH285" s="42">
        <f t="shared" si="630"/>
        <v>0</v>
      </c>
      <c r="BI285" s="42">
        <f t="shared" si="630"/>
        <v>0</v>
      </c>
      <c r="BJ285" s="42">
        <f t="shared" si="630"/>
        <v>0</v>
      </c>
      <c r="BK285" s="42">
        <f t="shared" si="637"/>
        <v>0</v>
      </c>
      <c r="BL285" s="42">
        <f t="shared" si="637"/>
        <v>0</v>
      </c>
      <c r="BM285" s="42">
        <f t="shared" si="637"/>
        <v>0</v>
      </c>
      <c r="BN285" s="42">
        <f t="shared" si="637"/>
        <v>0</v>
      </c>
      <c r="BO285" s="42">
        <f t="shared" si="637"/>
        <v>0</v>
      </c>
      <c r="BP285" s="42">
        <f t="shared" si="637"/>
        <v>0</v>
      </c>
      <c r="BQ285" s="42">
        <f t="shared" si="637"/>
        <v>0</v>
      </c>
      <c r="BR285" s="42">
        <f t="shared" si="637"/>
        <v>0</v>
      </c>
      <c r="BS285" s="42">
        <f t="shared" si="637"/>
        <v>0</v>
      </c>
      <c r="BT285" s="42">
        <f t="shared" si="637"/>
        <v>0</v>
      </c>
      <c r="BU285" s="42">
        <f t="shared" si="637"/>
        <v>0</v>
      </c>
      <c r="BV285" s="42">
        <f t="shared" si="637"/>
        <v>0</v>
      </c>
      <c r="BW285" s="42">
        <f t="shared" si="637"/>
        <v>0</v>
      </c>
      <c r="BX285" s="42">
        <f t="shared" si="637"/>
        <v>0</v>
      </c>
      <c r="BY285" s="42">
        <f t="shared" si="637"/>
        <v>0</v>
      </c>
      <c r="BZ285" s="42">
        <f t="shared" si="637"/>
        <v>0</v>
      </c>
      <c r="CA285" s="42">
        <f t="shared" si="635"/>
        <v>0</v>
      </c>
      <c r="CB285" s="42">
        <f t="shared" si="635"/>
        <v>0</v>
      </c>
      <c r="CC285" s="42">
        <f t="shared" si="635"/>
        <v>0</v>
      </c>
      <c r="CD285" s="42">
        <f t="shared" si="635"/>
        <v>0</v>
      </c>
      <c r="CE285" s="42">
        <f t="shared" si="635"/>
        <v>0</v>
      </c>
      <c r="CF285" s="42">
        <f t="shared" si="635"/>
        <v>0</v>
      </c>
      <c r="CG285" s="42">
        <f t="shared" si="635"/>
        <v>0</v>
      </c>
      <c r="CH285" s="42">
        <f t="shared" si="636"/>
        <v>0</v>
      </c>
      <c r="CI285" s="42">
        <f t="shared" si="636"/>
        <v>0</v>
      </c>
      <c r="CJ285" s="42">
        <f t="shared" si="636"/>
        <v>0</v>
      </c>
      <c r="CK285" s="42">
        <f t="shared" si="636"/>
        <v>0</v>
      </c>
      <c r="CL285" s="42">
        <f t="shared" si="636"/>
        <v>0</v>
      </c>
      <c r="CM285" s="42">
        <f t="shared" si="636"/>
        <v>0</v>
      </c>
      <c r="CN285" s="42">
        <f t="shared" si="636"/>
        <v>0</v>
      </c>
      <c r="CO285" s="42">
        <f t="shared" si="636"/>
        <v>0</v>
      </c>
      <c r="CP285" s="42">
        <f t="shared" si="636"/>
        <v>0</v>
      </c>
      <c r="CQ285" s="42">
        <f t="shared" si="636"/>
        <v>0</v>
      </c>
      <c r="CR285" s="42">
        <f t="shared" si="636"/>
        <v>0</v>
      </c>
      <c r="CS285" s="42">
        <f t="shared" si="636"/>
        <v>0</v>
      </c>
    </row>
    <row r="286" spans="45:97">
      <c r="AS286"/>
      <c r="AT286" s="42">
        <f t="shared" si="629"/>
        <v>0</v>
      </c>
      <c r="AU286" s="42">
        <f t="shared" si="630"/>
        <v>0</v>
      </c>
      <c r="AV286" s="42">
        <f t="shared" si="630"/>
        <v>0</v>
      </c>
      <c r="AW286" s="42">
        <f t="shared" si="630"/>
        <v>0</v>
      </c>
      <c r="AX286" s="42">
        <f t="shared" si="630"/>
        <v>0</v>
      </c>
      <c r="AY286" s="42">
        <f t="shared" si="630"/>
        <v>0</v>
      </c>
      <c r="AZ286" s="42">
        <f t="shared" si="630"/>
        <v>0</v>
      </c>
      <c r="BA286" s="42">
        <f t="shared" si="630"/>
        <v>0</v>
      </c>
      <c r="BB286" s="42">
        <f t="shared" ref="BB286:BQ300" si="638">IF($C286=BB$1,$H286,0)</f>
        <v>0</v>
      </c>
      <c r="BC286" s="42">
        <f t="shared" si="638"/>
        <v>0</v>
      </c>
      <c r="BD286" s="42">
        <f t="shared" si="638"/>
        <v>0</v>
      </c>
      <c r="BE286" s="42">
        <f t="shared" si="638"/>
        <v>0</v>
      </c>
      <c r="BF286" s="42">
        <f t="shared" si="638"/>
        <v>0</v>
      </c>
      <c r="BG286" s="42">
        <f t="shared" si="638"/>
        <v>0</v>
      </c>
      <c r="BH286" s="42">
        <f t="shared" si="638"/>
        <v>0</v>
      </c>
      <c r="BI286" s="42">
        <f t="shared" si="638"/>
        <v>0</v>
      </c>
      <c r="BJ286" s="42">
        <f t="shared" si="638"/>
        <v>0</v>
      </c>
      <c r="BK286" s="42">
        <f t="shared" si="638"/>
        <v>0</v>
      </c>
      <c r="BL286" s="42">
        <f t="shared" si="638"/>
        <v>0</v>
      </c>
      <c r="BM286" s="42">
        <f t="shared" si="638"/>
        <v>0</v>
      </c>
      <c r="BN286" s="42">
        <f t="shared" si="638"/>
        <v>0</v>
      </c>
      <c r="BO286" s="42">
        <f t="shared" si="638"/>
        <v>0</v>
      </c>
      <c r="BP286" s="42">
        <f t="shared" si="638"/>
        <v>0</v>
      </c>
      <c r="BQ286" s="42">
        <f t="shared" si="638"/>
        <v>0</v>
      </c>
      <c r="BR286" s="42">
        <f t="shared" si="637"/>
        <v>0</v>
      </c>
      <c r="BS286" s="42">
        <f t="shared" si="637"/>
        <v>0</v>
      </c>
      <c r="BT286" s="42">
        <f t="shared" si="637"/>
        <v>0</v>
      </c>
      <c r="BU286" s="42">
        <f t="shared" si="637"/>
        <v>0</v>
      </c>
      <c r="BV286" s="42">
        <f t="shared" si="637"/>
        <v>0</v>
      </c>
      <c r="BW286" s="42">
        <f t="shared" si="637"/>
        <v>0</v>
      </c>
      <c r="BX286" s="42">
        <f t="shared" si="637"/>
        <v>0</v>
      </c>
      <c r="BY286" s="42">
        <f t="shared" si="637"/>
        <v>0</v>
      </c>
      <c r="BZ286" s="42">
        <f t="shared" si="637"/>
        <v>0</v>
      </c>
      <c r="CA286" s="42">
        <f t="shared" si="635"/>
        <v>0</v>
      </c>
      <c r="CB286" s="42">
        <f t="shared" si="635"/>
        <v>0</v>
      </c>
      <c r="CC286" s="42">
        <f t="shared" si="635"/>
        <v>0</v>
      </c>
      <c r="CD286" s="42">
        <f t="shared" si="635"/>
        <v>0</v>
      </c>
      <c r="CE286" s="42">
        <f t="shared" si="635"/>
        <v>0</v>
      </c>
      <c r="CF286" s="42">
        <f t="shared" si="635"/>
        <v>0</v>
      </c>
      <c r="CG286" s="42">
        <f t="shared" si="635"/>
        <v>0</v>
      </c>
      <c r="CH286" s="42">
        <f t="shared" si="636"/>
        <v>0</v>
      </c>
      <c r="CI286" s="42">
        <f t="shared" si="636"/>
        <v>0</v>
      </c>
      <c r="CJ286" s="42">
        <f t="shared" si="636"/>
        <v>0</v>
      </c>
      <c r="CK286" s="42">
        <f t="shared" si="636"/>
        <v>0</v>
      </c>
      <c r="CL286" s="42">
        <f t="shared" si="636"/>
        <v>0</v>
      </c>
      <c r="CM286" s="42">
        <f t="shared" si="636"/>
        <v>0</v>
      </c>
      <c r="CN286" s="42">
        <f t="shared" si="636"/>
        <v>0</v>
      </c>
      <c r="CO286" s="42">
        <f t="shared" si="636"/>
        <v>0</v>
      </c>
      <c r="CP286" s="42">
        <f t="shared" si="636"/>
        <v>0</v>
      </c>
      <c r="CQ286" s="42">
        <f t="shared" si="636"/>
        <v>0</v>
      </c>
      <c r="CR286" s="42">
        <f t="shared" si="636"/>
        <v>0</v>
      </c>
      <c r="CS286" s="42">
        <f t="shared" si="636"/>
        <v>0</v>
      </c>
    </row>
    <row r="287" spans="45:97">
      <c r="AS287"/>
      <c r="AT287" s="42">
        <f t="shared" si="629"/>
        <v>0</v>
      </c>
      <c r="AU287" s="42">
        <f t="shared" si="630"/>
        <v>0</v>
      </c>
      <c r="AV287" s="42">
        <f t="shared" si="630"/>
        <v>0</v>
      </c>
      <c r="AW287" s="42">
        <f t="shared" si="630"/>
        <v>0</v>
      </c>
      <c r="AX287" s="42">
        <f t="shared" si="630"/>
        <v>0</v>
      </c>
      <c r="AY287" s="42">
        <f t="shared" ref="AY287:BN300" si="639">IF($C287=AY$1,$H287,0)</f>
        <v>0</v>
      </c>
      <c r="AZ287" s="42">
        <f t="shared" si="639"/>
        <v>0</v>
      </c>
      <c r="BA287" s="42">
        <f t="shared" si="639"/>
        <v>0</v>
      </c>
      <c r="BB287" s="42">
        <f t="shared" si="639"/>
        <v>0</v>
      </c>
      <c r="BC287" s="42">
        <f t="shared" si="639"/>
        <v>0</v>
      </c>
      <c r="BD287" s="42">
        <f t="shared" si="639"/>
        <v>0</v>
      </c>
      <c r="BE287" s="42">
        <f t="shared" si="639"/>
        <v>0</v>
      </c>
      <c r="BF287" s="42">
        <f t="shared" si="639"/>
        <v>0</v>
      </c>
      <c r="BG287" s="42">
        <f t="shared" si="639"/>
        <v>0</v>
      </c>
      <c r="BH287" s="42">
        <f t="shared" si="639"/>
        <v>0</v>
      </c>
      <c r="BI287" s="42">
        <f t="shared" si="639"/>
        <v>0</v>
      </c>
      <c r="BJ287" s="42">
        <f t="shared" si="639"/>
        <v>0</v>
      </c>
      <c r="BK287" s="42">
        <f t="shared" si="639"/>
        <v>0</v>
      </c>
      <c r="BL287" s="42">
        <f t="shared" si="639"/>
        <v>0</v>
      </c>
      <c r="BM287" s="42">
        <f t="shared" si="639"/>
        <v>0</v>
      </c>
      <c r="BN287" s="42">
        <f t="shared" si="639"/>
        <v>0</v>
      </c>
      <c r="BO287" s="42">
        <f t="shared" si="638"/>
        <v>0</v>
      </c>
      <c r="BP287" s="42">
        <f t="shared" si="638"/>
        <v>0</v>
      </c>
      <c r="BQ287" s="42">
        <f t="shared" si="638"/>
        <v>0</v>
      </c>
      <c r="BR287" s="42">
        <f t="shared" si="637"/>
        <v>0</v>
      </c>
      <c r="BS287" s="42">
        <f t="shared" si="637"/>
        <v>0</v>
      </c>
      <c r="BT287" s="42">
        <f t="shared" si="637"/>
        <v>0</v>
      </c>
      <c r="BU287" s="42">
        <f t="shared" si="637"/>
        <v>0</v>
      </c>
      <c r="BV287" s="42">
        <f t="shared" si="637"/>
        <v>0</v>
      </c>
      <c r="BW287" s="42">
        <f t="shared" si="637"/>
        <v>0</v>
      </c>
      <c r="BX287" s="42">
        <f t="shared" si="637"/>
        <v>0</v>
      </c>
      <c r="BY287" s="42">
        <f t="shared" si="637"/>
        <v>0</v>
      </c>
      <c r="BZ287" s="42">
        <f t="shared" si="637"/>
        <v>0</v>
      </c>
      <c r="CA287" s="42">
        <f t="shared" si="635"/>
        <v>0</v>
      </c>
      <c r="CB287" s="42">
        <f t="shared" si="635"/>
        <v>0</v>
      </c>
      <c r="CC287" s="42">
        <f t="shared" si="635"/>
        <v>0</v>
      </c>
      <c r="CD287" s="42">
        <f t="shared" si="635"/>
        <v>0</v>
      </c>
      <c r="CE287" s="42">
        <f t="shared" si="635"/>
        <v>0</v>
      </c>
      <c r="CF287" s="42">
        <f t="shared" si="635"/>
        <v>0</v>
      </c>
      <c r="CG287" s="42">
        <f t="shared" si="635"/>
        <v>0</v>
      </c>
      <c r="CH287" s="42">
        <f t="shared" si="636"/>
        <v>0</v>
      </c>
      <c r="CI287" s="42">
        <f t="shared" si="636"/>
        <v>0</v>
      </c>
      <c r="CJ287" s="42">
        <f t="shared" si="636"/>
        <v>0</v>
      </c>
      <c r="CK287" s="42">
        <f t="shared" si="636"/>
        <v>0</v>
      </c>
      <c r="CL287" s="42">
        <f t="shared" si="636"/>
        <v>0</v>
      </c>
      <c r="CM287" s="42">
        <f t="shared" si="636"/>
        <v>0</v>
      </c>
      <c r="CN287" s="42">
        <f t="shared" si="636"/>
        <v>0</v>
      </c>
      <c r="CO287" s="42">
        <f t="shared" si="636"/>
        <v>0</v>
      </c>
      <c r="CP287" s="42">
        <f t="shared" si="636"/>
        <v>0</v>
      </c>
      <c r="CQ287" s="42">
        <f t="shared" si="636"/>
        <v>0</v>
      </c>
      <c r="CR287" s="42">
        <f t="shared" si="636"/>
        <v>0</v>
      </c>
      <c r="CS287" s="42">
        <f t="shared" si="636"/>
        <v>0</v>
      </c>
    </row>
    <row r="288" spans="45:97">
      <c r="AS288"/>
      <c r="AT288" s="42">
        <f t="shared" si="629"/>
        <v>0</v>
      </c>
      <c r="AU288" s="42">
        <f t="shared" si="630"/>
        <v>0</v>
      </c>
      <c r="AV288" s="42">
        <f t="shared" si="630"/>
        <v>0</v>
      </c>
      <c r="AW288" s="42">
        <f t="shared" si="630"/>
        <v>0</v>
      </c>
      <c r="AX288" s="42">
        <f t="shared" si="630"/>
        <v>0</v>
      </c>
      <c r="AY288" s="42">
        <f t="shared" si="639"/>
        <v>0</v>
      </c>
      <c r="AZ288" s="42">
        <f t="shared" si="639"/>
        <v>0</v>
      </c>
      <c r="BA288" s="42">
        <f t="shared" si="639"/>
        <v>0</v>
      </c>
      <c r="BB288" s="42">
        <f t="shared" si="639"/>
        <v>0</v>
      </c>
      <c r="BC288" s="42">
        <f t="shared" si="639"/>
        <v>0</v>
      </c>
      <c r="BD288" s="42">
        <f t="shared" si="639"/>
        <v>0</v>
      </c>
      <c r="BE288" s="42">
        <f t="shared" si="639"/>
        <v>0</v>
      </c>
      <c r="BF288" s="42">
        <f t="shared" si="639"/>
        <v>0</v>
      </c>
      <c r="BG288" s="42">
        <f t="shared" si="639"/>
        <v>0</v>
      </c>
      <c r="BH288" s="42">
        <f t="shared" si="639"/>
        <v>0</v>
      </c>
      <c r="BI288" s="42">
        <f t="shared" si="639"/>
        <v>0</v>
      </c>
      <c r="BJ288" s="42">
        <f t="shared" si="639"/>
        <v>0</v>
      </c>
      <c r="BK288" s="42">
        <f t="shared" si="639"/>
        <v>0</v>
      </c>
      <c r="BL288" s="42">
        <f t="shared" si="639"/>
        <v>0</v>
      </c>
      <c r="BM288" s="42">
        <f t="shared" si="639"/>
        <v>0</v>
      </c>
      <c r="BN288" s="42">
        <f t="shared" si="639"/>
        <v>0</v>
      </c>
      <c r="BO288" s="42">
        <f t="shared" si="638"/>
        <v>0</v>
      </c>
      <c r="BP288" s="42">
        <f t="shared" si="638"/>
        <v>0</v>
      </c>
      <c r="BQ288" s="42">
        <f t="shared" si="638"/>
        <v>0</v>
      </c>
      <c r="BR288" s="42">
        <f t="shared" si="637"/>
        <v>0</v>
      </c>
      <c r="BS288" s="42">
        <f t="shared" si="637"/>
        <v>0</v>
      </c>
      <c r="BT288" s="42">
        <f t="shared" si="637"/>
        <v>0</v>
      </c>
      <c r="BU288" s="42">
        <f t="shared" si="637"/>
        <v>0</v>
      </c>
      <c r="BV288" s="42">
        <f t="shared" si="637"/>
        <v>0</v>
      </c>
      <c r="BW288" s="42">
        <f t="shared" si="637"/>
        <v>0</v>
      </c>
      <c r="BX288" s="42">
        <f t="shared" si="637"/>
        <v>0</v>
      </c>
      <c r="BY288" s="42">
        <f t="shared" si="637"/>
        <v>0</v>
      </c>
      <c r="BZ288" s="42">
        <f t="shared" si="637"/>
        <v>0</v>
      </c>
      <c r="CA288" s="42">
        <f t="shared" si="635"/>
        <v>0</v>
      </c>
      <c r="CB288" s="42">
        <f t="shared" si="635"/>
        <v>0</v>
      </c>
      <c r="CC288" s="42">
        <f t="shared" si="635"/>
        <v>0</v>
      </c>
      <c r="CD288" s="42">
        <f t="shared" si="635"/>
        <v>0</v>
      </c>
      <c r="CE288" s="42">
        <f t="shared" si="635"/>
        <v>0</v>
      </c>
      <c r="CF288" s="42">
        <f t="shared" si="635"/>
        <v>0</v>
      </c>
      <c r="CG288" s="42">
        <f t="shared" si="635"/>
        <v>0</v>
      </c>
      <c r="CH288" s="42">
        <f t="shared" si="636"/>
        <v>0</v>
      </c>
      <c r="CI288" s="42">
        <f t="shared" si="636"/>
        <v>0</v>
      </c>
      <c r="CJ288" s="42">
        <f t="shared" si="636"/>
        <v>0</v>
      </c>
      <c r="CK288" s="42">
        <f t="shared" si="636"/>
        <v>0</v>
      </c>
      <c r="CL288" s="42">
        <f t="shared" si="636"/>
        <v>0</v>
      </c>
      <c r="CM288" s="42">
        <f t="shared" si="636"/>
        <v>0</v>
      </c>
      <c r="CN288" s="42">
        <f t="shared" si="636"/>
        <v>0</v>
      </c>
      <c r="CO288" s="42">
        <f t="shared" si="636"/>
        <v>0</v>
      </c>
      <c r="CP288" s="42">
        <f t="shared" si="636"/>
        <v>0</v>
      </c>
      <c r="CQ288" s="42">
        <f t="shared" si="636"/>
        <v>0</v>
      </c>
      <c r="CR288" s="42">
        <f t="shared" si="636"/>
        <v>0</v>
      </c>
      <c r="CS288" s="42">
        <f t="shared" si="636"/>
        <v>0</v>
      </c>
    </row>
    <row r="289" spans="45:97">
      <c r="AS289"/>
      <c r="AT289" s="42">
        <f t="shared" si="629"/>
        <v>0</v>
      </c>
      <c r="AU289" s="42">
        <f t="shared" si="630"/>
        <v>0</v>
      </c>
      <c r="AV289" s="42">
        <f t="shared" si="630"/>
        <v>0</v>
      </c>
      <c r="AW289" s="42">
        <f t="shared" si="630"/>
        <v>0</v>
      </c>
      <c r="AX289" s="42">
        <f t="shared" si="630"/>
        <v>0</v>
      </c>
      <c r="AY289" s="42">
        <f t="shared" si="639"/>
        <v>0</v>
      </c>
      <c r="AZ289" s="42">
        <f t="shared" si="639"/>
        <v>0</v>
      </c>
      <c r="BA289" s="42">
        <f t="shared" si="639"/>
        <v>0</v>
      </c>
      <c r="BB289" s="42">
        <f t="shared" si="639"/>
        <v>0</v>
      </c>
      <c r="BC289" s="42">
        <f t="shared" si="639"/>
        <v>0</v>
      </c>
      <c r="BD289" s="42">
        <f t="shared" si="639"/>
        <v>0</v>
      </c>
      <c r="BE289" s="42">
        <f t="shared" si="639"/>
        <v>0</v>
      </c>
      <c r="BF289" s="42">
        <f t="shared" si="639"/>
        <v>0</v>
      </c>
      <c r="BG289" s="42">
        <f t="shared" si="639"/>
        <v>0</v>
      </c>
      <c r="BH289" s="42">
        <f t="shared" si="639"/>
        <v>0</v>
      </c>
      <c r="BI289" s="42">
        <f t="shared" si="639"/>
        <v>0</v>
      </c>
      <c r="BJ289" s="42">
        <f t="shared" si="639"/>
        <v>0</v>
      </c>
      <c r="BK289" s="42">
        <f t="shared" si="639"/>
        <v>0</v>
      </c>
      <c r="BL289" s="42">
        <f t="shared" si="639"/>
        <v>0</v>
      </c>
      <c r="BM289" s="42">
        <f t="shared" si="639"/>
        <v>0</v>
      </c>
      <c r="BN289" s="42">
        <f t="shared" si="639"/>
        <v>0</v>
      </c>
      <c r="BO289" s="42">
        <f t="shared" si="638"/>
        <v>0</v>
      </c>
      <c r="BP289" s="42">
        <f t="shared" si="638"/>
        <v>0</v>
      </c>
      <c r="BQ289" s="42">
        <f t="shared" si="638"/>
        <v>0</v>
      </c>
      <c r="BR289" s="42">
        <f t="shared" si="637"/>
        <v>0</v>
      </c>
      <c r="BS289" s="42">
        <f t="shared" si="637"/>
        <v>0</v>
      </c>
      <c r="BT289" s="42">
        <f t="shared" si="637"/>
        <v>0</v>
      </c>
      <c r="BU289" s="42">
        <f t="shared" si="637"/>
        <v>0</v>
      </c>
      <c r="BV289" s="42">
        <f t="shared" si="637"/>
        <v>0</v>
      </c>
      <c r="BW289" s="42">
        <f t="shared" si="637"/>
        <v>0</v>
      </c>
      <c r="BX289" s="42">
        <f t="shared" si="637"/>
        <v>0</v>
      </c>
      <c r="BY289" s="42">
        <f t="shared" si="637"/>
        <v>0</v>
      </c>
      <c r="BZ289" s="42">
        <f t="shared" si="637"/>
        <v>0</v>
      </c>
      <c r="CA289" s="42">
        <f t="shared" si="635"/>
        <v>0</v>
      </c>
      <c r="CB289" s="42">
        <f t="shared" si="635"/>
        <v>0</v>
      </c>
      <c r="CC289" s="42">
        <f t="shared" si="635"/>
        <v>0</v>
      </c>
      <c r="CD289" s="42">
        <f t="shared" si="635"/>
        <v>0</v>
      </c>
      <c r="CE289" s="42">
        <f t="shared" si="635"/>
        <v>0</v>
      </c>
      <c r="CF289" s="42">
        <f t="shared" si="635"/>
        <v>0</v>
      </c>
      <c r="CG289" s="42">
        <f t="shared" si="635"/>
        <v>0</v>
      </c>
      <c r="CH289" s="42">
        <f t="shared" si="636"/>
        <v>0</v>
      </c>
      <c r="CI289" s="42">
        <f t="shared" si="636"/>
        <v>0</v>
      </c>
      <c r="CJ289" s="42">
        <f t="shared" si="636"/>
        <v>0</v>
      </c>
      <c r="CK289" s="42">
        <f t="shared" si="636"/>
        <v>0</v>
      </c>
      <c r="CL289" s="42">
        <f t="shared" si="636"/>
        <v>0</v>
      </c>
      <c r="CM289" s="42">
        <f t="shared" si="636"/>
        <v>0</v>
      </c>
      <c r="CN289" s="42">
        <f t="shared" si="636"/>
        <v>0</v>
      </c>
      <c r="CO289" s="42">
        <f t="shared" si="636"/>
        <v>0</v>
      </c>
      <c r="CP289" s="42">
        <f t="shared" si="636"/>
        <v>0</v>
      </c>
      <c r="CQ289" s="42">
        <f t="shared" si="636"/>
        <v>0</v>
      </c>
      <c r="CR289" s="42">
        <f t="shared" si="636"/>
        <v>0</v>
      </c>
      <c r="CS289" s="42">
        <f t="shared" si="636"/>
        <v>0</v>
      </c>
    </row>
    <row r="290" spans="45:97">
      <c r="AS290"/>
      <c r="AT290" s="42">
        <f t="shared" si="629"/>
        <v>0</v>
      </c>
      <c r="AU290" s="42">
        <f t="shared" si="630"/>
        <v>0</v>
      </c>
      <c r="AV290" s="42">
        <f t="shared" si="630"/>
        <v>0</v>
      </c>
      <c r="AW290" s="42">
        <f t="shared" si="630"/>
        <v>0</v>
      </c>
      <c r="AX290" s="42">
        <f t="shared" si="630"/>
        <v>0</v>
      </c>
      <c r="AY290" s="42">
        <f t="shared" si="639"/>
        <v>0</v>
      </c>
      <c r="AZ290" s="42">
        <f t="shared" si="639"/>
        <v>0</v>
      </c>
      <c r="BA290" s="42">
        <f t="shared" si="639"/>
        <v>0</v>
      </c>
      <c r="BB290" s="42">
        <f t="shared" si="639"/>
        <v>0</v>
      </c>
      <c r="BC290" s="42">
        <f t="shared" si="639"/>
        <v>0</v>
      </c>
      <c r="BD290" s="42">
        <f t="shared" si="639"/>
        <v>0</v>
      </c>
      <c r="BE290" s="42">
        <f t="shared" si="639"/>
        <v>0</v>
      </c>
      <c r="BF290" s="42">
        <f t="shared" si="639"/>
        <v>0</v>
      </c>
      <c r="BG290" s="42">
        <f t="shared" si="639"/>
        <v>0</v>
      </c>
      <c r="BH290" s="42">
        <f t="shared" si="639"/>
        <v>0</v>
      </c>
      <c r="BI290" s="42">
        <f t="shared" si="639"/>
        <v>0</v>
      </c>
      <c r="BJ290" s="42">
        <f t="shared" si="639"/>
        <v>0</v>
      </c>
      <c r="BK290" s="42">
        <f t="shared" si="639"/>
        <v>0</v>
      </c>
      <c r="BL290" s="42">
        <f t="shared" si="639"/>
        <v>0</v>
      </c>
      <c r="BM290" s="42">
        <f t="shared" si="639"/>
        <v>0</v>
      </c>
      <c r="BN290" s="42">
        <f t="shared" si="639"/>
        <v>0</v>
      </c>
      <c r="BO290" s="42">
        <f t="shared" si="638"/>
        <v>0</v>
      </c>
      <c r="BP290" s="42">
        <f t="shared" si="638"/>
        <v>0</v>
      </c>
      <c r="BQ290" s="42">
        <f t="shared" si="638"/>
        <v>0</v>
      </c>
      <c r="BR290" s="42">
        <f t="shared" si="637"/>
        <v>0</v>
      </c>
      <c r="BS290" s="42">
        <f t="shared" si="637"/>
        <v>0</v>
      </c>
      <c r="BT290" s="42">
        <f t="shared" si="637"/>
        <v>0</v>
      </c>
      <c r="BU290" s="42">
        <f t="shared" si="637"/>
        <v>0</v>
      </c>
      <c r="BV290" s="42">
        <f t="shared" si="637"/>
        <v>0</v>
      </c>
      <c r="BW290" s="42">
        <f t="shared" si="637"/>
        <v>0</v>
      </c>
      <c r="BX290" s="42">
        <f t="shared" si="637"/>
        <v>0</v>
      </c>
      <c r="BY290" s="42">
        <f t="shared" si="637"/>
        <v>0</v>
      </c>
      <c r="BZ290" s="42">
        <f t="shared" si="637"/>
        <v>0</v>
      </c>
      <c r="CA290" s="42">
        <f t="shared" si="635"/>
        <v>0</v>
      </c>
      <c r="CB290" s="42">
        <f t="shared" si="635"/>
        <v>0</v>
      </c>
      <c r="CC290" s="42">
        <f t="shared" si="635"/>
        <v>0</v>
      </c>
      <c r="CD290" s="42">
        <f t="shared" si="635"/>
        <v>0</v>
      </c>
      <c r="CE290" s="42">
        <f t="shared" si="635"/>
        <v>0</v>
      </c>
      <c r="CF290" s="42">
        <f t="shared" si="635"/>
        <v>0</v>
      </c>
      <c r="CG290" s="42">
        <f t="shared" si="635"/>
        <v>0</v>
      </c>
      <c r="CH290" s="42">
        <f t="shared" si="636"/>
        <v>0</v>
      </c>
      <c r="CI290" s="42">
        <f t="shared" si="636"/>
        <v>0</v>
      </c>
      <c r="CJ290" s="42">
        <f t="shared" si="636"/>
        <v>0</v>
      </c>
      <c r="CK290" s="42">
        <f t="shared" si="636"/>
        <v>0</v>
      </c>
      <c r="CL290" s="42">
        <f t="shared" si="636"/>
        <v>0</v>
      </c>
      <c r="CM290" s="42">
        <f t="shared" si="636"/>
        <v>0</v>
      </c>
      <c r="CN290" s="42">
        <f t="shared" si="636"/>
        <v>0</v>
      </c>
      <c r="CO290" s="42">
        <f t="shared" si="636"/>
        <v>0</v>
      </c>
      <c r="CP290" s="42">
        <f t="shared" si="636"/>
        <v>0</v>
      </c>
      <c r="CQ290" s="42">
        <f t="shared" si="636"/>
        <v>0</v>
      </c>
      <c r="CR290" s="42">
        <f t="shared" si="636"/>
        <v>0</v>
      </c>
      <c r="CS290" s="42">
        <f t="shared" si="636"/>
        <v>0</v>
      </c>
    </row>
    <row r="291" spans="45:97">
      <c r="AS291"/>
      <c r="AT291" s="42">
        <f t="shared" si="629"/>
        <v>0</v>
      </c>
      <c r="AU291" s="42">
        <f t="shared" si="630"/>
        <v>0</v>
      </c>
      <c r="AV291" s="42">
        <f t="shared" si="630"/>
        <v>0</v>
      </c>
      <c r="AW291" s="42">
        <f t="shared" si="630"/>
        <v>0</v>
      </c>
      <c r="AX291" s="42">
        <f t="shared" si="630"/>
        <v>0</v>
      </c>
      <c r="AY291" s="42">
        <f t="shared" si="639"/>
        <v>0</v>
      </c>
      <c r="AZ291" s="42">
        <f t="shared" si="639"/>
        <v>0</v>
      </c>
      <c r="BA291" s="42">
        <f t="shared" si="639"/>
        <v>0</v>
      </c>
      <c r="BB291" s="42">
        <f t="shared" si="639"/>
        <v>0</v>
      </c>
      <c r="BC291" s="42">
        <f t="shared" si="639"/>
        <v>0</v>
      </c>
      <c r="BD291" s="42">
        <f t="shared" si="639"/>
        <v>0</v>
      </c>
      <c r="BE291" s="42">
        <f t="shared" si="639"/>
        <v>0</v>
      </c>
      <c r="BF291" s="42">
        <f t="shared" si="639"/>
        <v>0</v>
      </c>
      <c r="BG291" s="42">
        <f t="shared" si="639"/>
        <v>0</v>
      </c>
      <c r="BH291" s="42">
        <f t="shared" si="639"/>
        <v>0</v>
      </c>
      <c r="BI291" s="42">
        <f t="shared" si="639"/>
        <v>0</v>
      </c>
      <c r="BJ291" s="42">
        <f t="shared" si="639"/>
        <v>0</v>
      </c>
      <c r="BK291" s="42">
        <f t="shared" si="639"/>
        <v>0</v>
      </c>
      <c r="BL291" s="42">
        <f t="shared" si="639"/>
        <v>0</v>
      </c>
      <c r="BM291" s="42">
        <f t="shared" si="639"/>
        <v>0</v>
      </c>
      <c r="BN291" s="42">
        <f t="shared" si="639"/>
        <v>0</v>
      </c>
      <c r="BO291" s="42">
        <f t="shared" si="638"/>
        <v>0</v>
      </c>
      <c r="BP291" s="42">
        <f t="shared" si="638"/>
        <v>0</v>
      </c>
      <c r="BQ291" s="42">
        <f t="shared" si="638"/>
        <v>0</v>
      </c>
      <c r="BR291" s="42">
        <f t="shared" si="637"/>
        <v>0</v>
      </c>
      <c r="BS291" s="42">
        <f t="shared" si="637"/>
        <v>0</v>
      </c>
      <c r="BT291" s="42">
        <f t="shared" si="637"/>
        <v>0</v>
      </c>
      <c r="BU291" s="42">
        <f t="shared" si="637"/>
        <v>0</v>
      </c>
      <c r="BV291" s="42">
        <f t="shared" si="637"/>
        <v>0</v>
      </c>
      <c r="BW291" s="42">
        <f t="shared" si="637"/>
        <v>0</v>
      </c>
      <c r="BX291" s="42">
        <f t="shared" si="637"/>
        <v>0</v>
      </c>
      <c r="BY291" s="42">
        <f t="shared" si="637"/>
        <v>0</v>
      </c>
      <c r="BZ291" s="42">
        <f t="shared" si="637"/>
        <v>0</v>
      </c>
      <c r="CA291" s="42">
        <f t="shared" si="635"/>
        <v>0</v>
      </c>
      <c r="CB291" s="42">
        <f t="shared" si="635"/>
        <v>0</v>
      </c>
      <c r="CC291" s="42">
        <f t="shared" si="635"/>
        <v>0</v>
      </c>
      <c r="CD291" s="42">
        <f t="shared" si="635"/>
        <v>0</v>
      </c>
      <c r="CE291" s="42">
        <f t="shared" si="635"/>
        <v>0</v>
      </c>
      <c r="CF291" s="42">
        <f t="shared" si="635"/>
        <v>0</v>
      </c>
      <c r="CG291" s="42">
        <f t="shared" si="635"/>
        <v>0</v>
      </c>
      <c r="CH291" s="42">
        <f t="shared" si="636"/>
        <v>0</v>
      </c>
      <c r="CI291" s="42">
        <f t="shared" si="636"/>
        <v>0</v>
      </c>
      <c r="CJ291" s="42">
        <f t="shared" si="636"/>
        <v>0</v>
      </c>
      <c r="CK291" s="42">
        <f t="shared" si="636"/>
        <v>0</v>
      </c>
      <c r="CL291" s="42">
        <f t="shared" si="636"/>
        <v>0</v>
      </c>
      <c r="CM291" s="42">
        <f t="shared" si="636"/>
        <v>0</v>
      </c>
      <c r="CN291" s="42">
        <f t="shared" si="636"/>
        <v>0</v>
      </c>
      <c r="CO291" s="42">
        <f t="shared" si="636"/>
        <v>0</v>
      </c>
      <c r="CP291" s="42">
        <f t="shared" si="636"/>
        <v>0</v>
      </c>
      <c r="CQ291" s="42">
        <f t="shared" si="636"/>
        <v>0</v>
      </c>
      <c r="CR291" s="42">
        <f t="shared" si="636"/>
        <v>0</v>
      </c>
      <c r="CS291" s="42">
        <f t="shared" si="636"/>
        <v>0</v>
      </c>
    </row>
    <row r="292" spans="45:97">
      <c r="AS292"/>
      <c r="AT292" s="42">
        <f t="shared" si="629"/>
        <v>0</v>
      </c>
      <c r="AU292" s="42">
        <f t="shared" si="630"/>
        <v>0</v>
      </c>
      <c r="AV292" s="42">
        <f t="shared" si="630"/>
        <v>0</v>
      </c>
      <c r="AW292" s="42">
        <f t="shared" si="630"/>
        <v>0</v>
      </c>
      <c r="AX292" s="42">
        <f t="shared" si="630"/>
        <v>0</v>
      </c>
      <c r="AY292" s="42">
        <f t="shared" si="639"/>
        <v>0</v>
      </c>
      <c r="AZ292" s="42">
        <f t="shared" si="639"/>
        <v>0</v>
      </c>
      <c r="BA292" s="42">
        <f t="shared" si="639"/>
        <v>0</v>
      </c>
      <c r="BB292" s="42">
        <f t="shared" si="639"/>
        <v>0</v>
      </c>
      <c r="BC292" s="42">
        <f t="shared" si="639"/>
        <v>0</v>
      </c>
      <c r="BD292" s="42">
        <f t="shared" si="639"/>
        <v>0</v>
      </c>
      <c r="BE292" s="42">
        <f t="shared" si="639"/>
        <v>0</v>
      </c>
      <c r="BF292" s="42">
        <f t="shared" si="639"/>
        <v>0</v>
      </c>
      <c r="BG292" s="42">
        <f t="shared" si="639"/>
        <v>0</v>
      </c>
      <c r="BH292" s="42">
        <f t="shared" si="639"/>
        <v>0</v>
      </c>
      <c r="BI292" s="42">
        <f t="shared" si="639"/>
        <v>0</v>
      </c>
      <c r="BJ292" s="42">
        <f t="shared" si="639"/>
        <v>0</v>
      </c>
      <c r="BK292" s="42">
        <f t="shared" si="639"/>
        <v>0</v>
      </c>
      <c r="BL292" s="42">
        <f t="shared" si="639"/>
        <v>0</v>
      </c>
      <c r="BM292" s="42">
        <f t="shared" si="639"/>
        <v>0</v>
      </c>
      <c r="BN292" s="42">
        <f t="shared" si="639"/>
        <v>0</v>
      </c>
      <c r="BO292" s="42">
        <f t="shared" si="638"/>
        <v>0</v>
      </c>
      <c r="BP292" s="42">
        <f t="shared" si="638"/>
        <v>0</v>
      </c>
      <c r="BQ292" s="42">
        <f t="shared" si="638"/>
        <v>0</v>
      </c>
      <c r="BR292" s="42">
        <f t="shared" si="637"/>
        <v>0</v>
      </c>
      <c r="BS292" s="42">
        <f t="shared" si="637"/>
        <v>0</v>
      </c>
      <c r="BT292" s="42">
        <f t="shared" si="637"/>
        <v>0</v>
      </c>
      <c r="BU292" s="42">
        <f t="shared" si="637"/>
        <v>0</v>
      </c>
      <c r="BV292" s="42">
        <f t="shared" si="637"/>
        <v>0</v>
      </c>
      <c r="BW292" s="42">
        <f t="shared" si="637"/>
        <v>0</v>
      </c>
      <c r="BX292" s="42">
        <f t="shared" si="637"/>
        <v>0</v>
      </c>
      <c r="BY292" s="42">
        <f t="shared" si="637"/>
        <v>0</v>
      </c>
      <c r="BZ292" s="42">
        <f t="shared" si="637"/>
        <v>0</v>
      </c>
      <c r="CA292" s="42">
        <f t="shared" si="635"/>
        <v>0</v>
      </c>
      <c r="CB292" s="42">
        <f t="shared" si="635"/>
        <v>0</v>
      </c>
      <c r="CC292" s="42">
        <f t="shared" si="635"/>
        <v>0</v>
      </c>
      <c r="CD292" s="42">
        <f t="shared" si="635"/>
        <v>0</v>
      </c>
      <c r="CE292" s="42">
        <f t="shared" si="635"/>
        <v>0</v>
      </c>
      <c r="CF292" s="42">
        <f t="shared" si="635"/>
        <v>0</v>
      </c>
      <c r="CG292" s="42">
        <f t="shared" si="635"/>
        <v>0</v>
      </c>
      <c r="CH292" s="42">
        <f t="shared" si="636"/>
        <v>0</v>
      </c>
      <c r="CI292" s="42">
        <f t="shared" si="636"/>
        <v>0</v>
      </c>
      <c r="CJ292" s="42">
        <f t="shared" si="636"/>
        <v>0</v>
      </c>
      <c r="CK292" s="42">
        <f t="shared" si="636"/>
        <v>0</v>
      </c>
      <c r="CL292" s="42">
        <f t="shared" si="636"/>
        <v>0</v>
      </c>
      <c r="CM292" s="42">
        <f t="shared" si="636"/>
        <v>0</v>
      </c>
      <c r="CN292" s="42">
        <f t="shared" si="636"/>
        <v>0</v>
      </c>
      <c r="CO292" s="42">
        <f t="shared" si="636"/>
        <v>0</v>
      </c>
      <c r="CP292" s="42">
        <f t="shared" si="636"/>
        <v>0</v>
      </c>
      <c r="CQ292" s="42">
        <f t="shared" si="636"/>
        <v>0</v>
      </c>
      <c r="CR292" s="42">
        <f t="shared" si="636"/>
        <v>0</v>
      </c>
      <c r="CS292" s="42">
        <f t="shared" si="636"/>
        <v>0</v>
      </c>
    </row>
    <row r="293" spans="45:97">
      <c r="AS293"/>
      <c r="AT293" s="42">
        <f t="shared" si="629"/>
        <v>0</v>
      </c>
      <c r="AU293" s="42">
        <f t="shared" si="630"/>
        <v>0</v>
      </c>
      <c r="AV293" s="42">
        <f t="shared" si="630"/>
        <v>0</v>
      </c>
      <c r="AW293" s="42">
        <f t="shared" si="630"/>
        <v>0</v>
      </c>
      <c r="AX293" s="42">
        <f t="shared" si="630"/>
        <v>0</v>
      </c>
      <c r="AY293" s="42">
        <f t="shared" si="639"/>
        <v>0</v>
      </c>
      <c r="AZ293" s="42">
        <f t="shared" si="639"/>
        <v>0</v>
      </c>
      <c r="BA293" s="42">
        <f t="shared" si="639"/>
        <v>0</v>
      </c>
      <c r="BB293" s="42">
        <f t="shared" si="639"/>
        <v>0</v>
      </c>
      <c r="BC293" s="42">
        <f t="shared" si="639"/>
        <v>0</v>
      </c>
      <c r="BD293" s="42">
        <f t="shared" si="639"/>
        <v>0</v>
      </c>
      <c r="BE293" s="42">
        <f t="shared" si="639"/>
        <v>0</v>
      </c>
      <c r="BF293" s="42">
        <f t="shared" si="639"/>
        <v>0</v>
      </c>
      <c r="BG293" s="42">
        <f t="shared" si="639"/>
        <v>0</v>
      </c>
      <c r="BH293" s="42">
        <f t="shared" si="639"/>
        <v>0</v>
      </c>
      <c r="BI293" s="42">
        <f t="shared" si="639"/>
        <v>0</v>
      </c>
      <c r="BJ293" s="42">
        <f t="shared" si="639"/>
        <v>0</v>
      </c>
      <c r="BK293" s="42">
        <f t="shared" si="639"/>
        <v>0</v>
      </c>
      <c r="BL293" s="42">
        <f t="shared" si="639"/>
        <v>0</v>
      </c>
      <c r="BM293" s="42">
        <f t="shared" si="639"/>
        <v>0</v>
      </c>
      <c r="BN293" s="42">
        <f t="shared" si="639"/>
        <v>0</v>
      </c>
      <c r="BO293" s="42">
        <f t="shared" si="638"/>
        <v>0</v>
      </c>
      <c r="BP293" s="42">
        <f t="shared" si="638"/>
        <v>0</v>
      </c>
      <c r="BQ293" s="42">
        <f t="shared" si="638"/>
        <v>0</v>
      </c>
      <c r="BR293" s="42">
        <f t="shared" si="637"/>
        <v>0</v>
      </c>
      <c r="BS293" s="42">
        <f t="shared" si="637"/>
        <v>0</v>
      </c>
      <c r="BT293" s="42">
        <f t="shared" si="637"/>
        <v>0</v>
      </c>
      <c r="BU293" s="42">
        <f t="shared" si="637"/>
        <v>0</v>
      </c>
      <c r="BV293" s="42">
        <f t="shared" si="637"/>
        <v>0</v>
      </c>
      <c r="BW293" s="42">
        <f t="shared" si="637"/>
        <v>0</v>
      </c>
      <c r="BX293" s="42">
        <f t="shared" si="637"/>
        <v>0</v>
      </c>
      <c r="BY293" s="42">
        <f t="shared" si="637"/>
        <v>0</v>
      </c>
      <c r="BZ293" s="42">
        <f t="shared" si="637"/>
        <v>0</v>
      </c>
      <c r="CA293" s="42">
        <f t="shared" si="635"/>
        <v>0</v>
      </c>
      <c r="CB293" s="42">
        <f t="shared" si="635"/>
        <v>0</v>
      </c>
      <c r="CC293" s="42">
        <f t="shared" si="635"/>
        <v>0</v>
      </c>
      <c r="CD293" s="42">
        <f t="shared" si="635"/>
        <v>0</v>
      </c>
      <c r="CE293" s="42">
        <f t="shared" si="635"/>
        <v>0</v>
      </c>
      <c r="CF293" s="42">
        <f t="shared" si="635"/>
        <v>0</v>
      </c>
      <c r="CG293" s="42">
        <f t="shared" si="635"/>
        <v>0</v>
      </c>
      <c r="CH293" s="42">
        <f t="shared" si="636"/>
        <v>0</v>
      </c>
      <c r="CI293" s="42">
        <f t="shared" si="636"/>
        <v>0</v>
      </c>
      <c r="CJ293" s="42">
        <f t="shared" si="636"/>
        <v>0</v>
      </c>
      <c r="CK293" s="42">
        <f t="shared" si="636"/>
        <v>0</v>
      </c>
      <c r="CL293" s="42">
        <f t="shared" si="636"/>
        <v>0</v>
      </c>
      <c r="CM293" s="42">
        <f t="shared" si="636"/>
        <v>0</v>
      </c>
      <c r="CN293" s="42">
        <f t="shared" si="636"/>
        <v>0</v>
      </c>
      <c r="CO293" s="42">
        <f t="shared" si="636"/>
        <v>0</v>
      </c>
      <c r="CP293" s="42">
        <f t="shared" si="636"/>
        <v>0</v>
      </c>
      <c r="CQ293" s="42">
        <f t="shared" si="636"/>
        <v>0</v>
      </c>
      <c r="CR293" s="42">
        <f t="shared" si="636"/>
        <v>0</v>
      </c>
      <c r="CS293" s="42">
        <f t="shared" si="636"/>
        <v>0</v>
      </c>
    </row>
    <row r="294" spans="45:97">
      <c r="AS294"/>
      <c r="AT294" s="42">
        <f t="shared" si="629"/>
        <v>0</v>
      </c>
      <c r="AU294" s="42">
        <f t="shared" si="630"/>
        <v>0</v>
      </c>
      <c r="AV294" s="42">
        <f t="shared" si="630"/>
        <v>0</v>
      </c>
      <c r="AW294" s="42">
        <f t="shared" si="630"/>
        <v>0</v>
      </c>
      <c r="AX294" s="42">
        <f t="shared" si="630"/>
        <v>0</v>
      </c>
      <c r="AY294" s="42">
        <f t="shared" si="639"/>
        <v>0</v>
      </c>
      <c r="AZ294" s="42">
        <f t="shared" si="639"/>
        <v>0</v>
      </c>
      <c r="BA294" s="42">
        <f t="shared" si="639"/>
        <v>0</v>
      </c>
      <c r="BB294" s="42">
        <f t="shared" si="639"/>
        <v>0</v>
      </c>
      <c r="BC294" s="42">
        <f t="shared" si="639"/>
        <v>0</v>
      </c>
      <c r="BD294" s="42">
        <f t="shared" si="639"/>
        <v>0</v>
      </c>
      <c r="BE294" s="42">
        <f t="shared" si="639"/>
        <v>0</v>
      </c>
      <c r="BF294" s="42">
        <f t="shared" si="639"/>
        <v>0</v>
      </c>
      <c r="BG294" s="42">
        <f t="shared" si="639"/>
        <v>0</v>
      </c>
      <c r="BH294" s="42">
        <f t="shared" si="639"/>
        <v>0</v>
      </c>
      <c r="BI294" s="42">
        <f t="shared" si="639"/>
        <v>0</v>
      </c>
      <c r="BJ294" s="42">
        <f t="shared" si="639"/>
        <v>0</v>
      </c>
      <c r="BK294" s="42">
        <f t="shared" si="639"/>
        <v>0</v>
      </c>
      <c r="BL294" s="42">
        <f t="shared" si="639"/>
        <v>0</v>
      </c>
      <c r="BM294" s="42">
        <f t="shared" si="639"/>
        <v>0</v>
      </c>
      <c r="BN294" s="42">
        <f t="shared" si="639"/>
        <v>0</v>
      </c>
      <c r="BO294" s="42">
        <f t="shared" si="638"/>
        <v>0</v>
      </c>
      <c r="BP294" s="42">
        <f t="shared" si="638"/>
        <v>0</v>
      </c>
      <c r="BQ294" s="42">
        <f t="shared" si="638"/>
        <v>0</v>
      </c>
      <c r="BR294" s="42">
        <f t="shared" si="637"/>
        <v>0</v>
      </c>
      <c r="BS294" s="42">
        <f t="shared" si="637"/>
        <v>0</v>
      </c>
      <c r="BT294" s="42">
        <f t="shared" si="637"/>
        <v>0</v>
      </c>
      <c r="BU294" s="42">
        <f t="shared" si="637"/>
        <v>0</v>
      </c>
      <c r="BV294" s="42">
        <f t="shared" si="637"/>
        <v>0</v>
      </c>
      <c r="BW294" s="42">
        <f t="shared" si="637"/>
        <v>0</v>
      </c>
      <c r="BX294" s="42">
        <f t="shared" si="637"/>
        <v>0</v>
      </c>
      <c r="BY294" s="42">
        <f t="shared" si="637"/>
        <v>0</v>
      </c>
      <c r="BZ294" s="42">
        <f t="shared" si="637"/>
        <v>0</v>
      </c>
      <c r="CA294" s="42">
        <f t="shared" si="635"/>
        <v>0</v>
      </c>
      <c r="CB294" s="42">
        <f t="shared" si="635"/>
        <v>0</v>
      </c>
      <c r="CC294" s="42">
        <f t="shared" si="635"/>
        <v>0</v>
      </c>
      <c r="CD294" s="42">
        <f t="shared" si="635"/>
        <v>0</v>
      </c>
      <c r="CE294" s="42">
        <f t="shared" si="635"/>
        <v>0</v>
      </c>
      <c r="CF294" s="42">
        <f t="shared" si="635"/>
        <v>0</v>
      </c>
      <c r="CG294" s="42">
        <f t="shared" si="635"/>
        <v>0</v>
      </c>
      <c r="CH294" s="42">
        <f t="shared" si="636"/>
        <v>0</v>
      </c>
      <c r="CI294" s="42">
        <f t="shared" si="636"/>
        <v>0</v>
      </c>
      <c r="CJ294" s="42">
        <f t="shared" si="636"/>
        <v>0</v>
      </c>
      <c r="CK294" s="42">
        <f t="shared" si="636"/>
        <v>0</v>
      </c>
      <c r="CL294" s="42">
        <f t="shared" si="636"/>
        <v>0</v>
      </c>
      <c r="CM294" s="42">
        <f t="shared" si="636"/>
        <v>0</v>
      </c>
      <c r="CN294" s="42">
        <f t="shared" si="636"/>
        <v>0</v>
      </c>
      <c r="CO294" s="42">
        <f t="shared" si="636"/>
        <v>0</v>
      </c>
      <c r="CP294" s="42">
        <f t="shared" si="636"/>
        <v>0</v>
      </c>
      <c r="CQ294" s="42">
        <f t="shared" si="636"/>
        <v>0</v>
      </c>
      <c r="CR294" s="42">
        <f t="shared" si="636"/>
        <v>0</v>
      </c>
      <c r="CS294" s="42">
        <f t="shared" si="636"/>
        <v>0</v>
      </c>
    </row>
    <row r="295" spans="45:97">
      <c r="AS295"/>
      <c r="AT295" s="42">
        <f t="shared" si="629"/>
        <v>0</v>
      </c>
      <c r="AU295" s="42">
        <f t="shared" si="630"/>
        <v>0</v>
      </c>
      <c r="AV295" s="42">
        <f t="shared" si="630"/>
        <v>0</v>
      </c>
      <c r="AW295" s="42">
        <f t="shared" si="630"/>
        <v>0</v>
      </c>
      <c r="AX295" s="42">
        <f t="shared" si="630"/>
        <v>0</v>
      </c>
      <c r="AY295" s="42">
        <f t="shared" si="639"/>
        <v>0</v>
      </c>
      <c r="AZ295" s="42">
        <f t="shared" si="639"/>
        <v>0</v>
      </c>
      <c r="BA295" s="42">
        <f t="shared" si="639"/>
        <v>0</v>
      </c>
      <c r="BB295" s="42">
        <f t="shared" si="639"/>
        <v>0</v>
      </c>
      <c r="BC295" s="42">
        <f t="shared" si="639"/>
        <v>0</v>
      </c>
      <c r="BD295" s="42">
        <f t="shared" si="639"/>
        <v>0</v>
      </c>
      <c r="BE295" s="42">
        <f t="shared" si="639"/>
        <v>0</v>
      </c>
      <c r="BF295" s="42">
        <f t="shared" si="639"/>
        <v>0</v>
      </c>
      <c r="BG295" s="42">
        <f t="shared" si="639"/>
        <v>0</v>
      </c>
      <c r="BH295" s="42">
        <f t="shared" si="639"/>
        <v>0</v>
      </c>
      <c r="BI295" s="42">
        <f t="shared" si="639"/>
        <v>0</v>
      </c>
      <c r="BJ295" s="42">
        <f t="shared" si="639"/>
        <v>0</v>
      </c>
      <c r="BK295" s="42">
        <f t="shared" si="639"/>
        <v>0</v>
      </c>
      <c r="BL295" s="42">
        <f t="shared" si="639"/>
        <v>0</v>
      </c>
      <c r="BM295" s="42">
        <f t="shared" si="639"/>
        <v>0</v>
      </c>
      <c r="BN295" s="42">
        <f t="shared" si="639"/>
        <v>0</v>
      </c>
      <c r="BO295" s="42">
        <f t="shared" si="638"/>
        <v>0</v>
      </c>
      <c r="BP295" s="42">
        <f t="shared" si="638"/>
        <v>0</v>
      </c>
      <c r="BQ295" s="42">
        <f t="shared" si="638"/>
        <v>0</v>
      </c>
      <c r="BR295" s="42">
        <f t="shared" si="637"/>
        <v>0</v>
      </c>
      <c r="BS295" s="42">
        <f t="shared" si="637"/>
        <v>0</v>
      </c>
      <c r="BT295" s="42">
        <f t="shared" si="637"/>
        <v>0</v>
      </c>
      <c r="BU295" s="42">
        <f t="shared" si="637"/>
        <v>0</v>
      </c>
      <c r="BV295" s="42">
        <f t="shared" si="637"/>
        <v>0</v>
      </c>
      <c r="BW295" s="42">
        <f t="shared" si="637"/>
        <v>0</v>
      </c>
      <c r="BX295" s="42">
        <f t="shared" si="637"/>
        <v>0</v>
      </c>
      <c r="BY295" s="42">
        <f t="shared" si="637"/>
        <v>0</v>
      </c>
      <c r="BZ295" s="42">
        <f t="shared" si="637"/>
        <v>0</v>
      </c>
      <c r="CA295" s="42">
        <f t="shared" si="635"/>
        <v>0</v>
      </c>
      <c r="CB295" s="42">
        <f t="shared" si="635"/>
        <v>0</v>
      </c>
      <c r="CC295" s="42">
        <f t="shared" si="635"/>
        <v>0</v>
      </c>
      <c r="CD295" s="42">
        <f t="shared" si="635"/>
        <v>0</v>
      </c>
      <c r="CE295" s="42">
        <f t="shared" si="635"/>
        <v>0</v>
      </c>
      <c r="CF295" s="42">
        <f t="shared" si="635"/>
        <v>0</v>
      </c>
      <c r="CG295" s="42">
        <f t="shared" si="635"/>
        <v>0</v>
      </c>
      <c r="CH295" s="42">
        <f t="shared" si="636"/>
        <v>0</v>
      </c>
      <c r="CI295" s="42">
        <f t="shared" si="636"/>
        <v>0</v>
      </c>
      <c r="CJ295" s="42">
        <f t="shared" si="636"/>
        <v>0</v>
      </c>
      <c r="CK295" s="42">
        <f t="shared" si="636"/>
        <v>0</v>
      </c>
      <c r="CL295" s="42">
        <f t="shared" si="636"/>
        <v>0</v>
      </c>
      <c r="CM295" s="42">
        <f t="shared" si="636"/>
        <v>0</v>
      </c>
      <c r="CN295" s="42">
        <f t="shared" si="636"/>
        <v>0</v>
      </c>
      <c r="CO295" s="42">
        <f t="shared" si="636"/>
        <v>0</v>
      </c>
      <c r="CP295" s="42">
        <f t="shared" si="636"/>
        <v>0</v>
      </c>
      <c r="CQ295" s="42">
        <f t="shared" si="636"/>
        <v>0</v>
      </c>
      <c r="CR295" s="42">
        <f t="shared" si="636"/>
        <v>0</v>
      </c>
      <c r="CS295" s="42">
        <f t="shared" si="636"/>
        <v>0</v>
      </c>
    </row>
    <row r="296" spans="45:97">
      <c r="AS296"/>
      <c r="AT296" s="42">
        <f t="shared" si="629"/>
        <v>0</v>
      </c>
      <c r="AU296" s="42">
        <f t="shared" si="630"/>
        <v>0</v>
      </c>
      <c r="AV296" s="42">
        <f t="shared" si="630"/>
        <v>0</v>
      </c>
      <c r="AW296" s="42">
        <f t="shared" si="630"/>
        <v>0</v>
      </c>
      <c r="AX296" s="42">
        <f t="shared" si="630"/>
        <v>0</v>
      </c>
      <c r="AY296" s="42">
        <f t="shared" si="639"/>
        <v>0</v>
      </c>
      <c r="AZ296" s="42">
        <f t="shared" si="639"/>
        <v>0</v>
      </c>
      <c r="BA296" s="42">
        <f t="shared" si="639"/>
        <v>0</v>
      </c>
      <c r="BB296" s="42">
        <f t="shared" si="639"/>
        <v>0</v>
      </c>
      <c r="BC296" s="42">
        <f t="shared" si="639"/>
        <v>0</v>
      </c>
      <c r="BD296" s="42">
        <f t="shared" si="639"/>
        <v>0</v>
      </c>
      <c r="BE296" s="42">
        <f t="shared" si="639"/>
        <v>0</v>
      </c>
      <c r="BF296" s="42">
        <f t="shared" si="639"/>
        <v>0</v>
      </c>
      <c r="BG296" s="42">
        <f t="shared" si="639"/>
        <v>0</v>
      </c>
      <c r="BH296" s="42">
        <f t="shared" si="639"/>
        <v>0</v>
      </c>
      <c r="BI296" s="42">
        <f t="shared" si="639"/>
        <v>0</v>
      </c>
      <c r="BJ296" s="42">
        <f t="shared" si="639"/>
        <v>0</v>
      </c>
      <c r="BK296" s="42">
        <f t="shared" si="639"/>
        <v>0</v>
      </c>
      <c r="BL296" s="42">
        <f t="shared" si="639"/>
        <v>0</v>
      </c>
      <c r="BM296" s="42">
        <f t="shared" si="639"/>
        <v>0</v>
      </c>
      <c r="BN296" s="42">
        <f t="shared" si="639"/>
        <v>0</v>
      </c>
      <c r="BO296" s="42">
        <f t="shared" si="638"/>
        <v>0</v>
      </c>
      <c r="BP296" s="42">
        <f t="shared" si="638"/>
        <v>0</v>
      </c>
      <c r="BQ296" s="42">
        <f t="shared" si="638"/>
        <v>0</v>
      </c>
      <c r="BR296" s="42">
        <f t="shared" si="637"/>
        <v>0</v>
      </c>
      <c r="BS296" s="42">
        <f t="shared" si="637"/>
        <v>0</v>
      </c>
      <c r="BT296" s="42">
        <f t="shared" si="637"/>
        <v>0</v>
      </c>
      <c r="BU296" s="42">
        <f t="shared" si="637"/>
        <v>0</v>
      </c>
      <c r="BV296" s="42">
        <f t="shared" si="637"/>
        <v>0</v>
      </c>
      <c r="BW296" s="42">
        <f t="shared" si="637"/>
        <v>0</v>
      </c>
      <c r="BX296" s="42">
        <f t="shared" si="637"/>
        <v>0</v>
      </c>
      <c r="BY296" s="42">
        <f t="shared" si="637"/>
        <v>0</v>
      </c>
      <c r="BZ296" s="42">
        <f t="shared" si="637"/>
        <v>0</v>
      </c>
      <c r="CA296" s="42">
        <f t="shared" si="635"/>
        <v>0</v>
      </c>
      <c r="CB296" s="42">
        <f t="shared" si="635"/>
        <v>0</v>
      </c>
      <c r="CC296" s="42">
        <f t="shared" si="635"/>
        <v>0</v>
      </c>
      <c r="CD296" s="42">
        <f t="shared" si="635"/>
        <v>0</v>
      </c>
      <c r="CE296" s="42">
        <f t="shared" si="635"/>
        <v>0</v>
      </c>
      <c r="CF296" s="42">
        <f t="shared" si="635"/>
        <v>0</v>
      </c>
      <c r="CG296" s="42">
        <f t="shared" si="635"/>
        <v>0</v>
      </c>
      <c r="CH296" s="42">
        <f t="shared" si="636"/>
        <v>0</v>
      </c>
      <c r="CI296" s="42">
        <f t="shared" si="636"/>
        <v>0</v>
      </c>
      <c r="CJ296" s="42">
        <f t="shared" si="636"/>
        <v>0</v>
      </c>
      <c r="CK296" s="42">
        <f t="shared" si="636"/>
        <v>0</v>
      </c>
      <c r="CL296" s="42">
        <f t="shared" si="636"/>
        <v>0</v>
      </c>
      <c r="CM296" s="42">
        <f t="shared" si="636"/>
        <v>0</v>
      </c>
      <c r="CN296" s="42">
        <f t="shared" si="636"/>
        <v>0</v>
      </c>
      <c r="CO296" s="42">
        <f t="shared" si="636"/>
        <v>0</v>
      </c>
      <c r="CP296" s="42">
        <f t="shared" si="636"/>
        <v>0</v>
      </c>
      <c r="CQ296" s="42">
        <f t="shared" si="636"/>
        <v>0</v>
      </c>
      <c r="CR296" s="42">
        <f t="shared" si="636"/>
        <v>0</v>
      </c>
      <c r="CS296" s="42">
        <f t="shared" si="636"/>
        <v>0</v>
      </c>
    </row>
    <row r="297" spans="45:97">
      <c r="AS297"/>
      <c r="AT297" s="42">
        <f t="shared" si="629"/>
        <v>0</v>
      </c>
      <c r="AU297" s="42">
        <f t="shared" si="630"/>
        <v>0</v>
      </c>
      <c r="AV297" s="42">
        <f t="shared" si="630"/>
        <v>0</v>
      </c>
      <c r="AW297" s="42">
        <f t="shared" si="630"/>
        <v>0</v>
      </c>
      <c r="AX297" s="42">
        <f t="shared" si="630"/>
        <v>0</v>
      </c>
      <c r="AY297" s="42">
        <f t="shared" si="639"/>
        <v>0</v>
      </c>
      <c r="AZ297" s="42">
        <f t="shared" si="639"/>
        <v>0</v>
      </c>
      <c r="BA297" s="42">
        <f t="shared" si="639"/>
        <v>0</v>
      </c>
      <c r="BB297" s="42">
        <f t="shared" si="639"/>
        <v>0</v>
      </c>
      <c r="BC297" s="42">
        <f t="shared" si="639"/>
        <v>0</v>
      </c>
      <c r="BD297" s="42">
        <f t="shared" si="639"/>
        <v>0</v>
      </c>
      <c r="BE297" s="42">
        <f t="shared" si="639"/>
        <v>0</v>
      </c>
      <c r="BF297" s="42">
        <f t="shared" si="639"/>
        <v>0</v>
      </c>
      <c r="BG297" s="42">
        <f t="shared" si="639"/>
        <v>0</v>
      </c>
      <c r="BH297" s="42">
        <f t="shared" si="639"/>
        <v>0</v>
      </c>
      <c r="BI297" s="42">
        <f t="shared" si="639"/>
        <v>0</v>
      </c>
      <c r="BJ297" s="42">
        <f t="shared" si="639"/>
        <v>0</v>
      </c>
      <c r="BK297" s="42">
        <f t="shared" si="639"/>
        <v>0</v>
      </c>
      <c r="BL297" s="42">
        <f t="shared" si="639"/>
        <v>0</v>
      </c>
      <c r="BM297" s="42">
        <f t="shared" si="639"/>
        <v>0</v>
      </c>
      <c r="BN297" s="42">
        <f t="shared" si="639"/>
        <v>0</v>
      </c>
      <c r="BO297" s="42">
        <f t="shared" si="638"/>
        <v>0</v>
      </c>
      <c r="BP297" s="42">
        <f t="shared" si="638"/>
        <v>0</v>
      </c>
      <c r="BQ297" s="42">
        <f t="shared" si="638"/>
        <v>0</v>
      </c>
      <c r="BR297" s="42">
        <f t="shared" si="637"/>
        <v>0</v>
      </c>
      <c r="BS297" s="42">
        <f t="shared" si="637"/>
        <v>0</v>
      </c>
      <c r="BT297" s="42">
        <f t="shared" si="637"/>
        <v>0</v>
      </c>
      <c r="BU297" s="42">
        <f t="shared" si="637"/>
        <v>0</v>
      </c>
      <c r="BV297" s="42">
        <f t="shared" si="637"/>
        <v>0</v>
      </c>
      <c r="BW297" s="42">
        <f t="shared" si="637"/>
        <v>0</v>
      </c>
      <c r="BX297" s="42">
        <f t="shared" si="637"/>
        <v>0</v>
      </c>
      <c r="BY297" s="42">
        <f t="shared" si="637"/>
        <v>0</v>
      </c>
      <c r="BZ297" s="42">
        <f t="shared" si="637"/>
        <v>0</v>
      </c>
      <c r="CA297" s="42">
        <f t="shared" si="635"/>
        <v>0</v>
      </c>
      <c r="CB297" s="42">
        <f t="shared" si="635"/>
        <v>0</v>
      </c>
      <c r="CC297" s="42">
        <f t="shared" si="635"/>
        <v>0</v>
      </c>
      <c r="CD297" s="42">
        <f t="shared" si="635"/>
        <v>0</v>
      </c>
      <c r="CE297" s="42">
        <f t="shared" si="635"/>
        <v>0</v>
      </c>
      <c r="CF297" s="42">
        <f t="shared" si="635"/>
        <v>0</v>
      </c>
      <c r="CG297" s="42">
        <f t="shared" si="635"/>
        <v>0</v>
      </c>
      <c r="CH297" s="42">
        <f t="shared" si="636"/>
        <v>0</v>
      </c>
      <c r="CI297" s="42">
        <f t="shared" si="636"/>
        <v>0</v>
      </c>
      <c r="CJ297" s="42">
        <f t="shared" si="636"/>
        <v>0</v>
      </c>
      <c r="CK297" s="42">
        <f t="shared" si="636"/>
        <v>0</v>
      </c>
      <c r="CL297" s="42">
        <f t="shared" si="636"/>
        <v>0</v>
      </c>
      <c r="CM297" s="42">
        <f t="shared" si="636"/>
        <v>0</v>
      </c>
      <c r="CN297" s="42">
        <f t="shared" si="636"/>
        <v>0</v>
      </c>
      <c r="CO297" s="42">
        <f t="shared" si="636"/>
        <v>0</v>
      </c>
      <c r="CP297" s="42">
        <f t="shared" si="636"/>
        <v>0</v>
      </c>
      <c r="CQ297" s="42">
        <f t="shared" si="636"/>
        <v>0</v>
      </c>
      <c r="CR297" s="42">
        <f t="shared" si="636"/>
        <v>0</v>
      </c>
      <c r="CS297" s="42">
        <f t="shared" si="636"/>
        <v>0</v>
      </c>
    </row>
    <row r="298" spans="45:97">
      <c r="AS298"/>
      <c r="AT298" s="42">
        <f t="shared" si="629"/>
        <v>0</v>
      </c>
      <c r="AU298" s="42">
        <f t="shared" si="630"/>
        <v>0</v>
      </c>
      <c r="AV298" s="42">
        <f t="shared" si="630"/>
        <v>0</v>
      </c>
      <c r="AW298" s="42">
        <f t="shared" si="630"/>
        <v>0</v>
      </c>
      <c r="AX298" s="42">
        <f t="shared" si="630"/>
        <v>0</v>
      </c>
      <c r="AY298" s="42">
        <f t="shared" si="639"/>
        <v>0</v>
      </c>
      <c r="AZ298" s="42">
        <f t="shared" si="639"/>
        <v>0</v>
      </c>
      <c r="BA298" s="42">
        <f t="shared" si="639"/>
        <v>0</v>
      </c>
      <c r="BB298" s="42">
        <f t="shared" si="639"/>
        <v>0</v>
      </c>
      <c r="BC298" s="42">
        <f t="shared" si="639"/>
        <v>0</v>
      </c>
      <c r="BD298" s="42">
        <f t="shared" si="639"/>
        <v>0</v>
      </c>
      <c r="BE298" s="42">
        <f t="shared" si="639"/>
        <v>0</v>
      </c>
      <c r="BF298" s="42">
        <f t="shared" si="639"/>
        <v>0</v>
      </c>
      <c r="BG298" s="42">
        <f t="shared" si="639"/>
        <v>0</v>
      </c>
      <c r="BH298" s="42">
        <f t="shared" si="639"/>
        <v>0</v>
      </c>
      <c r="BI298" s="42">
        <f t="shared" si="639"/>
        <v>0</v>
      </c>
      <c r="BJ298" s="42">
        <f t="shared" si="639"/>
        <v>0</v>
      </c>
      <c r="BK298" s="42">
        <f t="shared" si="639"/>
        <v>0</v>
      </c>
      <c r="BL298" s="42">
        <f t="shared" si="639"/>
        <v>0</v>
      </c>
      <c r="BM298" s="42">
        <f t="shared" si="639"/>
        <v>0</v>
      </c>
      <c r="BN298" s="42">
        <f t="shared" si="639"/>
        <v>0</v>
      </c>
      <c r="BO298" s="42">
        <f t="shared" si="638"/>
        <v>0</v>
      </c>
      <c r="BP298" s="42">
        <f t="shared" si="638"/>
        <v>0</v>
      </c>
      <c r="BQ298" s="42">
        <f t="shared" si="638"/>
        <v>0</v>
      </c>
      <c r="BR298" s="42">
        <f t="shared" si="637"/>
        <v>0</v>
      </c>
      <c r="BS298" s="42">
        <f t="shared" si="637"/>
        <v>0</v>
      </c>
      <c r="BT298" s="42">
        <f t="shared" si="637"/>
        <v>0</v>
      </c>
      <c r="BU298" s="42">
        <f t="shared" si="637"/>
        <v>0</v>
      </c>
      <c r="BV298" s="42">
        <f t="shared" si="637"/>
        <v>0</v>
      </c>
      <c r="BW298" s="42">
        <f t="shared" si="637"/>
        <v>0</v>
      </c>
      <c r="BX298" s="42">
        <f t="shared" si="637"/>
        <v>0</v>
      </c>
      <c r="BY298" s="42">
        <f t="shared" si="637"/>
        <v>0</v>
      </c>
      <c r="BZ298" s="42">
        <f t="shared" si="637"/>
        <v>0</v>
      </c>
      <c r="CA298" s="42">
        <f t="shared" si="635"/>
        <v>0</v>
      </c>
      <c r="CB298" s="42">
        <f t="shared" si="635"/>
        <v>0</v>
      </c>
      <c r="CC298" s="42">
        <f t="shared" si="635"/>
        <v>0</v>
      </c>
      <c r="CD298" s="42">
        <f t="shared" si="635"/>
        <v>0</v>
      </c>
      <c r="CE298" s="42">
        <f t="shared" si="635"/>
        <v>0</v>
      </c>
      <c r="CF298" s="42">
        <f t="shared" si="635"/>
        <v>0</v>
      </c>
      <c r="CG298" s="42">
        <f t="shared" si="635"/>
        <v>0</v>
      </c>
      <c r="CH298" s="42">
        <f t="shared" si="636"/>
        <v>0</v>
      </c>
      <c r="CI298" s="42">
        <f t="shared" si="636"/>
        <v>0</v>
      </c>
      <c r="CJ298" s="42">
        <f t="shared" si="636"/>
        <v>0</v>
      </c>
      <c r="CK298" s="42">
        <f t="shared" ref="CK298:CS298" si="640">IF($C298=CK$1,$H298,0)</f>
        <v>0</v>
      </c>
      <c r="CL298" s="42">
        <f t="shared" si="640"/>
        <v>0</v>
      </c>
      <c r="CM298" s="42">
        <f t="shared" si="640"/>
        <v>0</v>
      </c>
      <c r="CN298" s="42">
        <f t="shared" si="640"/>
        <v>0</v>
      </c>
      <c r="CO298" s="42">
        <f t="shared" si="640"/>
        <v>0</v>
      </c>
      <c r="CP298" s="42">
        <f t="shared" si="640"/>
        <v>0</v>
      </c>
      <c r="CQ298" s="42">
        <f t="shared" si="640"/>
        <v>0</v>
      </c>
      <c r="CR298" s="42">
        <f t="shared" si="640"/>
        <v>0</v>
      </c>
      <c r="CS298" s="42">
        <f t="shared" si="640"/>
        <v>0</v>
      </c>
    </row>
    <row r="299" spans="45:97">
      <c r="AS299"/>
      <c r="AT299" s="42">
        <f t="shared" si="629"/>
        <v>0</v>
      </c>
      <c r="AU299" s="42">
        <f t="shared" si="630"/>
        <v>0</v>
      </c>
      <c r="AV299" s="42">
        <f t="shared" si="630"/>
        <v>0</v>
      </c>
      <c r="AW299" s="42">
        <f t="shared" si="630"/>
        <v>0</v>
      </c>
      <c r="AX299" s="42">
        <f t="shared" si="630"/>
        <v>0</v>
      </c>
      <c r="AY299" s="42">
        <f t="shared" si="639"/>
        <v>0</v>
      </c>
      <c r="AZ299" s="42">
        <f t="shared" si="639"/>
        <v>0</v>
      </c>
      <c r="BA299" s="42">
        <f t="shared" si="639"/>
        <v>0</v>
      </c>
      <c r="BB299" s="42">
        <f t="shared" si="639"/>
        <v>0</v>
      </c>
      <c r="BC299" s="42">
        <f t="shared" si="639"/>
        <v>0</v>
      </c>
      <c r="BD299" s="42">
        <f t="shared" si="639"/>
        <v>0</v>
      </c>
      <c r="BE299" s="42">
        <f t="shared" si="639"/>
        <v>0</v>
      </c>
      <c r="BF299" s="42">
        <f t="shared" si="639"/>
        <v>0</v>
      </c>
      <c r="BG299" s="42">
        <f t="shared" si="639"/>
        <v>0</v>
      </c>
      <c r="BH299" s="42">
        <f t="shared" si="639"/>
        <v>0</v>
      </c>
      <c r="BI299" s="42">
        <f t="shared" si="639"/>
        <v>0</v>
      </c>
      <c r="BJ299" s="42">
        <f t="shared" si="639"/>
        <v>0</v>
      </c>
      <c r="BK299" s="42">
        <f t="shared" si="639"/>
        <v>0</v>
      </c>
      <c r="BL299" s="42">
        <f t="shared" si="639"/>
        <v>0</v>
      </c>
      <c r="BM299" s="42">
        <f t="shared" si="639"/>
        <v>0</v>
      </c>
      <c r="BN299" s="42">
        <f t="shared" si="639"/>
        <v>0</v>
      </c>
      <c r="BO299" s="42">
        <f t="shared" si="638"/>
        <v>0</v>
      </c>
      <c r="BP299" s="42">
        <f t="shared" si="638"/>
        <v>0</v>
      </c>
      <c r="BQ299" s="42">
        <f t="shared" si="638"/>
        <v>0</v>
      </c>
      <c r="BR299" s="42">
        <f t="shared" si="637"/>
        <v>0</v>
      </c>
      <c r="BS299" s="42">
        <f t="shared" si="637"/>
        <v>0</v>
      </c>
      <c r="BT299" s="42">
        <f t="shared" si="637"/>
        <v>0</v>
      </c>
      <c r="BU299" s="42">
        <f t="shared" si="637"/>
        <v>0</v>
      </c>
      <c r="BV299" s="42">
        <f t="shared" si="637"/>
        <v>0</v>
      </c>
      <c r="BW299" s="42">
        <f t="shared" si="637"/>
        <v>0</v>
      </c>
      <c r="BX299" s="42">
        <f t="shared" si="637"/>
        <v>0</v>
      </c>
      <c r="BY299" s="42">
        <f t="shared" si="637"/>
        <v>0</v>
      </c>
      <c r="BZ299" s="42">
        <f t="shared" si="637"/>
        <v>0</v>
      </c>
      <c r="CA299" s="42">
        <f t="shared" si="635"/>
        <v>0</v>
      </c>
      <c r="CB299" s="42">
        <f t="shared" si="635"/>
        <v>0</v>
      </c>
      <c r="CC299" s="42">
        <f t="shared" si="635"/>
        <v>0</v>
      </c>
      <c r="CD299" s="42">
        <f t="shared" si="635"/>
        <v>0</v>
      </c>
      <c r="CE299" s="42">
        <f t="shared" si="635"/>
        <v>0</v>
      </c>
      <c r="CF299" s="42">
        <f t="shared" si="635"/>
        <v>0</v>
      </c>
      <c r="CG299" s="42">
        <f t="shared" si="635"/>
        <v>0</v>
      </c>
      <c r="CH299" s="42">
        <f t="shared" ref="CH299:CS299" si="641">IF($C299=CH$1,$H299,0)</f>
        <v>0</v>
      </c>
      <c r="CI299" s="42">
        <f t="shared" si="641"/>
        <v>0</v>
      </c>
      <c r="CJ299" s="42">
        <f t="shared" si="641"/>
        <v>0</v>
      </c>
      <c r="CK299" s="42">
        <f t="shared" si="641"/>
        <v>0</v>
      </c>
      <c r="CL299" s="42">
        <f t="shared" si="641"/>
        <v>0</v>
      </c>
      <c r="CM299" s="42">
        <f t="shared" si="641"/>
        <v>0</v>
      </c>
      <c r="CN299" s="42">
        <f t="shared" si="641"/>
        <v>0</v>
      </c>
      <c r="CO299" s="42">
        <f t="shared" si="641"/>
        <v>0</v>
      </c>
      <c r="CP299" s="42">
        <f t="shared" si="641"/>
        <v>0</v>
      </c>
      <c r="CQ299" s="42">
        <f t="shared" si="641"/>
        <v>0</v>
      </c>
      <c r="CR299" s="42">
        <f t="shared" si="641"/>
        <v>0</v>
      </c>
      <c r="CS299" s="42">
        <f t="shared" si="641"/>
        <v>0</v>
      </c>
    </row>
    <row r="300" spans="45:97">
      <c r="AS300"/>
      <c r="AT300" s="42">
        <f t="shared" si="629"/>
        <v>0</v>
      </c>
      <c r="AU300" s="42">
        <f t="shared" si="630"/>
        <v>0</v>
      </c>
      <c r="AV300" s="42">
        <f t="shared" si="630"/>
        <v>0</v>
      </c>
      <c r="AW300" s="42">
        <f t="shared" si="630"/>
        <v>0</v>
      </c>
      <c r="AX300" s="42">
        <f t="shared" si="630"/>
        <v>0</v>
      </c>
      <c r="AY300" s="42">
        <f t="shared" si="639"/>
        <v>0</v>
      </c>
      <c r="AZ300" s="42">
        <f t="shared" si="639"/>
        <v>0</v>
      </c>
      <c r="BA300" s="42">
        <f t="shared" si="639"/>
        <v>0</v>
      </c>
      <c r="BB300" s="42">
        <f t="shared" si="639"/>
        <v>0</v>
      </c>
      <c r="BC300" s="42">
        <f t="shared" si="639"/>
        <v>0</v>
      </c>
      <c r="BD300" s="42">
        <f t="shared" si="639"/>
        <v>0</v>
      </c>
      <c r="BE300" s="42">
        <f t="shared" si="639"/>
        <v>0</v>
      </c>
      <c r="BF300" s="42">
        <f t="shared" si="639"/>
        <v>0</v>
      </c>
      <c r="BG300" s="42">
        <f t="shared" si="639"/>
        <v>0</v>
      </c>
      <c r="BH300" s="42">
        <f t="shared" si="639"/>
        <v>0</v>
      </c>
      <c r="BI300" s="42">
        <f t="shared" si="639"/>
        <v>0</v>
      </c>
      <c r="BJ300" s="42">
        <f t="shared" si="639"/>
        <v>0</v>
      </c>
      <c r="BK300" s="42">
        <f t="shared" si="639"/>
        <v>0</v>
      </c>
      <c r="BL300" s="42">
        <f t="shared" si="639"/>
        <v>0</v>
      </c>
      <c r="BM300" s="42">
        <f t="shared" si="639"/>
        <v>0</v>
      </c>
      <c r="BN300" s="42">
        <f t="shared" si="639"/>
        <v>0</v>
      </c>
      <c r="BO300" s="42">
        <f t="shared" si="638"/>
        <v>0</v>
      </c>
      <c r="BP300" s="42">
        <f t="shared" si="638"/>
        <v>0</v>
      </c>
      <c r="BQ300" s="42">
        <f t="shared" si="638"/>
        <v>0</v>
      </c>
      <c r="BR300" s="42">
        <f t="shared" si="637"/>
        <v>0</v>
      </c>
      <c r="BS300" s="42">
        <f t="shared" ref="BS300:CS300" si="642">IF($C300=BS$1,$H300,0)</f>
        <v>0</v>
      </c>
      <c r="BT300" s="42">
        <f t="shared" si="642"/>
        <v>0</v>
      </c>
      <c r="BU300" s="42">
        <f t="shared" si="642"/>
        <v>0</v>
      </c>
      <c r="BV300" s="42">
        <f t="shared" si="642"/>
        <v>0</v>
      </c>
      <c r="BW300" s="42">
        <f t="shared" si="642"/>
        <v>0</v>
      </c>
      <c r="BX300" s="42">
        <f t="shared" si="642"/>
        <v>0</v>
      </c>
      <c r="BY300" s="42">
        <f t="shared" si="642"/>
        <v>0</v>
      </c>
      <c r="BZ300" s="42">
        <f t="shared" si="642"/>
        <v>0</v>
      </c>
      <c r="CA300" s="42">
        <f t="shared" si="642"/>
        <v>0</v>
      </c>
      <c r="CB300" s="42">
        <f t="shared" si="642"/>
        <v>0</v>
      </c>
      <c r="CC300" s="42">
        <f t="shared" si="642"/>
        <v>0</v>
      </c>
      <c r="CD300" s="42">
        <f t="shared" si="642"/>
        <v>0</v>
      </c>
      <c r="CE300" s="42">
        <f t="shared" si="642"/>
        <v>0</v>
      </c>
      <c r="CF300" s="42">
        <f t="shared" si="642"/>
        <v>0</v>
      </c>
      <c r="CG300" s="42">
        <f t="shared" si="642"/>
        <v>0</v>
      </c>
      <c r="CH300" s="42">
        <f t="shared" si="642"/>
        <v>0</v>
      </c>
      <c r="CI300" s="42">
        <f t="shared" si="642"/>
        <v>0</v>
      </c>
      <c r="CJ300" s="42">
        <f t="shared" si="642"/>
        <v>0</v>
      </c>
      <c r="CK300" s="42">
        <f t="shared" si="642"/>
        <v>0</v>
      </c>
      <c r="CL300" s="42">
        <f t="shared" si="642"/>
        <v>0</v>
      </c>
      <c r="CM300" s="42">
        <f t="shared" si="642"/>
        <v>0</v>
      </c>
      <c r="CN300" s="42">
        <f t="shared" si="642"/>
        <v>0</v>
      </c>
      <c r="CO300" s="42">
        <f t="shared" si="642"/>
        <v>0</v>
      </c>
      <c r="CP300" s="42">
        <f t="shared" si="642"/>
        <v>0</v>
      </c>
      <c r="CQ300" s="42">
        <f t="shared" si="642"/>
        <v>0</v>
      </c>
      <c r="CR300" s="42">
        <f t="shared" si="642"/>
        <v>0</v>
      </c>
      <c r="CS300" s="42">
        <f t="shared" si="642"/>
        <v>0</v>
      </c>
    </row>
    <row r="301" spans="45:97">
      <c r="AS301"/>
    </row>
    <row r="302" spans="45:97">
      <c r="AS302"/>
    </row>
    <row r="303" spans="45:97">
      <c r="AS303"/>
    </row>
    <row r="304" spans="45:97">
      <c r="AS304"/>
    </row>
    <row r="305" spans="45:45">
      <c r="AS305"/>
    </row>
    <row r="306" spans="45:45">
      <c r="AS306"/>
    </row>
    <row r="307" spans="45:45">
      <c r="AS307"/>
    </row>
    <row r="308" spans="45:45">
      <c r="AS308"/>
    </row>
    <row r="309" spans="45:45">
      <c r="AS309"/>
    </row>
    <row r="310" spans="45:45">
      <c r="AS310"/>
    </row>
    <row r="311" spans="45:45">
      <c r="AS311"/>
    </row>
    <row r="312" spans="45:45">
      <c r="AS312"/>
    </row>
    <row r="313" spans="45:45">
      <c r="AS313"/>
    </row>
    <row r="314" spans="45:45">
      <c r="AS314"/>
    </row>
    <row r="315" spans="45:45">
      <c r="AS315"/>
    </row>
    <row r="316" spans="45:45">
      <c r="AS316"/>
    </row>
    <row r="317" spans="45:45">
      <c r="AS317"/>
    </row>
    <row r="318" spans="45:45">
      <c r="AS318"/>
    </row>
    <row r="319" spans="45:45">
      <c r="AS319"/>
    </row>
    <row r="320" spans="45:45">
      <c r="AS320"/>
    </row>
    <row r="321" spans="45:45">
      <c r="AS321"/>
    </row>
    <row r="322" spans="45:45">
      <c r="AS322"/>
    </row>
    <row r="323" spans="45:45">
      <c r="AS323"/>
    </row>
    <row r="324" spans="45:45">
      <c r="AS324"/>
    </row>
    <row r="325" spans="45:45">
      <c r="AS325"/>
    </row>
    <row r="326" spans="45:45">
      <c r="AS326"/>
    </row>
    <row r="327" spans="45:45">
      <c r="AS327"/>
    </row>
    <row r="328" spans="45:45">
      <c r="AS328"/>
    </row>
    <row r="329" spans="45:45">
      <c r="AS329"/>
    </row>
    <row r="330" spans="45:45">
      <c r="AS330"/>
    </row>
    <row r="331" spans="45:45">
      <c r="AS331"/>
    </row>
    <row r="332" spans="45:45">
      <c r="AS332"/>
    </row>
    <row r="333" spans="45:45">
      <c r="AS333"/>
    </row>
    <row r="334" spans="45:45">
      <c r="AS334"/>
    </row>
    <row r="335" spans="45:45">
      <c r="AS335"/>
    </row>
    <row r="336" spans="45:45">
      <c r="AS336"/>
    </row>
    <row r="337" spans="45:45">
      <c r="AS337"/>
    </row>
    <row r="338" spans="45:45">
      <c r="AS338"/>
    </row>
    <row r="339" spans="45:45">
      <c r="AS339"/>
    </row>
    <row r="340" spans="45:45">
      <c r="AS340"/>
    </row>
    <row r="341" spans="45:45">
      <c r="AS341"/>
    </row>
    <row r="342" spans="45:45">
      <c r="AS342"/>
    </row>
    <row r="343" spans="45:45">
      <c r="AS343"/>
    </row>
    <row r="344" spans="45:45">
      <c r="AS344"/>
    </row>
    <row r="345" spans="45:45">
      <c r="AS345"/>
    </row>
    <row r="346" spans="45:45">
      <c r="AS346"/>
    </row>
    <row r="347" spans="45:45">
      <c r="AS347"/>
    </row>
    <row r="348" spans="45:45">
      <c r="AS348"/>
    </row>
    <row r="349" spans="45:45">
      <c r="AS349"/>
    </row>
    <row r="350" spans="45:45">
      <c r="AS350"/>
    </row>
    <row r="351" spans="45:45">
      <c r="AS351"/>
    </row>
    <row r="352" spans="45:45">
      <c r="AS352"/>
    </row>
    <row r="353" spans="45:45">
      <c r="AS353"/>
    </row>
    <row r="354" spans="45:45">
      <c r="AS354"/>
    </row>
    <row r="355" spans="45:45">
      <c r="AS355"/>
    </row>
    <row r="356" spans="45:45">
      <c r="AS356"/>
    </row>
    <row r="357" spans="45:45">
      <c r="AS357"/>
    </row>
    <row r="358" spans="45:45">
      <c r="AS358"/>
    </row>
    <row r="359" spans="45:45">
      <c r="AS359"/>
    </row>
    <row r="360" spans="45:45">
      <c r="AS360"/>
    </row>
    <row r="361" spans="45:45">
      <c r="AS361"/>
    </row>
    <row r="362" spans="45:45">
      <c r="AS362"/>
    </row>
    <row r="363" spans="45:45">
      <c r="AS363"/>
    </row>
    <row r="364" spans="45:45">
      <c r="AS364"/>
    </row>
    <row r="365" spans="45:45">
      <c r="AS365"/>
    </row>
    <row r="366" spans="45:45">
      <c r="AS366"/>
    </row>
    <row r="367" spans="45:45">
      <c r="AS367"/>
    </row>
    <row r="368" spans="45:45">
      <c r="AS368"/>
    </row>
    <row r="369" spans="45:45">
      <c r="AS369"/>
    </row>
    <row r="370" spans="45:45">
      <c r="AS370"/>
    </row>
    <row r="371" spans="45:45">
      <c r="AS371"/>
    </row>
    <row r="372" spans="45:45">
      <c r="AS372"/>
    </row>
    <row r="373" spans="45:45">
      <c r="AS373"/>
    </row>
    <row r="374" spans="45:45">
      <c r="AS374"/>
    </row>
    <row r="375" spans="45:45">
      <c r="AS375"/>
    </row>
    <row r="376" spans="45:45">
      <c r="AS376"/>
    </row>
    <row r="377" spans="45:45">
      <c r="AS377"/>
    </row>
    <row r="378" spans="45:45">
      <c r="AS378"/>
    </row>
    <row r="379" spans="45:45">
      <c r="AS379"/>
    </row>
    <row r="380" spans="45:45">
      <c r="AS380"/>
    </row>
    <row r="381" spans="45:45">
      <c r="AS381"/>
    </row>
    <row r="382" spans="45:45">
      <c r="AS382"/>
    </row>
    <row r="383" spans="45:45">
      <c r="AS383"/>
    </row>
    <row r="384" spans="45:45">
      <c r="AS384"/>
    </row>
    <row r="385" spans="45:45">
      <c r="AS385"/>
    </row>
    <row r="386" spans="45:45">
      <c r="AS386"/>
    </row>
    <row r="387" spans="45:45">
      <c r="AS387"/>
    </row>
    <row r="388" spans="45:45">
      <c r="AS388"/>
    </row>
    <row r="389" spans="45:45">
      <c r="AS389"/>
    </row>
    <row r="390" spans="45:45">
      <c r="AS390"/>
    </row>
    <row r="391" spans="45:45">
      <c r="AS391"/>
    </row>
    <row r="392" spans="45:45">
      <c r="AS392"/>
    </row>
    <row r="393" spans="45:45">
      <c r="AS393"/>
    </row>
    <row r="394" spans="45:45">
      <c r="AS394"/>
    </row>
    <row r="395" spans="45:45">
      <c r="AS395"/>
    </row>
    <row r="396" spans="45:45">
      <c r="AS396"/>
    </row>
    <row r="397" spans="45:45">
      <c r="AS397"/>
    </row>
    <row r="398" spans="45:45">
      <c r="AS398"/>
    </row>
    <row r="399" spans="45:45">
      <c r="AS399"/>
    </row>
    <row r="400" spans="45:45">
      <c r="AS400"/>
    </row>
    <row r="401" spans="45:45">
      <c r="AS401"/>
    </row>
    <row r="402" spans="45:45">
      <c r="AS402"/>
    </row>
    <row r="403" spans="45:45">
      <c r="AS403"/>
    </row>
    <row r="404" spans="45:45">
      <c r="AS404"/>
    </row>
    <row r="405" spans="45:45">
      <c r="AS405"/>
    </row>
    <row r="406" spans="45:45">
      <c r="AS406"/>
    </row>
    <row r="407" spans="45:45">
      <c r="AS407"/>
    </row>
    <row r="408" spans="45:45">
      <c r="AS408"/>
    </row>
    <row r="409" spans="45:45">
      <c r="AS409"/>
    </row>
    <row r="410" spans="45:45">
      <c r="AS410"/>
    </row>
    <row r="411" spans="45:45">
      <c r="AS411"/>
    </row>
    <row r="412" spans="45:45">
      <c r="AS412"/>
    </row>
    <row r="413" spans="45:45">
      <c r="AS413"/>
    </row>
    <row r="414" spans="45:45">
      <c r="AS414"/>
    </row>
    <row r="415" spans="45:45">
      <c r="AS415"/>
    </row>
    <row r="416" spans="45:45">
      <c r="AS416"/>
    </row>
    <row r="417" spans="45:45">
      <c r="AS417"/>
    </row>
    <row r="418" spans="45:45">
      <c r="AS418"/>
    </row>
    <row r="419" spans="45:45">
      <c r="AS419"/>
    </row>
    <row r="420" spans="45:45">
      <c r="AS420"/>
    </row>
    <row r="421" spans="45:45">
      <c r="AS421"/>
    </row>
    <row r="422" spans="45:45">
      <c r="AS422"/>
    </row>
    <row r="423" spans="45:45">
      <c r="AS423"/>
    </row>
    <row r="424" spans="45:45">
      <c r="AS424"/>
    </row>
    <row r="425" spans="45:45">
      <c r="AS425"/>
    </row>
    <row r="426" spans="45:45">
      <c r="AS426"/>
    </row>
    <row r="427" spans="45:45">
      <c r="AS427"/>
    </row>
    <row r="428" spans="45:45">
      <c r="AS428"/>
    </row>
    <row r="429" spans="45:45">
      <c r="AS429"/>
    </row>
    <row r="430" spans="45:45">
      <c r="AS430"/>
    </row>
    <row r="431" spans="45:45">
      <c r="AS431"/>
    </row>
    <row r="432" spans="45:45">
      <c r="AS432"/>
    </row>
    <row r="433" spans="45:45">
      <c r="AS433"/>
    </row>
    <row r="434" spans="45:45">
      <c r="AS434"/>
    </row>
    <row r="435" spans="45:45">
      <c r="AS435"/>
    </row>
    <row r="436" spans="45:45">
      <c r="AS436"/>
    </row>
    <row r="437" spans="45:45">
      <c r="AS437"/>
    </row>
    <row r="438" spans="45:45">
      <c r="AS438"/>
    </row>
    <row r="439" spans="45:45">
      <c r="AS439"/>
    </row>
    <row r="440" spans="45:45">
      <c r="AS440"/>
    </row>
    <row r="441" spans="45:45">
      <c r="AS441"/>
    </row>
    <row r="442" spans="45:45">
      <c r="AS442"/>
    </row>
    <row r="443" spans="45:45">
      <c r="AS443"/>
    </row>
    <row r="444" spans="45:45">
      <c r="AS444"/>
    </row>
    <row r="445" spans="45:45">
      <c r="AS445"/>
    </row>
    <row r="446" spans="45:45">
      <c r="AS446"/>
    </row>
    <row r="447" spans="45:45">
      <c r="AS447"/>
    </row>
    <row r="448" spans="45:45">
      <c r="AS448"/>
    </row>
    <row r="449" spans="45:45">
      <c r="AS449"/>
    </row>
    <row r="450" spans="45:45">
      <c r="AS450"/>
    </row>
    <row r="451" spans="45:45">
      <c r="AS451"/>
    </row>
    <row r="452" spans="45:45">
      <c r="AS452"/>
    </row>
    <row r="453" spans="45:45">
      <c r="AS453"/>
    </row>
    <row r="454" spans="45:45">
      <c r="AS454"/>
    </row>
    <row r="455" spans="45:45">
      <c r="AS455"/>
    </row>
    <row r="456" spans="45:45">
      <c r="AS456"/>
    </row>
    <row r="457" spans="45:45">
      <c r="AS457"/>
    </row>
    <row r="458" spans="45:45">
      <c r="AS458"/>
    </row>
    <row r="459" spans="45:45">
      <c r="AS459"/>
    </row>
    <row r="460" spans="45:45">
      <c r="AS460"/>
    </row>
    <row r="461" spans="45:45">
      <c r="AS461"/>
    </row>
    <row r="462" spans="45:45">
      <c r="AS462"/>
    </row>
    <row r="463" spans="45:45">
      <c r="AS463"/>
    </row>
    <row r="464" spans="45:45">
      <c r="AS464"/>
    </row>
    <row r="465" spans="45:45">
      <c r="AS465"/>
    </row>
    <row r="466" spans="45:45">
      <c r="AS466"/>
    </row>
    <row r="467" spans="45:45">
      <c r="AS467"/>
    </row>
    <row r="468" spans="45:45">
      <c r="AS468"/>
    </row>
    <row r="469" spans="45:45">
      <c r="AS469"/>
    </row>
    <row r="470" spans="45:45">
      <c r="AS470"/>
    </row>
    <row r="471" spans="45:45">
      <c r="AS471"/>
    </row>
    <row r="472" spans="45:45">
      <c r="AS472"/>
    </row>
    <row r="473" spans="45:45">
      <c r="AS473"/>
    </row>
    <row r="474" spans="45:45">
      <c r="AS474"/>
    </row>
    <row r="475" spans="45:45">
      <c r="AS475"/>
    </row>
    <row r="476" spans="45:45">
      <c r="AS476"/>
    </row>
    <row r="477" spans="45:45">
      <c r="AS477"/>
    </row>
    <row r="478" spans="45:45">
      <c r="AS478"/>
    </row>
    <row r="479" spans="45:45">
      <c r="AS479"/>
    </row>
    <row r="480" spans="45:45">
      <c r="AS480"/>
    </row>
    <row r="481" spans="45:45">
      <c r="AS481"/>
    </row>
    <row r="482" spans="45:45">
      <c r="AS482"/>
    </row>
    <row r="483" spans="45:45">
      <c r="AS483"/>
    </row>
    <row r="484" spans="45:45">
      <c r="AS484"/>
    </row>
    <row r="485" spans="45:45">
      <c r="AS485"/>
    </row>
    <row r="486" spans="45:45">
      <c r="AS486"/>
    </row>
    <row r="487" spans="45:45">
      <c r="AS487"/>
    </row>
    <row r="488" spans="45:45">
      <c r="AS488"/>
    </row>
    <row r="489" spans="45:45">
      <c r="AS489"/>
    </row>
    <row r="490" spans="45:45">
      <c r="AS490"/>
    </row>
    <row r="491" spans="45:45">
      <c r="AS491"/>
    </row>
    <row r="492" spans="45:45">
      <c r="AS492"/>
    </row>
    <row r="493" spans="45:45">
      <c r="AS493"/>
    </row>
    <row r="494" spans="45:45">
      <c r="AS494"/>
    </row>
    <row r="495" spans="45:45">
      <c r="AS495"/>
    </row>
    <row r="496" spans="45:45">
      <c r="AS496"/>
    </row>
    <row r="497" spans="45:45">
      <c r="AS497"/>
    </row>
    <row r="498" spans="45:45">
      <c r="AS498"/>
    </row>
    <row r="499" spans="45:45">
      <c r="AS499"/>
    </row>
    <row r="500" spans="45:45">
      <c r="AS500"/>
    </row>
    <row r="501" spans="45:45">
      <c r="AS501"/>
    </row>
    <row r="502" spans="45:45">
      <c r="AS502"/>
    </row>
    <row r="503" spans="45:45">
      <c r="AS503"/>
    </row>
    <row r="504" spans="45:45">
      <c r="AS504"/>
    </row>
    <row r="505" spans="45:45">
      <c r="AS505"/>
    </row>
    <row r="506" spans="45:45">
      <c r="AS506"/>
    </row>
    <row r="507" spans="45:45">
      <c r="AS507"/>
    </row>
    <row r="508" spans="45:45">
      <c r="AS508"/>
    </row>
    <row r="509" spans="45:45">
      <c r="AS509"/>
    </row>
    <row r="510" spans="45:45">
      <c r="AS510"/>
    </row>
    <row r="511" spans="45:45">
      <c r="AS511"/>
    </row>
    <row r="512" spans="45:45">
      <c r="AS512"/>
    </row>
    <row r="513" spans="45:45">
      <c r="AS513"/>
    </row>
    <row r="514" spans="45:45">
      <c r="AS514"/>
    </row>
    <row r="515" spans="45:45">
      <c r="AS515"/>
    </row>
    <row r="516" spans="45:45">
      <c r="AS516"/>
    </row>
    <row r="517" spans="45:45">
      <c r="AS517"/>
    </row>
    <row r="518" spans="45:45">
      <c r="AS518"/>
    </row>
    <row r="519" spans="45:45">
      <c r="AS519"/>
    </row>
    <row r="520" spans="45:45">
      <c r="AS520"/>
    </row>
    <row r="521" spans="45:45">
      <c r="AS521"/>
    </row>
    <row r="522" spans="45:45">
      <c r="AS522"/>
    </row>
    <row r="523" spans="45:45">
      <c r="AS523"/>
    </row>
    <row r="524" spans="45:45">
      <c r="AS524"/>
    </row>
    <row r="525" spans="45:45">
      <c r="AS525"/>
    </row>
    <row r="526" spans="45:45">
      <c r="AS526"/>
    </row>
    <row r="527" spans="45:45">
      <c r="AS527"/>
    </row>
    <row r="528" spans="45:45">
      <c r="AS528"/>
    </row>
    <row r="529" spans="45:45">
      <c r="AS529"/>
    </row>
    <row r="530" spans="45:45">
      <c r="AS530"/>
    </row>
    <row r="531" spans="45:45">
      <c r="AS531"/>
    </row>
    <row r="532" spans="45:45">
      <c r="AS532"/>
    </row>
    <row r="533" spans="45:45">
      <c r="AS533"/>
    </row>
    <row r="534" spans="45:45">
      <c r="AS534"/>
    </row>
    <row r="535" spans="45:45">
      <c r="AS535"/>
    </row>
    <row r="536" spans="45:45">
      <c r="AS536"/>
    </row>
    <row r="537" spans="45:45">
      <c r="AS537"/>
    </row>
    <row r="538" spans="45:45">
      <c r="AS538"/>
    </row>
    <row r="539" spans="45:45">
      <c r="AS539"/>
    </row>
    <row r="540" spans="45:45">
      <c r="AS540"/>
    </row>
    <row r="541" spans="45:45">
      <c r="AS541"/>
    </row>
    <row r="542" spans="45:45">
      <c r="AS542"/>
    </row>
    <row r="543" spans="45:45">
      <c r="AS543"/>
    </row>
    <row r="544" spans="45:45">
      <c r="AS544"/>
    </row>
    <row r="545" spans="45:45">
      <c r="AS545"/>
    </row>
    <row r="546" spans="45:45">
      <c r="AS546"/>
    </row>
    <row r="547" spans="45:45">
      <c r="AS547"/>
    </row>
    <row r="548" spans="45:45">
      <c r="AS548"/>
    </row>
    <row r="549" spans="45:45">
      <c r="AS549"/>
    </row>
    <row r="550" spans="45:45">
      <c r="AS550"/>
    </row>
    <row r="551" spans="45:45">
      <c r="AS551"/>
    </row>
    <row r="552" spans="45:45">
      <c r="AS552"/>
    </row>
    <row r="553" spans="45:45">
      <c r="AS553"/>
    </row>
    <row r="554" spans="45:45">
      <c r="AS554"/>
    </row>
    <row r="555" spans="45:45">
      <c r="AS555"/>
    </row>
    <row r="556" spans="45:45">
      <c r="AS556"/>
    </row>
    <row r="557" spans="45:45">
      <c r="AS557"/>
    </row>
    <row r="558" spans="45:45">
      <c r="AS558"/>
    </row>
    <row r="559" spans="45:45">
      <c r="AS559"/>
    </row>
    <row r="560" spans="45:45">
      <c r="AS560"/>
    </row>
    <row r="561" spans="45:45">
      <c r="AS561"/>
    </row>
    <row r="562" spans="45:45">
      <c r="AS562"/>
    </row>
    <row r="563" spans="45:45">
      <c r="AS563"/>
    </row>
    <row r="564" spans="45:45">
      <c r="AS564"/>
    </row>
    <row r="565" spans="45:45">
      <c r="AS565"/>
    </row>
    <row r="566" spans="45:45">
      <c r="AS566"/>
    </row>
    <row r="567" spans="45:45">
      <c r="AS567"/>
    </row>
    <row r="568" spans="45:45">
      <c r="AS568"/>
    </row>
    <row r="569" spans="45:45">
      <c r="AS569"/>
    </row>
    <row r="570" spans="45:45">
      <c r="AS570"/>
    </row>
    <row r="571" spans="45:45">
      <c r="AS571"/>
    </row>
    <row r="572" spans="45:45">
      <c r="AS572"/>
    </row>
    <row r="573" spans="45:45">
      <c r="AS573"/>
    </row>
    <row r="574" spans="45:45">
      <c r="AS574"/>
    </row>
    <row r="575" spans="45:45">
      <c r="AS575"/>
    </row>
    <row r="576" spans="45:45">
      <c r="AS576"/>
    </row>
    <row r="577" spans="45:45">
      <c r="AS577"/>
    </row>
    <row r="578" spans="45:45">
      <c r="AS578"/>
    </row>
    <row r="579" spans="45:45">
      <c r="AS579"/>
    </row>
    <row r="580" spans="45:45">
      <c r="AS580"/>
    </row>
    <row r="581" spans="45:45">
      <c r="AS581"/>
    </row>
    <row r="582" spans="45:45">
      <c r="AS582"/>
    </row>
    <row r="583" spans="45:45">
      <c r="AS583"/>
    </row>
    <row r="584" spans="45:45">
      <c r="AS584"/>
    </row>
    <row r="585" spans="45:45">
      <c r="AS585"/>
    </row>
    <row r="586" spans="45:45">
      <c r="AS586"/>
    </row>
    <row r="587" spans="45:45">
      <c r="AS587"/>
    </row>
    <row r="588" spans="45:45">
      <c r="AS588"/>
    </row>
    <row r="589" spans="45:45">
      <c r="AS589"/>
    </row>
    <row r="590" spans="45:45">
      <c r="AS590"/>
    </row>
    <row r="591" spans="45:45">
      <c r="AS591"/>
    </row>
    <row r="592" spans="45:45">
      <c r="AS592"/>
    </row>
    <row r="593" spans="45:45">
      <c r="AS593"/>
    </row>
    <row r="594" spans="45:45">
      <c r="AS594"/>
    </row>
    <row r="595" spans="45:45">
      <c r="AS595"/>
    </row>
    <row r="596" spans="45:45">
      <c r="AS596"/>
    </row>
    <row r="597" spans="45:45">
      <c r="AS597"/>
    </row>
    <row r="598" spans="45:45">
      <c r="AS598"/>
    </row>
    <row r="599" spans="45:45">
      <c r="AS599"/>
    </row>
    <row r="600" spans="45:45">
      <c r="AS600"/>
    </row>
  </sheetData>
  <mergeCells count="18">
    <mergeCell ref="O21:O24"/>
    <mergeCell ref="M2:O3"/>
    <mergeCell ref="M17:M20"/>
    <mergeCell ref="M21:M24"/>
    <mergeCell ref="N17:N20"/>
    <mergeCell ref="N21:N24"/>
    <mergeCell ref="O5:O8"/>
    <mergeCell ref="O9:O12"/>
    <mergeCell ref="O13:O16"/>
    <mergeCell ref="O17:O20"/>
    <mergeCell ref="M5:M8"/>
    <mergeCell ref="M9:M12"/>
    <mergeCell ref="N5:N8"/>
    <mergeCell ref="N9:N12"/>
    <mergeCell ref="M13:M16"/>
    <mergeCell ref="N13:N16"/>
    <mergeCell ref="F2:H2"/>
    <mergeCell ref="I2:K2"/>
  </mergeCells>
  <phoneticPr fontId="1"/>
  <conditionalFormatting sqref="AO14:AO16">
    <cfRule type="cellIs" dxfId="1" priority="1" operator="greaterThan">
      <formula>3</formula>
    </cfRule>
  </conditionalFormatting>
  <conditionalFormatting sqref="AP14:AP16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AB65"/>
  <sheetViews>
    <sheetView workbookViewId="0"/>
  </sheetViews>
  <sheetFormatPr defaultRowHeight="13"/>
  <cols>
    <col min="3" max="3" width="11.08984375" customWidth="1"/>
    <col min="6" max="8" width="12.6328125" customWidth="1"/>
    <col min="18" max="18" width="10.453125" bestFit="1" customWidth="1"/>
    <col min="21" max="23" width="12.6328125" customWidth="1"/>
  </cols>
  <sheetData>
    <row r="1" spans="1:28">
      <c r="E1" s="42"/>
      <c r="F1" s="42"/>
      <c r="G1" s="48"/>
      <c r="H1" s="48"/>
      <c r="S1" s="23"/>
      <c r="T1" s="42"/>
      <c r="U1" s="42"/>
      <c r="V1" s="42"/>
      <c r="W1" s="42"/>
    </row>
    <row r="2" spans="1:28">
      <c r="D2" s="76" t="s">
        <v>128</v>
      </c>
      <c r="E2" s="77" t="s">
        <v>200</v>
      </c>
      <c r="F2" s="77" t="s">
        <v>142</v>
      </c>
      <c r="G2" s="77" t="s">
        <v>201</v>
      </c>
      <c r="H2" s="77" t="s">
        <v>202</v>
      </c>
      <c r="R2" s="75"/>
      <c r="S2" s="76" t="s">
        <v>128</v>
      </c>
      <c r="T2" s="77" t="s">
        <v>203</v>
      </c>
      <c r="U2" s="77" t="s">
        <v>143</v>
      </c>
      <c r="V2" s="77" t="s">
        <v>204</v>
      </c>
      <c r="W2" s="77" t="s">
        <v>205</v>
      </c>
      <c r="X2" s="77"/>
    </row>
    <row r="3" spans="1:28">
      <c r="A3" s="21" t="s">
        <v>125</v>
      </c>
      <c r="B3" s="22" t="s">
        <v>124</v>
      </c>
      <c r="C3" s="22" t="s">
        <v>12</v>
      </c>
      <c r="D3" s="22" t="s">
        <v>67</v>
      </c>
      <c r="E3" s="49" t="s">
        <v>16</v>
      </c>
      <c r="F3" s="50" t="s">
        <v>192</v>
      </c>
      <c r="G3" s="50" t="s">
        <v>193</v>
      </c>
      <c r="H3" s="50" t="s">
        <v>194</v>
      </c>
      <c r="I3" s="49"/>
      <c r="P3" s="21" t="s">
        <v>125</v>
      </c>
      <c r="Q3" s="22" t="s">
        <v>124</v>
      </c>
      <c r="R3" s="22" t="s">
        <v>12</v>
      </c>
      <c r="S3" s="22" t="s">
        <v>70</v>
      </c>
      <c r="T3" s="49" t="s">
        <v>16</v>
      </c>
      <c r="U3" s="50" t="s">
        <v>192</v>
      </c>
      <c r="V3" s="50" t="s">
        <v>193</v>
      </c>
      <c r="W3" s="50" t="s">
        <v>194</v>
      </c>
    </row>
    <row r="4" spans="1:28" ht="39">
      <c r="A4" s="104" t="s">
        <v>63</v>
      </c>
      <c r="B4" s="16" t="s">
        <v>26</v>
      </c>
      <c r="C4" s="16" t="s">
        <v>11</v>
      </c>
      <c r="D4" s="104" t="s">
        <v>66</v>
      </c>
      <c r="E4" s="51"/>
      <c r="F4" s="51"/>
      <c r="G4" s="51"/>
      <c r="H4" s="51"/>
      <c r="I4" s="145" t="s">
        <v>163</v>
      </c>
      <c r="J4" s="145"/>
      <c r="K4" s="145"/>
      <c r="L4" s="145"/>
      <c r="M4" s="145"/>
      <c r="N4" s="1"/>
      <c r="P4" s="104" t="str">
        <f t="shared" ref="P4:P64" si="0">A4</f>
        <v>都道府県＋施設+ID</v>
      </c>
      <c r="Q4" s="16" t="str">
        <f t="shared" ref="Q4:Q64" si="1">B4</f>
        <v>検査週数</v>
      </c>
      <c r="R4" s="16" t="str">
        <f t="shared" ref="R4:R64" si="2">C4</f>
        <v>日付</v>
      </c>
      <c r="S4" s="104" t="s">
        <v>68</v>
      </c>
      <c r="T4" s="52"/>
      <c r="U4" s="52"/>
      <c r="V4" s="52"/>
      <c r="W4" s="52"/>
      <c r="X4" s="145" t="s">
        <v>162</v>
      </c>
      <c r="Y4" s="145"/>
      <c r="Z4" s="145"/>
      <c r="AA4" s="145"/>
      <c r="AB4" s="145"/>
    </row>
    <row r="5" spans="1:28">
      <c r="A5" s="6" t="str">
        <f>(入力シート!A5&amp;入力シート!B5&amp;入力シート!C5)</f>
        <v>240101001</v>
      </c>
      <c r="B5" s="6">
        <f>入力シート!D5</f>
        <v>1</v>
      </c>
      <c r="C5" s="127">
        <f>IF(入力シート!E5="","",入力シート!E5)</f>
        <v>45099</v>
      </c>
      <c r="D5" s="44">
        <f>IF(ISERROR(入力シート!K5*1)=TRUE,"",入力シート!K5*1)</f>
        <v>2.9138138523837167</v>
      </c>
      <c r="E5" s="44">
        <f>$E$4</f>
        <v>0</v>
      </c>
      <c r="F5" s="44">
        <f>$F$4</f>
        <v>0</v>
      </c>
      <c r="G5" s="44">
        <f>$G$4</f>
        <v>0</v>
      </c>
      <c r="H5" s="44">
        <f>$H$4</f>
        <v>0</v>
      </c>
      <c r="P5" s="6" t="str">
        <f t="shared" si="0"/>
        <v>240101001</v>
      </c>
      <c r="Q5" s="6">
        <f t="shared" si="1"/>
        <v>1</v>
      </c>
      <c r="R5" s="7">
        <f>C5</f>
        <v>45099</v>
      </c>
      <c r="S5" s="44">
        <f>IF(ISERROR(入力シート!O5*1)=TRUE,"",入力シート!O5*1)</f>
        <v>1.515873843711679</v>
      </c>
      <c r="T5" s="44">
        <f>$T$4</f>
        <v>0</v>
      </c>
      <c r="U5" s="44">
        <f>$U$4</f>
        <v>0</v>
      </c>
      <c r="V5" s="44">
        <f>$V$4</f>
        <v>0</v>
      </c>
      <c r="W5" s="44">
        <f>$W$4</f>
        <v>0</v>
      </c>
    </row>
    <row r="6" spans="1:28">
      <c r="A6" s="6" t="str">
        <f>(入力シート!A6&amp;入力シート!B6&amp;入力シート!C6)</f>
        <v>240101002</v>
      </c>
      <c r="B6" s="6">
        <f>入力シート!D6</f>
        <v>1</v>
      </c>
      <c r="C6" s="7">
        <f>IF(入力シート!E6="","",入力シート!E6)</f>
        <v>45099</v>
      </c>
      <c r="D6" s="44">
        <f>IF(ISERROR(入力シート!K6*1)=TRUE,"",入力シート!K6*1)</f>
        <v>2.6115533796155024</v>
      </c>
      <c r="E6" s="44">
        <f t="shared" ref="E6:E64" si="3">$E$4</f>
        <v>0</v>
      </c>
      <c r="F6" s="44">
        <f t="shared" ref="F6:F64" si="4">$F$4</f>
        <v>0</v>
      </c>
      <c r="G6" s="44">
        <f t="shared" ref="G6:G64" si="5">$G$4</f>
        <v>0</v>
      </c>
      <c r="H6" s="44">
        <f t="shared" ref="H6:H64" si="6">$H$4</f>
        <v>0</v>
      </c>
      <c r="P6" s="6" t="str">
        <f t="shared" si="0"/>
        <v>240101002</v>
      </c>
      <c r="Q6" s="6">
        <f t="shared" si="1"/>
        <v>1</v>
      </c>
      <c r="R6" s="7">
        <f t="shared" si="2"/>
        <v>45099</v>
      </c>
      <c r="S6" s="44">
        <f>IF(ISERROR(入力シート!O6*1)=TRUE,"",入力シート!O6*1)</f>
        <v>0.61155337961550227</v>
      </c>
      <c r="T6" s="44">
        <f t="shared" ref="T6:T64" si="7">$T$4</f>
        <v>0</v>
      </c>
      <c r="U6" s="44">
        <f t="shared" ref="U6:U64" si="8">$U$4</f>
        <v>0</v>
      </c>
      <c r="V6" s="44">
        <f t="shared" ref="V6:V64" si="9">$V$4</f>
        <v>0</v>
      </c>
      <c r="W6" s="44">
        <f t="shared" ref="W6:W64" si="10">$W$4</f>
        <v>0</v>
      </c>
    </row>
    <row r="7" spans="1:28">
      <c r="A7" s="6" t="str">
        <f>(入力シート!A7&amp;入力シート!B7&amp;入力シート!C7)</f>
        <v>240101003</v>
      </c>
      <c r="B7" s="6">
        <f>入力シート!D7</f>
        <v>1</v>
      </c>
      <c r="C7" s="7">
        <f>IF(入力シート!E7="","",入力シート!E7)</f>
        <v>45099</v>
      </c>
      <c r="D7" s="44">
        <f>IF(ISERROR(入力シート!K7*1)=TRUE,"",入力シート!K7*1)</f>
        <v>2.071907033724667</v>
      </c>
      <c r="E7" s="44">
        <f t="shared" si="3"/>
        <v>0</v>
      </c>
      <c r="F7" s="44">
        <f t="shared" si="4"/>
        <v>0</v>
      </c>
      <c r="G7" s="44">
        <f t="shared" si="5"/>
        <v>0</v>
      </c>
      <c r="H7" s="44">
        <f t="shared" si="6"/>
        <v>0</v>
      </c>
      <c r="P7" s="6" t="str">
        <f t="shared" si="0"/>
        <v>240101003</v>
      </c>
      <c r="Q7" s="6">
        <f t="shared" si="1"/>
        <v>1</v>
      </c>
      <c r="R7" s="7">
        <f t="shared" si="2"/>
        <v>45099</v>
      </c>
      <c r="S7" s="44">
        <f>IF(ISERROR(入力シート!O7*1)=TRUE,"",入力シート!O7*1)</f>
        <v>0.60950903582571114</v>
      </c>
      <c r="T7" s="44">
        <f t="shared" si="7"/>
        <v>0</v>
      </c>
      <c r="U7" s="44">
        <f t="shared" si="8"/>
        <v>0</v>
      </c>
      <c r="V7" s="44">
        <f t="shared" si="9"/>
        <v>0</v>
      </c>
      <c r="W7" s="44">
        <f t="shared" si="10"/>
        <v>0</v>
      </c>
    </row>
    <row r="8" spans="1:28">
      <c r="A8" s="6" t="str">
        <f>(入力シート!A8&amp;入力シート!B8&amp;入力シート!C8)</f>
        <v>240101004</v>
      </c>
      <c r="B8" s="6">
        <f>入力シート!D8</f>
        <v>1</v>
      </c>
      <c r="C8" s="7">
        <f>IF(入力シート!E8="","",入力シート!E8)</f>
        <v>45099</v>
      </c>
      <c r="D8" s="44">
        <f>IF(ISERROR(入力シート!K8*1)=TRUE,"",入力シート!K8*1)</f>
        <v>2.3553135661375295</v>
      </c>
      <c r="E8" s="44">
        <f t="shared" si="3"/>
        <v>0</v>
      </c>
      <c r="F8" s="44">
        <f t="shared" si="4"/>
        <v>0</v>
      </c>
      <c r="G8" s="44">
        <f t="shared" si="5"/>
        <v>0</v>
      </c>
      <c r="H8" s="44">
        <f t="shared" si="6"/>
        <v>0</v>
      </c>
      <c r="P8" s="6" t="str">
        <f t="shared" si="0"/>
        <v>240101004</v>
      </c>
      <c r="Q8" s="6">
        <f t="shared" si="1"/>
        <v>1</v>
      </c>
      <c r="R8" s="7">
        <f t="shared" si="2"/>
        <v>45099</v>
      </c>
      <c r="S8" s="44">
        <f>IF(ISERROR(入力シート!O8*1)=TRUE,"",入力シート!O8*1)</f>
        <v>0.63103769653674036</v>
      </c>
      <c r="T8" s="44">
        <f t="shared" si="7"/>
        <v>0</v>
      </c>
      <c r="U8" s="44">
        <f t="shared" si="8"/>
        <v>0</v>
      </c>
      <c r="V8" s="44">
        <f t="shared" si="9"/>
        <v>0</v>
      </c>
      <c r="W8" s="44">
        <f t="shared" si="10"/>
        <v>0</v>
      </c>
    </row>
    <row r="9" spans="1:28">
      <c r="A9" s="6" t="str">
        <f>(入力シート!A9&amp;入力シート!B9&amp;入力シート!C9)</f>
        <v>240101005</v>
      </c>
      <c r="B9" s="6">
        <f>入力シート!D9</f>
        <v>1</v>
      </c>
      <c r="C9" s="7">
        <f>IF(入力シート!E9="","",入力シート!E9)</f>
        <v>45099</v>
      </c>
      <c r="D9" s="44">
        <f>IF(ISERROR(入力シート!K9*1)=TRUE,"",入力シート!K9*1)</f>
        <v>1.7894227581776314</v>
      </c>
      <c r="E9" s="44">
        <f t="shared" si="3"/>
        <v>0</v>
      </c>
      <c r="F9" s="44">
        <f t="shared" si="4"/>
        <v>0</v>
      </c>
      <c r="G9" s="44">
        <f t="shared" si="5"/>
        <v>0</v>
      </c>
      <c r="H9" s="44">
        <f t="shared" si="6"/>
        <v>0</v>
      </c>
      <c r="P9" s="6" t="str">
        <f t="shared" si="0"/>
        <v>240101005</v>
      </c>
      <c r="Q9" s="6">
        <f t="shared" si="1"/>
        <v>1</v>
      </c>
      <c r="R9" s="7">
        <f t="shared" si="2"/>
        <v>45099</v>
      </c>
      <c r="S9" s="44">
        <f>IF(ISERROR(入力シート!O9*1)=TRUE,"",入力シート!O9*1)</f>
        <v>0.64329472249939335</v>
      </c>
      <c r="T9" s="44">
        <f t="shared" si="7"/>
        <v>0</v>
      </c>
      <c r="U9" s="44">
        <f t="shared" si="8"/>
        <v>0</v>
      </c>
      <c r="V9" s="44">
        <f t="shared" si="9"/>
        <v>0</v>
      </c>
      <c r="W9" s="44">
        <f t="shared" si="10"/>
        <v>0</v>
      </c>
    </row>
    <row r="10" spans="1:28">
      <c r="A10" s="6" t="str">
        <f>(入力シート!A10&amp;入力シート!B10&amp;入力シート!C10)</f>
        <v>240101006</v>
      </c>
      <c r="B10" s="6">
        <f>入力シート!D10</f>
        <v>2</v>
      </c>
      <c r="C10" s="7">
        <f>IF(入力シート!E10="","",入力シート!E10)</f>
        <v>45131</v>
      </c>
      <c r="D10" s="44">
        <f>IF(ISERROR(入力シート!K10*1)=TRUE,"",入力シート!K10*1)</f>
        <v>2.8850059485405057</v>
      </c>
      <c r="E10" s="44">
        <f t="shared" si="3"/>
        <v>0</v>
      </c>
      <c r="F10" s="44">
        <f t="shared" si="4"/>
        <v>0</v>
      </c>
      <c r="G10" s="44">
        <f t="shared" si="5"/>
        <v>0</v>
      </c>
      <c r="H10" s="44">
        <f t="shared" si="6"/>
        <v>0</v>
      </c>
      <c r="P10" s="6" t="str">
        <f t="shared" si="0"/>
        <v>240101006</v>
      </c>
      <c r="Q10" s="6">
        <f t="shared" si="1"/>
        <v>2</v>
      </c>
      <c r="R10" s="7">
        <f t="shared" si="2"/>
        <v>45131</v>
      </c>
      <c r="S10" s="44">
        <f>IF(ISERROR(入力シート!O10*1)=TRUE,"",入力シート!O10*1)</f>
        <v>1.9679801836052695</v>
      </c>
      <c r="T10" s="44">
        <f t="shared" si="7"/>
        <v>0</v>
      </c>
      <c r="U10" s="44">
        <f t="shared" si="8"/>
        <v>0</v>
      </c>
      <c r="V10" s="44">
        <f t="shared" si="9"/>
        <v>0</v>
      </c>
      <c r="W10" s="44">
        <f t="shared" si="10"/>
        <v>0</v>
      </c>
    </row>
    <row r="11" spans="1:28">
      <c r="A11" s="6" t="str">
        <f>(入力シート!A11&amp;入力シート!B11&amp;入力シート!C11)</f>
        <v>240101007</v>
      </c>
      <c r="B11" s="6">
        <f>入力シート!D11</f>
        <v>2</v>
      </c>
      <c r="C11" s="7">
        <f>IF(入力シート!E11="","",入力シート!E11)</f>
        <v>45131</v>
      </c>
      <c r="D11" s="44">
        <f>IF(ISERROR(入力シート!K11*1)=TRUE,"",入力シート!K11*1)</f>
        <v>2.9322403193980646</v>
      </c>
      <c r="E11" s="44">
        <f t="shared" si="3"/>
        <v>0</v>
      </c>
      <c r="F11" s="44">
        <f t="shared" si="4"/>
        <v>0</v>
      </c>
      <c r="G11" s="44">
        <f t="shared" si="5"/>
        <v>0</v>
      </c>
      <c r="H11" s="44">
        <f t="shared" si="6"/>
        <v>0</v>
      </c>
      <c r="O11" s="27"/>
      <c r="P11" s="6" t="str">
        <f t="shared" si="0"/>
        <v>240101007</v>
      </c>
      <c r="Q11" s="6">
        <f t="shared" si="1"/>
        <v>2</v>
      </c>
      <c r="R11" s="7">
        <f t="shared" si="2"/>
        <v>45131</v>
      </c>
      <c r="S11" s="44">
        <f>IF(ISERROR(入力シート!O11*1)=TRUE,"",入力シート!O11*1)</f>
        <v>1.68920227071177</v>
      </c>
      <c r="T11" s="44">
        <f t="shared" si="7"/>
        <v>0</v>
      </c>
      <c r="U11" s="44">
        <f t="shared" si="8"/>
        <v>0</v>
      </c>
      <c r="V11" s="44">
        <f t="shared" si="9"/>
        <v>0</v>
      </c>
      <c r="W11" s="44">
        <f t="shared" si="10"/>
        <v>0</v>
      </c>
    </row>
    <row r="12" spans="1:28">
      <c r="A12" s="6" t="str">
        <f>(入力シート!A12&amp;入力シート!B12&amp;入力シート!C12)</f>
        <v>240101008</v>
      </c>
      <c r="B12" s="6">
        <f>入力シート!D12</f>
        <v>2</v>
      </c>
      <c r="C12" s="7">
        <f>IF(入力シート!E12="","",入力シート!E12)</f>
        <v>45131</v>
      </c>
      <c r="D12" s="44">
        <f>IF(ISERROR(入力シート!K12*1)=TRUE,"",入力シート!K12*1)</f>
        <v>2.4576154881097039</v>
      </c>
      <c r="E12" s="44">
        <f t="shared" si="3"/>
        <v>0</v>
      </c>
      <c r="F12" s="44">
        <f t="shared" si="4"/>
        <v>0</v>
      </c>
      <c r="G12" s="44">
        <f t="shared" si="5"/>
        <v>0</v>
      </c>
      <c r="H12" s="44">
        <f t="shared" si="6"/>
        <v>0</v>
      </c>
      <c r="P12" s="6" t="str">
        <f t="shared" si="0"/>
        <v>240101008</v>
      </c>
      <c r="Q12" s="6">
        <f t="shared" si="1"/>
        <v>2</v>
      </c>
      <c r="R12" s="7">
        <f t="shared" si="2"/>
        <v>45131</v>
      </c>
      <c r="S12" s="44">
        <f>IF(ISERROR(入力シート!O12*1)=TRUE,"",入力シート!O12*1)</f>
        <v>1.5883837683787276</v>
      </c>
      <c r="T12" s="44">
        <f t="shared" si="7"/>
        <v>0</v>
      </c>
      <c r="U12" s="44">
        <f t="shared" si="8"/>
        <v>0</v>
      </c>
      <c r="V12" s="44">
        <f t="shared" si="9"/>
        <v>0</v>
      </c>
      <c r="W12" s="44">
        <f t="shared" si="10"/>
        <v>0</v>
      </c>
    </row>
    <row r="13" spans="1:28">
      <c r="A13" s="6" t="str">
        <f>(入力シート!A13&amp;入力シート!B13&amp;入力シート!C13)</f>
        <v>240101009</v>
      </c>
      <c r="B13" s="6">
        <f>入力シート!D13</f>
        <v>2</v>
      </c>
      <c r="C13" s="7">
        <f>IF(入力シート!E13="","",入力シート!E13)</f>
        <v>45131</v>
      </c>
      <c r="D13" s="44">
        <f>IF(ISERROR(入力シート!K13*1)=TRUE,"",入力シート!K13*1)</f>
        <v>2.5706129817305943</v>
      </c>
      <c r="E13" s="44">
        <f t="shared" si="3"/>
        <v>0</v>
      </c>
      <c r="F13" s="44">
        <f t="shared" si="4"/>
        <v>0</v>
      </c>
      <c r="G13" s="44">
        <f t="shared" si="5"/>
        <v>0</v>
      </c>
      <c r="H13" s="44">
        <f t="shared" si="6"/>
        <v>0</v>
      </c>
      <c r="P13" s="6" t="str">
        <f t="shared" si="0"/>
        <v>240101009</v>
      </c>
      <c r="Q13" s="6">
        <f t="shared" si="1"/>
        <v>2</v>
      </c>
      <c r="R13" s="7">
        <f t="shared" si="2"/>
        <v>45131</v>
      </c>
      <c r="S13" s="44">
        <f>IF(ISERROR(入力シート!O13*1)=TRUE,"",入力シート!O13*1)</f>
        <v>1.160438516641545</v>
      </c>
      <c r="T13" s="44">
        <f t="shared" si="7"/>
        <v>0</v>
      </c>
      <c r="U13" s="44">
        <f t="shared" si="8"/>
        <v>0</v>
      </c>
      <c r="V13" s="44">
        <f t="shared" si="9"/>
        <v>0</v>
      </c>
      <c r="W13" s="44">
        <f t="shared" si="10"/>
        <v>0</v>
      </c>
    </row>
    <row r="14" spans="1:28">
      <c r="A14" s="6" t="str">
        <f>(入力シート!A14&amp;入力シート!B14&amp;入力シート!C14)</f>
        <v>240101010</v>
      </c>
      <c r="B14" s="6">
        <f>入力シート!D14</f>
        <v>2</v>
      </c>
      <c r="C14" s="7">
        <f>IF(入力シート!E14="","",入力シート!E14)</f>
        <v>45131</v>
      </c>
      <c r="D14" s="44">
        <f>IF(ISERROR(入力シート!K14*1)=TRUE,"",入力シート!K14*1)</f>
        <v>3.4717257885382571</v>
      </c>
      <c r="E14" s="44">
        <f t="shared" si="3"/>
        <v>0</v>
      </c>
      <c r="F14" s="44">
        <f t="shared" si="4"/>
        <v>0</v>
      </c>
      <c r="G14" s="44">
        <f t="shared" si="5"/>
        <v>0</v>
      </c>
      <c r="H14" s="44">
        <f t="shared" si="6"/>
        <v>0</v>
      </c>
      <c r="P14" s="6" t="str">
        <f t="shared" si="0"/>
        <v>240101010</v>
      </c>
      <c r="Q14" s="6">
        <f t="shared" si="1"/>
        <v>2</v>
      </c>
      <c r="R14" s="7">
        <f t="shared" si="2"/>
        <v>45131</v>
      </c>
      <c r="S14" s="44">
        <f>IF(ISERROR(入力シート!O14*1)=TRUE,"",入力シート!O14*1)</f>
        <v>2.39120619171837</v>
      </c>
      <c r="T14" s="44">
        <f t="shared" si="7"/>
        <v>0</v>
      </c>
      <c r="U14" s="44">
        <f t="shared" si="8"/>
        <v>0</v>
      </c>
      <c r="V14" s="44">
        <f t="shared" si="9"/>
        <v>0</v>
      </c>
      <c r="W14" s="44">
        <f t="shared" si="10"/>
        <v>0</v>
      </c>
    </row>
    <row r="15" spans="1:28">
      <c r="A15" s="6" t="str">
        <f>(入力シート!A15&amp;入力シート!B15&amp;入力シート!C15)</f>
        <v>240101011</v>
      </c>
      <c r="B15" s="6">
        <f>入力シート!D15</f>
        <v>3</v>
      </c>
      <c r="C15" s="7">
        <f>IF(入力シート!E15="","",入力シート!E15)</f>
        <v>45161</v>
      </c>
      <c r="D15" s="44">
        <f>IF(ISERROR(入力シート!K15*1)=TRUE,"",入力シート!K15*1)</f>
        <v>2.332305929379626</v>
      </c>
      <c r="E15" s="44">
        <f t="shared" si="3"/>
        <v>0</v>
      </c>
      <c r="F15" s="44">
        <f t="shared" si="4"/>
        <v>0</v>
      </c>
      <c r="G15" s="44">
        <f t="shared" si="5"/>
        <v>0</v>
      </c>
      <c r="H15" s="44">
        <f t="shared" si="6"/>
        <v>0</v>
      </c>
      <c r="P15" s="6" t="str">
        <f t="shared" si="0"/>
        <v>240101011</v>
      </c>
      <c r="Q15" s="6">
        <f t="shared" si="1"/>
        <v>3</v>
      </c>
      <c r="R15" s="7">
        <f t="shared" si="2"/>
        <v>45161</v>
      </c>
      <c r="S15" s="44">
        <f>IF(ISERROR(入力シート!O15*1)=TRUE,"",入力シート!O15*1)</f>
        <v>0.62473575328168984</v>
      </c>
      <c r="T15" s="44">
        <f t="shared" si="7"/>
        <v>0</v>
      </c>
      <c r="U15" s="44">
        <f t="shared" si="8"/>
        <v>0</v>
      </c>
      <c r="V15" s="44">
        <f t="shared" si="9"/>
        <v>0</v>
      </c>
      <c r="W15" s="44">
        <f t="shared" si="10"/>
        <v>0</v>
      </c>
    </row>
    <row r="16" spans="1:28">
      <c r="A16" s="6" t="str">
        <f>(入力シート!A16&amp;入力シート!B16&amp;入力シート!C16)</f>
        <v>240101012</v>
      </c>
      <c r="B16" s="6">
        <f>入力シート!D16</f>
        <v>3</v>
      </c>
      <c r="C16" s="7">
        <f>IF(入力シート!E16="","",入力シート!E16)</f>
        <v>45161</v>
      </c>
      <c r="D16" s="44">
        <f>IF(ISERROR(入力シート!K16*1)=TRUE,"",入力シート!K16*1)</f>
        <v>3.72538885825431</v>
      </c>
      <c r="E16" s="44">
        <f t="shared" si="3"/>
        <v>0</v>
      </c>
      <c r="F16" s="44">
        <f t="shared" si="4"/>
        <v>0</v>
      </c>
      <c r="G16" s="44">
        <f t="shared" si="5"/>
        <v>0</v>
      </c>
      <c r="H16" s="44">
        <f t="shared" si="6"/>
        <v>0</v>
      </c>
      <c r="O16" s="25"/>
      <c r="P16" s="6" t="str">
        <f t="shared" si="0"/>
        <v>240101012</v>
      </c>
      <c r="Q16" s="6">
        <f t="shared" si="1"/>
        <v>3</v>
      </c>
      <c r="R16" s="7">
        <f t="shared" si="2"/>
        <v>45161</v>
      </c>
      <c r="S16" s="44">
        <f>IF(ISERROR(入力シート!O16*1)=TRUE,"",入力シート!O16*1)</f>
        <v>1.6462076122066851</v>
      </c>
      <c r="T16" s="44">
        <f t="shared" si="7"/>
        <v>0</v>
      </c>
      <c r="U16" s="44">
        <f t="shared" si="8"/>
        <v>0</v>
      </c>
      <c r="V16" s="44">
        <f t="shared" si="9"/>
        <v>0</v>
      </c>
      <c r="W16" s="44">
        <f t="shared" si="10"/>
        <v>0</v>
      </c>
    </row>
    <row r="17" spans="1:23">
      <c r="A17" s="6" t="str">
        <f>(入力シート!A17&amp;入力シート!B17&amp;入力シート!C17)</f>
        <v>240101013</v>
      </c>
      <c r="B17" s="6">
        <f>入力シート!D17</f>
        <v>3</v>
      </c>
      <c r="C17" s="7">
        <f>IF(入力シート!E17="","",入力シート!E17)</f>
        <v>45161</v>
      </c>
      <c r="D17" s="44">
        <f>IF(ISERROR(入力シート!K17*1)=TRUE,"",入力シート!K17*1)</f>
        <v>2.9657960376348638</v>
      </c>
      <c r="E17" s="44">
        <f t="shared" si="3"/>
        <v>0</v>
      </c>
      <c r="F17" s="44">
        <f t="shared" si="4"/>
        <v>0</v>
      </c>
      <c r="G17" s="44">
        <f t="shared" si="5"/>
        <v>0</v>
      </c>
      <c r="H17" s="44">
        <f t="shared" si="6"/>
        <v>0</v>
      </c>
      <c r="O17" s="29"/>
      <c r="P17" s="6" t="str">
        <f t="shared" si="0"/>
        <v>240101013</v>
      </c>
      <c r="Q17" s="6">
        <f t="shared" si="1"/>
        <v>3</v>
      </c>
      <c r="R17" s="7">
        <f t="shared" si="2"/>
        <v>45161</v>
      </c>
      <c r="S17" s="44">
        <f>IF(ISERROR(入力シート!O17*1)=TRUE,"",入力シート!O17*1)</f>
        <v>0.79946461586833872</v>
      </c>
      <c r="T17" s="44">
        <f t="shared" si="7"/>
        <v>0</v>
      </c>
      <c r="U17" s="44">
        <f t="shared" si="8"/>
        <v>0</v>
      </c>
      <c r="V17" s="44">
        <f t="shared" si="9"/>
        <v>0</v>
      </c>
      <c r="W17" s="44">
        <f t="shared" si="10"/>
        <v>0</v>
      </c>
    </row>
    <row r="18" spans="1:23">
      <c r="A18" s="6" t="str">
        <f>(入力シート!A18&amp;入力シート!B18&amp;入力シート!C18)</f>
        <v>240101014</v>
      </c>
      <c r="B18" s="6">
        <f>入力シート!D18</f>
        <v>3</v>
      </c>
      <c r="C18" s="7">
        <f>IF(入力シート!E18="","",入力シート!E18)</f>
        <v>45161</v>
      </c>
      <c r="D18" s="44">
        <f>IF(ISERROR(入力シート!K18*1)=TRUE,"",入力シート!K18*1)</f>
        <v>2.0489511598007368</v>
      </c>
      <c r="E18" s="44">
        <f t="shared" si="3"/>
        <v>0</v>
      </c>
      <c r="F18" s="44">
        <f t="shared" si="4"/>
        <v>0</v>
      </c>
      <c r="G18" s="44">
        <f t="shared" si="5"/>
        <v>0</v>
      </c>
      <c r="H18" s="44">
        <f t="shared" si="6"/>
        <v>0</v>
      </c>
      <c r="P18" s="6" t="str">
        <f t="shared" si="0"/>
        <v>240101014</v>
      </c>
      <c r="Q18" s="6">
        <f t="shared" si="1"/>
        <v>3</v>
      </c>
      <c r="R18" s="7">
        <f t="shared" si="2"/>
        <v>45161</v>
      </c>
      <c r="S18" s="44">
        <f>IF(ISERROR(入力シート!O18*1)=TRUE,"",入力シート!O18*1)</f>
        <v>0.61758739564174958</v>
      </c>
      <c r="T18" s="44">
        <f t="shared" si="7"/>
        <v>0</v>
      </c>
      <c r="U18" s="44">
        <f t="shared" si="8"/>
        <v>0</v>
      </c>
      <c r="V18" s="44">
        <f t="shared" si="9"/>
        <v>0</v>
      </c>
      <c r="W18" s="44">
        <f t="shared" si="10"/>
        <v>0</v>
      </c>
    </row>
    <row r="19" spans="1:23">
      <c r="A19" s="6" t="str">
        <f>(入力シート!A19&amp;入力シート!B19&amp;入力シート!C19)</f>
        <v>240101015</v>
      </c>
      <c r="B19" s="6">
        <f>入力シート!D19</f>
        <v>3</v>
      </c>
      <c r="C19" s="7">
        <f>IF(入力シート!E19="","",入力シート!E19)</f>
        <v>45161</v>
      </c>
      <c r="D19" s="44">
        <f>IF(ISERROR(入力シート!K19*1)=TRUE,"",入力シート!K19*1)</f>
        <v>3.357740513891323</v>
      </c>
      <c r="E19" s="44">
        <f t="shared" si="3"/>
        <v>0</v>
      </c>
      <c r="F19" s="44">
        <f t="shared" si="4"/>
        <v>0</v>
      </c>
      <c r="G19" s="44">
        <f t="shared" si="5"/>
        <v>0</v>
      </c>
      <c r="H19" s="44">
        <f t="shared" si="6"/>
        <v>0</v>
      </c>
      <c r="P19" s="6" t="str">
        <f t="shared" si="0"/>
        <v>240101015</v>
      </c>
      <c r="Q19" s="6">
        <f t="shared" si="1"/>
        <v>3</v>
      </c>
      <c r="R19" s="7">
        <f t="shared" si="2"/>
        <v>45161</v>
      </c>
      <c r="S19" s="44">
        <f>IF(ISERROR(入力シート!O19*1)=TRUE,"",入力シート!O19*1)</f>
        <v>1.357740513891323</v>
      </c>
      <c r="T19" s="44">
        <f t="shared" si="7"/>
        <v>0</v>
      </c>
      <c r="U19" s="44">
        <f t="shared" si="8"/>
        <v>0</v>
      </c>
      <c r="V19" s="44">
        <f t="shared" si="9"/>
        <v>0</v>
      </c>
      <c r="W19" s="44">
        <f t="shared" si="10"/>
        <v>0</v>
      </c>
    </row>
    <row r="20" spans="1:23">
      <c r="A20" s="6" t="str">
        <f>(入力シート!A20&amp;入力シート!B20&amp;入力シート!C20)</f>
        <v>240101016</v>
      </c>
      <c r="B20" s="6">
        <f>入力シート!D20</f>
        <v>4</v>
      </c>
      <c r="C20" s="7">
        <f>IF(入力シート!E20="","",入力シート!E20)</f>
        <v>45180</v>
      </c>
      <c r="D20" s="44">
        <f>IF(ISERROR(入力シート!K20*1)=TRUE,"",入力シート!K20*1)</f>
        <v>2.8326391815114635</v>
      </c>
      <c r="E20" s="44">
        <f t="shared" si="3"/>
        <v>0</v>
      </c>
      <c r="F20" s="44">
        <f t="shared" si="4"/>
        <v>0</v>
      </c>
      <c r="G20" s="44">
        <f t="shared" si="5"/>
        <v>0</v>
      </c>
      <c r="H20" s="44">
        <f t="shared" si="6"/>
        <v>0</v>
      </c>
      <c r="P20" s="6" t="str">
        <f t="shared" si="0"/>
        <v>240101016</v>
      </c>
      <c r="Q20" s="6">
        <f t="shared" si="1"/>
        <v>4</v>
      </c>
      <c r="R20" s="7">
        <f t="shared" si="2"/>
        <v>45180</v>
      </c>
      <c r="S20" s="44">
        <f>IF(ISERROR(入力シート!O20*1)=TRUE,"",入力シート!O20*1)</f>
        <v>1.505280247125133</v>
      </c>
      <c r="T20" s="44">
        <f t="shared" si="7"/>
        <v>0</v>
      </c>
      <c r="U20" s="44">
        <f t="shared" si="8"/>
        <v>0</v>
      </c>
      <c r="V20" s="44">
        <f t="shared" si="9"/>
        <v>0</v>
      </c>
      <c r="W20" s="44">
        <f t="shared" si="10"/>
        <v>0</v>
      </c>
    </row>
    <row r="21" spans="1:23">
      <c r="A21" s="6" t="str">
        <f>(入力シート!A21&amp;入力シート!B21&amp;入力シート!C21)</f>
        <v>240101017</v>
      </c>
      <c r="B21" s="6">
        <f>入力シート!D21</f>
        <v>4</v>
      </c>
      <c r="C21" s="7">
        <f>IF(入力シート!E21="","",入力シート!E21)</f>
        <v>45180</v>
      </c>
      <c r="D21" s="44">
        <f>IF(ISERROR(入力シート!K21*1)=TRUE,"",入力シート!K21*1)</f>
        <v>2.8025548130666094</v>
      </c>
      <c r="E21" s="44">
        <f t="shared" si="3"/>
        <v>0</v>
      </c>
      <c r="F21" s="44">
        <f t="shared" si="4"/>
        <v>0</v>
      </c>
      <c r="G21" s="44">
        <f t="shared" si="5"/>
        <v>0</v>
      </c>
      <c r="H21" s="44">
        <f t="shared" si="6"/>
        <v>0</v>
      </c>
      <c r="P21" s="6" t="str">
        <f t="shared" si="0"/>
        <v>240101017</v>
      </c>
      <c r="Q21" s="6">
        <f t="shared" si="1"/>
        <v>4</v>
      </c>
      <c r="R21" s="7">
        <f t="shared" si="2"/>
        <v>45180</v>
      </c>
      <c r="S21" s="44">
        <f>IF(ISERROR(入力シート!O21*1)=TRUE,"",入力シート!O21*1)</f>
        <v>1.4715615940251849</v>
      </c>
      <c r="T21" s="44">
        <f t="shared" si="7"/>
        <v>0</v>
      </c>
      <c r="U21" s="44">
        <f t="shared" si="8"/>
        <v>0</v>
      </c>
      <c r="V21" s="44">
        <f t="shared" si="9"/>
        <v>0</v>
      </c>
      <c r="W21" s="44">
        <f t="shared" si="10"/>
        <v>0</v>
      </c>
    </row>
    <row r="22" spans="1:23">
      <c r="A22" s="6" t="str">
        <f>(入力シート!A22&amp;入力シート!B22&amp;入力シート!C22)</f>
        <v>240101018</v>
      </c>
      <c r="B22" s="6">
        <f>入力シート!D22</f>
        <v>4</v>
      </c>
      <c r="C22" s="7">
        <f>IF(入力シート!E22="","",入力シート!E22)</f>
        <v>45180</v>
      </c>
      <c r="D22" s="44">
        <f>IF(ISERROR(入力シート!K22*1)=TRUE,"",入力シート!K22*1)</f>
        <v>2.8040030547296126</v>
      </c>
      <c r="E22" s="44">
        <f t="shared" si="3"/>
        <v>0</v>
      </c>
      <c r="F22" s="44">
        <f t="shared" si="4"/>
        <v>0</v>
      </c>
      <c r="G22" s="44">
        <f t="shared" si="5"/>
        <v>0</v>
      </c>
      <c r="H22" s="44">
        <f t="shared" si="6"/>
        <v>0</v>
      </c>
      <c r="P22" s="6" t="str">
        <f t="shared" si="0"/>
        <v>240101018</v>
      </c>
      <c r="Q22" s="6">
        <f t="shared" si="1"/>
        <v>4</v>
      </c>
      <c r="R22" s="7">
        <f t="shared" si="2"/>
        <v>45180</v>
      </c>
      <c r="S22" s="44">
        <f>IF(ISERROR(入力シート!O22*1)=TRUE,"",入力シート!O22*1)</f>
        <v>1.5541255815130128</v>
      </c>
      <c r="T22" s="44">
        <f t="shared" si="7"/>
        <v>0</v>
      </c>
      <c r="U22" s="44">
        <f t="shared" si="8"/>
        <v>0</v>
      </c>
      <c r="V22" s="44">
        <f t="shared" si="9"/>
        <v>0</v>
      </c>
      <c r="W22" s="44">
        <f t="shared" si="10"/>
        <v>0</v>
      </c>
    </row>
    <row r="23" spans="1:23">
      <c r="A23" s="6" t="str">
        <f>(入力シート!A23&amp;入力シート!B23&amp;入力シート!C23)</f>
        <v>240101019</v>
      </c>
      <c r="B23" s="6">
        <f>入力シート!D23</f>
        <v>4</v>
      </c>
      <c r="C23" s="7">
        <f>IF(入力シート!E23="","",入力シート!E23)</f>
        <v>45180</v>
      </c>
      <c r="D23" s="44">
        <f>IF(ISERROR(入力シート!K23*1)=TRUE,"",入力シート!K23*1)</f>
        <v>3.7707931202620415</v>
      </c>
      <c r="E23" s="44">
        <f t="shared" si="3"/>
        <v>0</v>
      </c>
      <c r="F23" s="44">
        <f t="shared" si="4"/>
        <v>0</v>
      </c>
      <c r="G23" s="44">
        <f t="shared" si="5"/>
        <v>0</v>
      </c>
      <c r="H23" s="44">
        <f t="shared" si="6"/>
        <v>0</v>
      </c>
      <c r="P23" s="6" t="str">
        <f t="shared" si="0"/>
        <v>240101019</v>
      </c>
      <c r="Q23" s="6">
        <f t="shared" si="1"/>
        <v>4</v>
      </c>
      <c r="R23" s="7">
        <f t="shared" si="2"/>
        <v>45180</v>
      </c>
      <c r="S23" s="44">
        <f>IF(ISERROR(入力シート!O23*1)=TRUE,"",入力シート!O23*1)</f>
        <v>2.2281703167859463</v>
      </c>
      <c r="T23" s="44">
        <f t="shared" si="7"/>
        <v>0</v>
      </c>
      <c r="U23" s="44">
        <f t="shared" si="8"/>
        <v>0</v>
      </c>
      <c r="V23" s="44">
        <f t="shared" si="9"/>
        <v>0</v>
      </c>
      <c r="W23" s="44">
        <f t="shared" si="10"/>
        <v>0</v>
      </c>
    </row>
    <row r="24" spans="1:23">
      <c r="A24" s="6" t="str">
        <f>(入力シート!A24&amp;入力シート!B24&amp;入力シート!C24)</f>
        <v>240101020</v>
      </c>
      <c r="B24" s="6">
        <f>入力シート!D24</f>
        <v>4</v>
      </c>
      <c r="C24" s="7">
        <f>IF(入力シート!E24="","",入力シート!E24)</f>
        <v>45180</v>
      </c>
      <c r="D24" s="44">
        <f>IF(ISERROR(入力シート!K24*1)=TRUE,"",入力シート!K24*1)</f>
        <v>4.0685643125065765</v>
      </c>
      <c r="E24" s="44">
        <f t="shared" si="3"/>
        <v>0</v>
      </c>
      <c r="F24" s="44">
        <f t="shared" si="4"/>
        <v>0</v>
      </c>
      <c r="G24" s="44">
        <f t="shared" si="5"/>
        <v>0</v>
      </c>
      <c r="H24" s="44">
        <f t="shared" si="6"/>
        <v>0</v>
      </c>
      <c r="P24" s="6" t="str">
        <f t="shared" si="0"/>
        <v>240101020</v>
      </c>
      <c r="Q24" s="6">
        <f t="shared" si="1"/>
        <v>4</v>
      </c>
      <c r="R24" s="7">
        <f t="shared" si="2"/>
        <v>45180</v>
      </c>
      <c r="S24" s="44">
        <f>IF(ISERROR(入力シート!O24*1)=TRUE,"",入力シート!O24*1)</f>
        <v>2.7522943502858586</v>
      </c>
      <c r="T24" s="44">
        <f t="shared" si="7"/>
        <v>0</v>
      </c>
      <c r="U24" s="44">
        <f t="shared" si="8"/>
        <v>0</v>
      </c>
      <c r="V24" s="44">
        <f t="shared" si="9"/>
        <v>0</v>
      </c>
      <c r="W24" s="44">
        <f t="shared" si="10"/>
        <v>0</v>
      </c>
    </row>
    <row r="25" spans="1:23">
      <c r="A25" s="6" t="str">
        <f>(入力シート!A25&amp;入力シート!B25&amp;入力シート!C25)</f>
        <v>240101021</v>
      </c>
      <c r="B25" s="6">
        <f>入力シート!D25</f>
        <v>5</v>
      </c>
      <c r="C25" s="7">
        <f>IF(入力シート!E25="","",入力シート!E25)</f>
        <v>45216</v>
      </c>
      <c r="D25" s="44">
        <f>IF(ISERROR(入力シート!K25*1)=TRUE,"",入力シート!K25*1)</f>
        <v>3.7318529679051275</v>
      </c>
      <c r="E25" s="44">
        <f t="shared" si="3"/>
        <v>0</v>
      </c>
      <c r="F25" s="44">
        <f t="shared" si="4"/>
        <v>0</v>
      </c>
      <c r="G25" s="44">
        <f t="shared" si="5"/>
        <v>0</v>
      </c>
      <c r="H25" s="44">
        <f t="shared" si="6"/>
        <v>0</v>
      </c>
      <c r="O25" s="27"/>
      <c r="P25" s="6" t="str">
        <f t="shared" si="0"/>
        <v>240101021</v>
      </c>
      <c r="Q25" s="6">
        <f t="shared" si="1"/>
        <v>5</v>
      </c>
      <c r="R25" s="7">
        <f t="shared" si="2"/>
        <v>45216</v>
      </c>
      <c r="S25" s="44">
        <f>IF(ISERROR(入力シート!O25*1)=TRUE,"",入力シート!O25*1)</f>
        <v>2.7666150741643394</v>
      </c>
      <c r="T25" s="44">
        <f t="shared" si="7"/>
        <v>0</v>
      </c>
      <c r="U25" s="44">
        <f t="shared" si="8"/>
        <v>0</v>
      </c>
      <c r="V25" s="44">
        <f t="shared" si="9"/>
        <v>0</v>
      </c>
      <c r="W25" s="44">
        <f t="shared" si="10"/>
        <v>0</v>
      </c>
    </row>
    <row r="26" spans="1:23">
      <c r="A26" s="6" t="str">
        <f>(入力シート!A26&amp;入力シート!B26&amp;入力シート!C26)</f>
        <v>240101022</v>
      </c>
      <c r="B26" s="6">
        <f>入力シート!D26</f>
        <v>5</v>
      </c>
      <c r="C26" s="7">
        <f>IF(入力シート!E26="","",入力シート!E26)</f>
        <v>45216</v>
      </c>
      <c r="D26" s="44">
        <f>IF(ISERROR(入力シート!K26*1)=TRUE,"",入力シート!K26*1)</f>
        <v>1.975751552109565</v>
      </c>
      <c r="E26" s="44">
        <f t="shared" si="3"/>
        <v>0</v>
      </c>
      <c r="F26" s="44">
        <f t="shared" si="4"/>
        <v>0</v>
      </c>
      <c r="G26" s="44">
        <f t="shared" si="5"/>
        <v>0</v>
      </c>
      <c r="H26" s="44">
        <f t="shared" si="6"/>
        <v>0</v>
      </c>
      <c r="O26" s="25"/>
      <c r="P26" s="6" t="str">
        <f t="shared" si="0"/>
        <v>240101022</v>
      </c>
      <c r="Q26" s="6">
        <f t="shared" si="1"/>
        <v>5</v>
      </c>
      <c r="R26" s="7">
        <f t="shared" si="2"/>
        <v>45216</v>
      </c>
      <c r="S26" s="44">
        <f>IF(ISERROR(入力シート!O26*1)=TRUE,"",入力シート!O26*1)</f>
        <v>0.59554031039795896</v>
      </c>
      <c r="T26" s="44">
        <f t="shared" si="7"/>
        <v>0</v>
      </c>
      <c r="U26" s="44">
        <f t="shared" si="8"/>
        <v>0</v>
      </c>
      <c r="V26" s="44">
        <f t="shared" si="9"/>
        <v>0</v>
      </c>
      <c r="W26" s="44">
        <f t="shared" si="10"/>
        <v>0</v>
      </c>
    </row>
    <row r="27" spans="1:23">
      <c r="A27" s="6" t="str">
        <f>(入力シート!A27&amp;入力シート!B27&amp;入力シート!C27)</f>
        <v>240101023</v>
      </c>
      <c r="B27" s="6">
        <f>入力シート!D27</f>
        <v>5</v>
      </c>
      <c r="C27" s="7">
        <f>IF(入力シート!E27="","",入力シート!E27)</f>
        <v>45216</v>
      </c>
      <c r="D27" s="44">
        <f>IF(ISERROR(入力シート!K27*1)=TRUE,"",入力シート!K27*1)</f>
        <v>2.7114157659874523</v>
      </c>
      <c r="E27" s="44">
        <f t="shared" si="3"/>
        <v>0</v>
      </c>
      <c r="F27" s="44">
        <f t="shared" si="4"/>
        <v>0</v>
      </c>
      <c r="G27" s="44">
        <f t="shared" si="5"/>
        <v>0</v>
      </c>
      <c r="H27" s="44">
        <f t="shared" si="6"/>
        <v>0</v>
      </c>
      <c r="O27" s="25"/>
      <c r="P27" s="6" t="str">
        <f t="shared" si="0"/>
        <v>240101023</v>
      </c>
      <c r="Q27" s="6">
        <f t="shared" si="1"/>
        <v>5</v>
      </c>
      <c r="R27" s="7">
        <f t="shared" si="2"/>
        <v>45216</v>
      </c>
      <c r="S27" s="44">
        <f>IF(ISERROR(入力シート!O27*1)=TRUE,"",入力シート!O27*1)</f>
        <v>1.0679630895012651</v>
      </c>
      <c r="T27" s="44">
        <f t="shared" si="7"/>
        <v>0</v>
      </c>
      <c r="U27" s="44">
        <f t="shared" si="8"/>
        <v>0</v>
      </c>
      <c r="V27" s="44">
        <f t="shared" si="9"/>
        <v>0</v>
      </c>
      <c r="W27" s="44">
        <f t="shared" si="10"/>
        <v>0</v>
      </c>
    </row>
    <row r="28" spans="1:23">
      <c r="A28" s="6" t="str">
        <f>(入力シート!A28&amp;入力シート!B28&amp;入力シート!C28)</f>
        <v>240101024</v>
      </c>
      <c r="B28" s="6">
        <f>入力シート!D28</f>
        <v>5</v>
      </c>
      <c r="C28" s="7">
        <f>IF(入力シート!E28="","",入力シート!E28)</f>
        <v>45216</v>
      </c>
      <c r="D28" s="44">
        <f>IF(ISERROR(入力シート!K28*1)=TRUE,"",入力シート!K28*1)</f>
        <v>2.739214635963688</v>
      </c>
      <c r="E28" s="44">
        <f t="shared" si="3"/>
        <v>0</v>
      </c>
      <c r="F28" s="44">
        <f t="shared" si="4"/>
        <v>0</v>
      </c>
      <c r="G28" s="44">
        <f t="shared" si="5"/>
        <v>0</v>
      </c>
      <c r="H28" s="44">
        <f t="shared" si="6"/>
        <v>0</v>
      </c>
      <c r="O28" s="25"/>
      <c r="P28" s="6" t="str">
        <f t="shared" si="0"/>
        <v>240101024</v>
      </c>
      <c r="Q28" s="6">
        <f t="shared" si="1"/>
        <v>5</v>
      </c>
      <c r="R28" s="7">
        <f t="shared" si="2"/>
        <v>45216</v>
      </c>
      <c r="S28" s="44">
        <f>IF(ISERROR(入力シート!O28*1)=TRUE,"",入力シート!O28*1)</f>
        <v>1.3242412879928698</v>
      </c>
      <c r="T28" s="44">
        <f t="shared" si="7"/>
        <v>0</v>
      </c>
      <c r="U28" s="44">
        <f t="shared" si="8"/>
        <v>0</v>
      </c>
      <c r="V28" s="44">
        <f t="shared" si="9"/>
        <v>0</v>
      </c>
      <c r="W28" s="44">
        <f t="shared" si="10"/>
        <v>0</v>
      </c>
    </row>
    <row r="29" spans="1:23">
      <c r="A29" s="6" t="str">
        <f>(入力シート!A29&amp;入力シート!B29&amp;入力シート!C29)</f>
        <v>240101025</v>
      </c>
      <c r="B29" s="6">
        <f>入力シート!D29</f>
        <v>5</v>
      </c>
      <c r="C29" s="7">
        <f>IF(入力シート!E29="","",入力シート!E29)</f>
        <v>45216</v>
      </c>
      <c r="D29" s="44">
        <f>IF(ISERROR(入力シート!K29*1)=TRUE,"",入力シート!K29*1)</f>
        <v>2.9616545535847001</v>
      </c>
      <c r="E29" s="44">
        <f t="shared" si="3"/>
        <v>0</v>
      </c>
      <c r="F29" s="44">
        <f t="shared" si="4"/>
        <v>0</v>
      </c>
      <c r="G29" s="44">
        <f t="shared" si="5"/>
        <v>0</v>
      </c>
      <c r="H29" s="44">
        <f t="shared" si="6"/>
        <v>0</v>
      </c>
      <c r="O29" s="25"/>
      <c r="P29" s="6" t="str">
        <f t="shared" si="0"/>
        <v>240101025</v>
      </c>
      <c r="Q29" s="6">
        <f t="shared" si="1"/>
        <v>5</v>
      </c>
      <c r="R29" s="7">
        <f t="shared" si="2"/>
        <v>45216</v>
      </c>
      <c r="S29" s="44">
        <f>IF(ISERROR(入力シート!O29*1)=TRUE,"",入力シート!O29*1)</f>
        <v>0.59992671756710714</v>
      </c>
      <c r="T29" s="44">
        <f t="shared" si="7"/>
        <v>0</v>
      </c>
      <c r="U29" s="44">
        <f t="shared" si="8"/>
        <v>0</v>
      </c>
      <c r="V29" s="44">
        <f t="shared" si="9"/>
        <v>0</v>
      </c>
      <c r="W29" s="44">
        <f t="shared" si="10"/>
        <v>0</v>
      </c>
    </row>
    <row r="30" spans="1:23">
      <c r="A30" s="6" t="str">
        <f>(入力シート!A30&amp;入力シート!B30&amp;入力シート!C30)</f>
        <v>240101026</v>
      </c>
      <c r="B30" s="6">
        <f>入力シート!D30</f>
        <v>6</v>
      </c>
      <c r="C30" s="7">
        <f>IF(入力シート!E30="","",入力シート!E30)</f>
        <v>45250</v>
      </c>
      <c r="D30" s="44">
        <f>IF(ISERROR(入力シート!K30*1)=TRUE,"",入力シート!K30*1)</f>
        <v>3.5194005742028249</v>
      </c>
      <c r="E30" s="44">
        <f t="shared" si="3"/>
        <v>0</v>
      </c>
      <c r="F30" s="44">
        <f t="shared" si="4"/>
        <v>0</v>
      </c>
      <c r="G30" s="44">
        <f t="shared" si="5"/>
        <v>0</v>
      </c>
      <c r="H30" s="44">
        <f t="shared" si="6"/>
        <v>0</v>
      </c>
      <c r="O30" s="25"/>
      <c r="P30" s="6" t="str">
        <f t="shared" si="0"/>
        <v>240101026</v>
      </c>
      <c r="Q30" s="6">
        <f t="shared" si="1"/>
        <v>6</v>
      </c>
      <c r="R30" s="7">
        <f t="shared" si="2"/>
        <v>45250</v>
      </c>
      <c r="S30" s="44">
        <f>IF(ISERROR(入力シート!O30*1)=TRUE,"",入力シート!O30*1)</f>
        <v>3.0258889032949932</v>
      </c>
      <c r="T30" s="44">
        <f t="shared" si="7"/>
        <v>0</v>
      </c>
      <c r="U30" s="44">
        <f t="shared" si="8"/>
        <v>0</v>
      </c>
      <c r="V30" s="44">
        <f t="shared" si="9"/>
        <v>0</v>
      </c>
      <c r="W30" s="44">
        <f t="shared" si="10"/>
        <v>0</v>
      </c>
    </row>
    <row r="31" spans="1:23">
      <c r="A31" s="6" t="str">
        <f>(入力シート!A31&amp;入力シート!B31&amp;入力シート!C31)</f>
        <v>240101027</v>
      </c>
      <c r="B31" s="6">
        <f>入力シート!D31</f>
        <v>6</v>
      </c>
      <c r="C31" s="7">
        <f>IF(入力シート!E31="","",入力シート!E31)</f>
        <v>45250</v>
      </c>
      <c r="D31" s="44">
        <f>IF(ISERROR(入力シート!K31*1)=TRUE,"",入力シート!K31*1)</f>
        <v>2.9662994586304636</v>
      </c>
      <c r="E31" s="44">
        <f t="shared" si="3"/>
        <v>0</v>
      </c>
      <c r="F31" s="44">
        <f t="shared" si="4"/>
        <v>0</v>
      </c>
      <c r="G31" s="44">
        <f t="shared" si="5"/>
        <v>0</v>
      </c>
      <c r="H31" s="44">
        <f t="shared" si="6"/>
        <v>0</v>
      </c>
      <c r="O31" s="29"/>
      <c r="P31" s="6" t="str">
        <f t="shared" si="0"/>
        <v>240101027</v>
      </c>
      <c r="Q31" s="6">
        <f t="shared" si="1"/>
        <v>6</v>
      </c>
      <c r="R31" s="7">
        <f t="shared" si="2"/>
        <v>45250</v>
      </c>
      <c r="S31" s="44">
        <f>IF(ISERROR(入力シート!O31*1)=TRUE,"",入力シート!O31*1)</f>
        <v>2.32057496624767</v>
      </c>
      <c r="T31" s="44">
        <f t="shared" si="7"/>
        <v>0</v>
      </c>
      <c r="U31" s="44">
        <f t="shared" si="8"/>
        <v>0</v>
      </c>
      <c r="V31" s="44">
        <f t="shared" si="9"/>
        <v>0</v>
      </c>
      <c r="W31" s="44">
        <f t="shared" si="10"/>
        <v>0</v>
      </c>
    </row>
    <row r="32" spans="1:23">
      <c r="A32" s="6" t="str">
        <f>(入力シート!A32&amp;入力シート!B32&amp;入力シート!C32)</f>
        <v>240101028</v>
      </c>
      <c r="B32" s="6">
        <f>入力シート!D32</f>
        <v>6</v>
      </c>
      <c r="C32" s="7">
        <f>IF(入力シート!E32="","",入力シート!E32)</f>
        <v>45250</v>
      </c>
      <c r="D32" s="44">
        <f>IF(ISERROR(入力シート!K32*1)=TRUE,"",入力シート!K32*1)</f>
        <v>2.8892254841417437</v>
      </c>
      <c r="E32" s="44">
        <f t="shared" si="3"/>
        <v>0</v>
      </c>
      <c r="F32" s="44">
        <f t="shared" si="4"/>
        <v>0</v>
      </c>
      <c r="G32" s="44">
        <f t="shared" si="5"/>
        <v>0</v>
      </c>
      <c r="H32" s="44">
        <f t="shared" si="6"/>
        <v>0</v>
      </c>
      <c r="P32" s="6" t="str">
        <f t="shared" si="0"/>
        <v>240101028</v>
      </c>
      <c r="Q32" s="6">
        <f t="shared" si="1"/>
        <v>6</v>
      </c>
      <c r="R32" s="7">
        <f t="shared" si="2"/>
        <v>45250</v>
      </c>
      <c r="S32" s="44">
        <f>IF(ISERROR(入力シート!O32*1)=TRUE,"",入力シート!O32*1)</f>
        <v>1.5881954884777623</v>
      </c>
      <c r="T32" s="44">
        <f t="shared" si="7"/>
        <v>0</v>
      </c>
      <c r="U32" s="44">
        <f t="shared" si="8"/>
        <v>0</v>
      </c>
      <c r="V32" s="44">
        <f t="shared" si="9"/>
        <v>0</v>
      </c>
      <c r="W32" s="44">
        <f t="shared" si="10"/>
        <v>0</v>
      </c>
    </row>
    <row r="33" spans="1:23">
      <c r="A33" s="6" t="str">
        <f>(入力シート!A33&amp;入力シート!B33&amp;入力シート!C33)</f>
        <v>240101029</v>
      </c>
      <c r="B33" s="6">
        <f>入力シート!D33</f>
        <v>6</v>
      </c>
      <c r="C33" s="7">
        <f>IF(入力シート!E33="","",入力シート!E33)</f>
        <v>45250</v>
      </c>
      <c r="D33" s="44">
        <f>IF(ISERROR(入力シート!K33*1)=TRUE,"",入力シート!K33*1)</f>
        <v>2.3779230065917392</v>
      </c>
      <c r="E33" s="44">
        <f t="shared" si="3"/>
        <v>0</v>
      </c>
      <c r="F33" s="44">
        <f t="shared" si="4"/>
        <v>0</v>
      </c>
      <c r="G33" s="44">
        <f t="shared" si="5"/>
        <v>0</v>
      </c>
      <c r="H33" s="44">
        <f t="shared" si="6"/>
        <v>0</v>
      </c>
      <c r="P33" s="6" t="str">
        <f t="shared" si="0"/>
        <v>240101029</v>
      </c>
      <c r="Q33" s="6">
        <f t="shared" si="1"/>
        <v>6</v>
      </c>
      <c r="R33" s="7">
        <f t="shared" si="2"/>
        <v>45250</v>
      </c>
      <c r="S33" s="44">
        <f>IF(ISERROR(入力シート!O33*1)=TRUE,"",入力シート!O33*1)</f>
        <v>0.79813940997492883</v>
      </c>
      <c r="T33" s="44">
        <f t="shared" si="7"/>
        <v>0</v>
      </c>
      <c r="U33" s="44">
        <f t="shared" si="8"/>
        <v>0</v>
      </c>
      <c r="V33" s="44">
        <f t="shared" si="9"/>
        <v>0</v>
      </c>
      <c r="W33" s="44">
        <f t="shared" si="10"/>
        <v>0</v>
      </c>
    </row>
    <row r="34" spans="1:23">
      <c r="A34" s="6" t="str">
        <f>(入力シート!A34&amp;入力シート!B34&amp;入力シート!C34)</f>
        <v>240101030</v>
      </c>
      <c r="B34" s="6">
        <f>入力シート!D34</f>
        <v>6</v>
      </c>
      <c r="C34" s="7">
        <f>IF(入力シート!E34="","",入力シート!E34)</f>
        <v>45250</v>
      </c>
      <c r="D34" s="44">
        <f>IF(ISERROR(入力シート!K34*1)=TRUE,"",入力シート!K34*1)</f>
        <v>2.1810142083522068</v>
      </c>
      <c r="E34" s="44">
        <f t="shared" si="3"/>
        <v>0</v>
      </c>
      <c r="F34" s="44">
        <f t="shared" si="4"/>
        <v>0</v>
      </c>
      <c r="G34" s="44">
        <f t="shared" si="5"/>
        <v>0</v>
      </c>
      <c r="H34" s="44">
        <f t="shared" si="6"/>
        <v>0</v>
      </c>
      <c r="P34" s="6" t="str">
        <f t="shared" si="0"/>
        <v>240101030</v>
      </c>
      <c r="Q34" s="6">
        <f t="shared" si="1"/>
        <v>6</v>
      </c>
      <c r="R34" s="7">
        <f t="shared" si="2"/>
        <v>45250</v>
      </c>
      <c r="S34" s="44">
        <f>IF(ISERROR(入力シート!O34*1)=TRUE,"",入力シート!O34*1)</f>
        <v>0.76604086038138897</v>
      </c>
      <c r="T34" s="44">
        <f t="shared" si="7"/>
        <v>0</v>
      </c>
      <c r="U34" s="44">
        <f t="shared" si="8"/>
        <v>0</v>
      </c>
      <c r="V34" s="44">
        <f t="shared" si="9"/>
        <v>0</v>
      </c>
      <c r="W34" s="44">
        <f t="shared" si="10"/>
        <v>0</v>
      </c>
    </row>
    <row r="35" spans="1:23">
      <c r="A35" s="6" t="str">
        <f>(入力シート!A35&amp;入力シート!B35&amp;入力シート!C35)</f>
        <v>240101031</v>
      </c>
      <c r="B35" s="6">
        <f>入力シート!D35</f>
        <v>7</v>
      </c>
      <c r="C35" s="7">
        <f>IF(入力シート!E35="","",入力シート!E35)</f>
        <v>44907</v>
      </c>
      <c r="D35" s="44">
        <f>IF(ISERROR(入力シート!K35*1)=TRUE,"",入力シート!K35*1)</f>
        <v>2.4817314887454303</v>
      </c>
      <c r="E35" s="44">
        <f t="shared" si="3"/>
        <v>0</v>
      </c>
      <c r="F35" s="44">
        <f t="shared" si="4"/>
        <v>0</v>
      </c>
      <c r="G35" s="44">
        <f t="shared" si="5"/>
        <v>0</v>
      </c>
      <c r="H35" s="44">
        <f t="shared" si="6"/>
        <v>0</v>
      </c>
      <c r="P35" s="6" t="str">
        <f t="shared" si="0"/>
        <v>240101031</v>
      </c>
      <c r="Q35" s="6">
        <f t="shared" si="1"/>
        <v>7</v>
      </c>
      <c r="R35" s="7">
        <f t="shared" si="2"/>
        <v>44907</v>
      </c>
      <c r="S35" s="44">
        <f>IF(ISERROR(入力シート!O35*1)=TRUE,"",入力シート!O35*1)</f>
        <v>0.5896368860549499</v>
      </c>
      <c r="T35" s="44">
        <f t="shared" si="7"/>
        <v>0</v>
      </c>
      <c r="U35" s="44">
        <f t="shared" si="8"/>
        <v>0</v>
      </c>
      <c r="V35" s="44">
        <f t="shared" si="9"/>
        <v>0</v>
      </c>
      <c r="W35" s="44">
        <f t="shared" si="10"/>
        <v>0</v>
      </c>
    </row>
    <row r="36" spans="1:23">
      <c r="A36" s="6" t="str">
        <f>(入力シート!A36&amp;入力シート!B36&amp;入力シート!C36)</f>
        <v>240101032</v>
      </c>
      <c r="B36" s="6">
        <f>入力シート!D36</f>
        <v>7</v>
      </c>
      <c r="C36" s="7">
        <f>IF(入力シート!E36="","",入力シート!E36)</f>
        <v>44907</v>
      </c>
      <c r="D36" s="44">
        <f>IF(ISERROR(入力シート!K36*1)=TRUE,"",入力シート!K36*1)</f>
        <v>2.0548856477121822</v>
      </c>
      <c r="E36" s="44">
        <f t="shared" si="3"/>
        <v>0</v>
      </c>
      <c r="F36" s="44">
        <f t="shared" si="4"/>
        <v>0</v>
      </c>
      <c r="G36" s="44">
        <f t="shared" si="5"/>
        <v>0</v>
      </c>
      <c r="H36" s="44">
        <f t="shared" si="6"/>
        <v>0</v>
      </c>
      <c r="P36" s="6" t="str">
        <f t="shared" si="0"/>
        <v>240101032</v>
      </c>
      <c r="Q36" s="6">
        <f t="shared" si="1"/>
        <v>7</v>
      </c>
      <c r="R36" s="7">
        <f t="shared" si="2"/>
        <v>44907</v>
      </c>
      <c r="S36" s="44">
        <f>IF(ISERROR(入力シート!O36*1)=TRUE,"",入力シート!O36*1)</f>
        <v>0.59248764981322588</v>
      </c>
      <c r="T36" s="44">
        <f t="shared" si="7"/>
        <v>0</v>
      </c>
      <c r="U36" s="44">
        <f t="shared" si="8"/>
        <v>0</v>
      </c>
      <c r="V36" s="44">
        <f t="shared" si="9"/>
        <v>0</v>
      </c>
      <c r="W36" s="44">
        <f t="shared" si="10"/>
        <v>0</v>
      </c>
    </row>
    <row r="37" spans="1:23">
      <c r="A37" s="6" t="str">
        <f>(入力シート!A37&amp;入力シート!B37&amp;入力シート!C37)</f>
        <v>240101033</v>
      </c>
      <c r="B37" s="6">
        <f>入力シート!D37</f>
        <v>7</v>
      </c>
      <c r="C37" s="7">
        <f>IF(入力シート!E37="","",入力シート!E37)</f>
        <v>44907</v>
      </c>
      <c r="D37" s="44">
        <f>IF(ISERROR(入力シート!K37*1)=TRUE,"",入力シート!K37*1)</f>
        <v>1.3669829759778509</v>
      </c>
      <c r="E37" s="44">
        <f t="shared" si="3"/>
        <v>0</v>
      </c>
      <c r="F37" s="44">
        <f t="shared" si="4"/>
        <v>0</v>
      </c>
      <c r="G37" s="44">
        <f t="shared" si="5"/>
        <v>0</v>
      </c>
      <c r="H37" s="44">
        <f t="shared" si="6"/>
        <v>0</v>
      </c>
      <c r="P37" s="6" t="str">
        <f t="shared" si="0"/>
        <v>240101033</v>
      </c>
      <c r="Q37" s="6">
        <f t="shared" si="1"/>
        <v>7</v>
      </c>
      <c r="R37" s="7">
        <f t="shared" si="2"/>
        <v>44907</v>
      </c>
      <c r="S37" s="44">
        <f>IF(ISERROR(入力シート!O37*1)=TRUE,"",入力シート!O37*1)</f>
        <v>0.58883172559420727</v>
      </c>
      <c r="T37" s="44">
        <f t="shared" si="7"/>
        <v>0</v>
      </c>
      <c r="U37" s="44">
        <f t="shared" si="8"/>
        <v>0</v>
      </c>
      <c r="V37" s="44">
        <f t="shared" si="9"/>
        <v>0</v>
      </c>
      <c r="W37" s="44">
        <f t="shared" si="10"/>
        <v>0</v>
      </c>
    </row>
    <row r="38" spans="1:23">
      <c r="A38" s="6" t="str">
        <f>(入力シート!A38&amp;入力シート!B38&amp;入力シート!C38)</f>
        <v>240101034</v>
      </c>
      <c r="B38" s="6">
        <f>入力シート!D38</f>
        <v>7</v>
      </c>
      <c r="C38" s="7">
        <f>IF(入力シート!E38="","",入力シート!E38)</f>
        <v>44907</v>
      </c>
      <c r="D38" s="44">
        <f>IF(ISERROR(入力シート!K38*1)=TRUE,"",入力シート!K38*1)</f>
        <v>2.3405678413953033</v>
      </c>
      <c r="E38" s="44">
        <f t="shared" si="3"/>
        <v>0</v>
      </c>
      <c r="F38" s="44">
        <f t="shared" si="4"/>
        <v>0</v>
      </c>
      <c r="G38" s="44">
        <f t="shared" si="5"/>
        <v>0</v>
      </c>
      <c r="H38" s="44">
        <f t="shared" si="6"/>
        <v>0</v>
      </c>
      <c r="P38" s="6" t="str">
        <f t="shared" si="0"/>
        <v>240101034</v>
      </c>
      <c r="Q38" s="6">
        <f t="shared" si="1"/>
        <v>7</v>
      </c>
      <c r="R38" s="7">
        <f t="shared" si="2"/>
        <v>44907</v>
      </c>
      <c r="S38" s="44">
        <f>IF(ISERROR(入力シート!O38*1)=TRUE,"",入力シート!O38*1)</f>
        <v>1.2379054994981558</v>
      </c>
      <c r="T38" s="44">
        <f t="shared" si="7"/>
        <v>0</v>
      </c>
      <c r="U38" s="44">
        <f t="shared" si="8"/>
        <v>0</v>
      </c>
      <c r="V38" s="44">
        <f t="shared" si="9"/>
        <v>0</v>
      </c>
      <c r="W38" s="44">
        <f t="shared" si="10"/>
        <v>0</v>
      </c>
    </row>
    <row r="39" spans="1:23">
      <c r="A39" s="6" t="str">
        <f>(入力シート!A39&amp;入力シート!B39&amp;入力シート!C39)</f>
        <v>240101035</v>
      </c>
      <c r="B39" s="6">
        <f>入力シート!D39</f>
        <v>7</v>
      </c>
      <c r="C39" s="7">
        <f>IF(入力シート!E39="","",入力シート!E39)</f>
        <v>44907</v>
      </c>
      <c r="D39" s="44">
        <f>IF(ISERROR(入力シート!K39*1)=TRUE,"",入力シート!K39*1)</f>
        <v>1.7317241086091928</v>
      </c>
      <c r="E39" s="44">
        <f t="shared" si="3"/>
        <v>0</v>
      </c>
      <c r="F39" s="44">
        <f t="shared" si="4"/>
        <v>0</v>
      </c>
      <c r="G39" s="44">
        <f t="shared" si="5"/>
        <v>0</v>
      </c>
      <c r="H39" s="44">
        <f t="shared" si="6"/>
        <v>0</v>
      </c>
      <c r="P39" s="6" t="str">
        <f t="shared" si="0"/>
        <v>240101035</v>
      </c>
      <c r="Q39" s="6">
        <f t="shared" si="1"/>
        <v>7</v>
      </c>
      <c r="R39" s="7">
        <f t="shared" si="2"/>
        <v>44907</v>
      </c>
      <c r="S39" s="44">
        <f>IF(ISERROR(入力シート!O39*1)=TRUE,"",入力シート!O39*1)</f>
        <v>0.58559607293095473</v>
      </c>
      <c r="T39" s="44">
        <f t="shared" si="7"/>
        <v>0</v>
      </c>
      <c r="U39" s="44">
        <f t="shared" si="8"/>
        <v>0</v>
      </c>
      <c r="V39" s="44">
        <f t="shared" si="9"/>
        <v>0</v>
      </c>
      <c r="W39" s="44">
        <f t="shared" si="10"/>
        <v>0</v>
      </c>
    </row>
    <row r="40" spans="1:23">
      <c r="A40" s="6" t="str">
        <f>(入力シート!A40&amp;入力シート!B40&amp;入力シート!C40)</f>
        <v>240101036</v>
      </c>
      <c r="B40" s="6">
        <f>入力シート!D40</f>
        <v>8</v>
      </c>
      <c r="C40" s="7">
        <f>IF(入力シート!E40="","",入力シート!E40)</f>
        <v>44942</v>
      </c>
      <c r="D40" s="44">
        <f>IF(ISERROR(入力シート!K40*1)=TRUE,"",入力シート!K40*1)</f>
        <v>2.3811223038428295</v>
      </c>
      <c r="E40" s="44">
        <f t="shared" si="3"/>
        <v>0</v>
      </c>
      <c r="F40" s="44">
        <f t="shared" si="4"/>
        <v>0</v>
      </c>
      <c r="G40" s="44">
        <f t="shared" si="5"/>
        <v>0</v>
      </c>
      <c r="H40" s="44">
        <f t="shared" si="6"/>
        <v>0</v>
      </c>
      <c r="P40" s="6" t="str">
        <f t="shared" si="0"/>
        <v>240101036</v>
      </c>
      <c r="Q40" s="6">
        <f t="shared" si="1"/>
        <v>8</v>
      </c>
      <c r="R40" s="7">
        <f t="shared" si="2"/>
        <v>44942</v>
      </c>
      <c r="S40" s="44">
        <f>IF(ISERROR(入力シート!O40*1)=TRUE,"",入力シート!O40*1)</f>
        <v>1.3811223038428293</v>
      </c>
      <c r="T40" s="44">
        <f t="shared" si="7"/>
        <v>0</v>
      </c>
      <c r="U40" s="44">
        <f t="shared" si="8"/>
        <v>0</v>
      </c>
      <c r="V40" s="44">
        <f t="shared" si="9"/>
        <v>0</v>
      </c>
      <c r="W40" s="44">
        <f t="shared" si="10"/>
        <v>0</v>
      </c>
    </row>
    <row r="41" spans="1:23">
      <c r="A41" s="6" t="str">
        <f>(入力シート!A41&amp;入力シート!B41&amp;入力シート!C41)</f>
        <v>240101037</v>
      </c>
      <c r="B41" s="6">
        <f>入力シート!D41</f>
        <v>8</v>
      </c>
      <c r="C41" s="7">
        <f>IF(入力シート!E41="","",入力シート!E41)</f>
        <v>44942</v>
      </c>
      <c r="D41" s="44">
        <f>IF(ISERROR(入力シート!K41*1)=TRUE,"",入力シート!K41*1)</f>
        <v>3.4302040986317488</v>
      </c>
      <c r="E41" s="44">
        <f t="shared" si="3"/>
        <v>0</v>
      </c>
      <c r="F41" s="44">
        <f t="shared" si="4"/>
        <v>0</v>
      </c>
      <c r="G41" s="44">
        <f t="shared" si="5"/>
        <v>0</v>
      </c>
      <c r="H41" s="44">
        <f t="shared" si="6"/>
        <v>0</v>
      </c>
      <c r="P41" s="6" t="str">
        <f t="shared" si="0"/>
        <v>240101037</v>
      </c>
      <c r="Q41" s="6">
        <f t="shared" si="1"/>
        <v>8</v>
      </c>
      <c r="R41" s="7">
        <f t="shared" si="2"/>
        <v>44942</v>
      </c>
      <c r="S41" s="44">
        <f>IF(ISERROR(入力シート!O41*1)=TRUE,"",入力シート!O41*1)</f>
        <v>1.5976951859255124</v>
      </c>
      <c r="T41" s="44">
        <f t="shared" si="7"/>
        <v>0</v>
      </c>
      <c r="U41" s="44">
        <f t="shared" si="8"/>
        <v>0</v>
      </c>
      <c r="V41" s="44">
        <f t="shared" si="9"/>
        <v>0</v>
      </c>
      <c r="W41" s="44">
        <f t="shared" si="10"/>
        <v>0</v>
      </c>
    </row>
    <row r="42" spans="1:23">
      <c r="A42" s="6" t="str">
        <f>(入力シート!A42&amp;入力シート!B42&amp;入力シート!C42)</f>
        <v>240101038</v>
      </c>
      <c r="B42" s="6">
        <f>入力シート!D42</f>
        <v>8</v>
      </c>
      <c r="C42" s="7">
        <f>IF(入力シート!E42="","",入力シート!E42)</f>
        <v>44942</v>
      </c>
      <c r="D42" s="44">
        <f>IF(ISERROR(入力シート!K42*1)=TRUE,"",入力シート!K42*1)</f>
        <v>2.1439074665438418</v>
      </c>
      <c r="E42" s="44">
        <f t="shared" si="3"/>
        <v>0</v>
      </c>
      <c r="F42" s="44">
        <f t="shared" si="4"/>
        <v>0</v>
      </c>
      <c r="G42" s="44">
        <f t="shared" si="5"/>
        <v>0</v>
      </c>
      <c r="H42" s="44">
        <f t="shared" si="6"/>
        <v>0</v>
      </c>
      <c r="P42" s="6" t="str">
        <f t="shared" si="0"/>
        <v>240101038</v>
      </c>
      <c r="Q42" s="6">
        <f t="shared" si="1"/>
        <v>8</v>
      </c>
      <c r="R42" s="7">
        <f t="shared" si="2"/>
        <v>44942</v>
      </c>
      <c r="S42" s="44">
        <f>IF(ISERROR(入力シート!O42*1)=TRUE,"",入力シート!O42*1)</f>
        <v>0.59983942219356634</v>
      </c>
      <c r="T42" s="44">
        <f t="shared" si="7"/>
        <v>0</v>
      </c>
      <c r="U42" s="44">
        <f t="shared" si="8"/>
        <v>0</v>
      </c>
      <c r="V42" s="44">
        <f t="shared" si="9"/>
        <v>0</v>
      </c>
      <c r="W42" s="44">
        <f t="shared" si="10"/>
        <v>0</v>
      </c>
    </row>
    <row r="43" spans="1:23">
      <c r="A43" s="6" t="str">
        <f>(入力シート!A43&amp;入力シート!B43&amp;入力シート!C43)</f>
        <v>240101039</v>
      </c>
      <c r="B43" s="6">
        <f>入力シート!D43</f>
        <v>8</v>
      </c>
      <c r="C43" s="7">
        <f>IF(入力シート!E43="","",入力シート!E43)</f>
        <v>44942</v>
      </c>
      <c r="D43" s="44">
        <f>IF(ISERROR(入力シート!K43*1)=TRUE,"",入力シート!K43*1)</f>
        <v>2.0928609433388172</v>
      </c>
      <c r="E43" s="44">
        <f t="shared" si="3"/>
        <v>0</v>
      </c>
      <c r="F43" s="44">
        <f t="shared" si="4"/>
        <v>0</v>
      </c>
      <c r="G43" s="44">
        <f t="shared" si="5"/>
        <v>0</v>
      </c>
      <c r="H43" s="44">
        <f t="shared" si="6"/>
        <v>0</v>
      </c>
      <c r="P43" s="6" t="str">
        <f t="shared" si="0"/>
        <v>240101039</v>
      </c>
      <c r="Q43" s="6">
        <f t="shared" si="1"/>
        <v>8</v>
      </c>
      <c r="R43" s="7">
        <f t="shared" si="2"/>
        <v>44942</v>
      </c>
      <c r="S43" s="44">
        <f>IF(ISERROR(入力シート!O43*1)=TRUE,"",入力シート!O43*1)</f>
        <v>0.61573968861915496</v>
      </c>
      <c r="T43" s="44">
        <f t="shared" si="7"/>
        <v>0</v>
      </c>
      <c r="U43" s="44">
        <f t="shared" si="8"/>
        <v>0</v>
      </c>
      <c r="V43" s="44">
        <f t="shared" si="9"/>
        <v>0</v>
      </c>
      <c r="W43" s="44">
        <f t="shared" si="10"/>
        <v>0</v>
      </c>
    </row>
    <row r="44" spans="1:23">
      <c r="A44" s="6" t="str">
        <f>(入力シート!A44&amp;入力シート!B44&amp;入力シート!C44)</f>
        <v>240101040</v>
      </c>
      <c r="B44" s="6">
        <f>入力シート!D44</f>
        <v>8</v>
      </c>
      <c r="C44" s="7">
        <f>IF(入力シート!E44="","",入力シート!E44)</f>
        <v>44942</v>
      </c>
      <c r="D44" s="44">
        <f>IF(ISERROR(入力シート!K44*1)=TRUE,"",入力シート!K44*1)</f>
        <v>1.936947819958212</v>
      </c>
      <c r="E44" s="44">
        <f t="shared" si="3"/>
        <v>0</v>
      </c>
      <c r="F44" s="44">
        <f t="shared" si="4"/>
        <v>0</v>
      </c>
      <c r="G44" s="44">
        <f t="shared" si="5"/>
        <v>0</v>
      </c>
      <c r="H44" s="44">
        <f t="shared" si="6"/>
        <v>0</v>
      </c>
      <c r="P44" s="6" t="str">
        <f t="shared" si="0"/>
        <v>240101040</v>
      </c>
      <c r="Q44" s="6">
        <f t="shared" si="1"/>
        <v>8</v>
      </c>
      <c r="R44" s="7">
        <f t="shared" si="2"/>
        <v>44942</v>
      </c>
      <c r="S44" s="44">
        <f>IF(ISERROR(入力シート!O44*1)=TRUE,"",入力シート!O44*1)</f>
        <v>0.77061639819168704</v>
      </c>
      <c r="T44" s="44">
        <f t="shared" si="7"/>
        <v>0</v>
      </c>
      <c r="U44" s="44">
        <f t="shared" si="8"/>
        <v>0</v>
      </c>
      <c r="V44" s="44">
        <f t="shared" si="9"/>
        <v>0</v>
      </c>
      <c r="W44" s="44">
        <f t="shared" si="10"/>
        <v>0</v>
      </c>
    </row>
    <row r="45" spans="1:23">
      <c r="A45" s="6" t="str">
        <f>(入力シート!A45&amp;入力シート!B45&amp;入力シート!C45)</f>
        <v>240101041</v>
      </c>
      <c r="B45" s="6">
        <f>入力シート!D45</f>
        <v>9</v>
      </c>
      <c r="C45" s="7">
        <f>IF(入力シート!E45="","",入力シート!E45)</f>
        <v>44972</v>
      </c>
      <c r="D45" s="44">
        <f>IF(ISERROR(入力シート!K45*1)=TRUE,"",入力シート!K45*1)</f>
        <v>2.0339445964231353</v>
      </c>
      <c r="E45" s="44">
        <f t="shared" si="3"/>
        <v>0</v>
      </c>
      <c r="F45" s="44">
        <f t="shared" si="4"/>
        <v>0</v>
      </c>
      <c r="G45" s="44">
        <f t="shared" si="5"/>
        <v>0</v>
      </c>
      <c r="H45" s="44">
        <f t="shared" si="6"/>
        <v>0</v>
      </c>
      <c r="P45" s="6" t="str">
        <f t="shared" si="0"/>
        <v>240101041</v>
      </c>
      <c r="Q45" s="6">
        <f t="shared" si="1"/>
        <v>9</v>
      </c>
      <c r="R45" s="7">
        <f t="shared" si="2"/>
        <v>44972</v>
      </c>
      <c r="S45" s="44">
        <f>IF(ISERROR(入力シート!O45*1)=TRUE,"",入力シート!O45*1)</f>
        <v>0.60258083226414805</v>
      </c>
      <c r="T45" s="44">
        <f t="shared" si="7"/>
        <v>0</v>
      </c>
      <c r="U45" s="44">
        <f t="shared" si="8"/>
        <v>0</v>
      </c>
      <c r="V45" s="44">
        <f t="shared" si="9"/>
        <v>0</v>
      </c>
      <c r="W45" s="44">
        <f t="shared" si="10"/>
        <v>0</v>
      </c>
    </row>
    <row r="46" spans="1:23">
      <c r="A46" s="6" t="str">
        <f>(入力シート!A46&amp;入力シート!B46&amp;入力シート!C46)</f>
        <v>240101042</v>
      </c>
      <c r="B46" s="6">
        <f>入力シート!D46</f>
        <v>9</v>
      </c>
      <c r="C46" s="7">
        <f>IF(入力シート!E46="","",入力シート!E46)</f>
        <v>44972</v>
      </c>
      <c r="D46" s="44">
        <f>IF(ISERROR(入力シート!K46*1)=TRUE,"",入力シート!K46*1)</f>
        <v>2.4137636579851294</v>
      </c>
      <c r="E46" s="44">
        <f t="shared" si="3"/>
        <v>0</v>
      </c>
      <c r="F46" s="44">
        <f t="shared" si="4"/>
        <v>0</v>
      </c>
      <c r="G46" s="44">
        <f t="shared" si="5"/>
        <v>0</v>
      </c>
      <c r="H46" s="44">
        <f t="shared" si="6"/>
        <v>0</v>
      </c>
      <c r="I46" s="1"/>
      <c r="J46" s="1"/>
      <c r="K46" s="1"/>
      <c r="L46" s="1"/>
      <c r="M46" s="1"/>
      <c r="N46" s="1"/>
      <c r="P46" s="6" t="str">
        <f t="shared" si="0"/>
        <v>240101042</v>
      </c>
      <c r="Q46" s="6">
        <f t="shared" si="1"/>
        <v>9</v>
      </c>
      <c r="R46" s="7">
        <f t="shared" si="2"/>
        <v>44972</v>
      </c>
      <c r="S46" s="44">
        <f>IF(ISERROR(入力シート!O46*1)=TRUE,"",入力シート!O46*1)</f>
        <v>0.60758368400124219</v>
      </c>
      <c r="T46" s="44">
        <f t="shared" si="7"/>
        <v>0</v>
      </c>
      <c r="U46" s="44">
        <f t="shared" si="8"/>
        <v>0</v>
      </c>
      <c r="V46" s="44">
        <f t="shared" si="9"/>
        <v>0</v>
      </c>
      <c r="W46" s="44">
        <f t="shared" si="10"/>
        <v>0</v>
      </c>
    </row>
    <row r="47" spans="1:23">
      <c r="A47" s="6" t="str">
        <f>(入力シート!A47&amp;入力シート!B47&amp;入力シート!C47)</f>
        <v>240101043</v>
      </c>
      <c r="B47" s="6">
        <f>入力シート!D47</f>
        <v>9</v>
      </c>
      <c r="C47" s="7">
        <f>IF(入力シート!E47="","",入力シート!E47)</f>
        <v>44972</v>
      </c>
      <c r="D47" s="44">
        <f>IF(ISERROR(入力シート!K47*1)=TRUE,"",入力シート!K47*1)</f>
        <v>2.2096115137057661</v>
      </c>
      <c r="E47" s="44">
        <f t="shared" si="3"/>
        <v>0</v>
      </c>
      <c r="F47" s="44">
        <f t="shared" si="4"/>
        <v>0</v>
      </c>
      <c r="G47" s="44">
        <f t="shared" si="5"/>
        <v>0</v>
      </c>
      <c r="H47" s="44">
        <f t="shared" si="6"/>
        <v>0</v>
      </c>
      <c r="P47" s="6" t="str">
        <f t="shared" si="0"/>
        <v>240101043</v>
      </c>
      <c r="Q47" s="6">
        <f t="shared" si="1"/>
        <v>9</v>
      </c>
      <c r="R47" s="7">
        <f t="shared" si="2"/>
        <v>44972</v>
      </c>
      <c r="S47" s="44">
        <f>IF(ISERROR(入力シート!O47*1)=TRUE,"",入力シート!O47*1)</f>
        <v>0.58636222330786569</v>
      </c>
      <c r="T47" s="44">
        <f t="shared" si="7"/>
        <v>0</v>
      </c>
      <c r="U47" s="44">
        <f t="shared" si="8"/>
        <v>0</v>
      </c>
      <c r="V47" s="44">
        <f t="shared" si="9"/>
        <v>0</v>
      </c>
      <c r="W47" s="44">
        <f t="shared" si="10"/>
        <v>0</v>
      </c>
    </row>
    <row r="48" spans="1:23">
      <c r="A48" s="6" t="str">
        <f>入力シート!C48</f>
        <v>044</v>
      </c>
      <c r="B48" s="6">
        <f>入力シート!D48</f>
        <v>9</v>
      </c>
      <c r="C48" s="7">
        <f>IF(入力シート!E48="","",入力シート!E48)</f>
        <v>44972</v>
      </c>
      <c r="D48" s="44">
        <f>IF(ISERROR(入力シート!K48*1)=TRUE,"",入力シート!K48*1)</f>
        <v>1.3716588397154088</v>
      </c>
      <c r="E48" s="44">
        <f t="shared" si="3"/>
        <v>0</v>
      </c>
      <c r="F48" s="44">
        <f t="shared" si="4"/>
        <v>0</v>
      </c>
      <c r="G48" s="44">
        <f t="shared" si="5"/>
        <v>0</v>
      </c>
      <c r="H48" s="44">
        <f t="shared" si="6"/>
        <v>0</v>
      </c>
      <c r="P48" s="6" t="str">
        <f t="shared" si="0"/>
        <v>044</v>
      </c>
      <c r="Q48" s="6">
        <f t="shared" si="1"/>
        <v>9</v>
      </c>
      <c r="R48" s="7">
        <f t="shared" si="2"/>
        <v>44972</v>
      </c>
      <c r="S48" s="44">
        <f>IF(ISERROR(入力シート!O48*1)=TRUE,"",入力シート!O48*1)</f>
        <v>0.59350758933176517</v>
      </c>
      <c r="T48" s="44">
        <f t="shared" si="7"/>
        <v>0</v>
      </c>
      <c r="U48" s="44">
        <f t="shared" si="8"/>
        <v>0</v>
      </c>
      <c r="V48" s="44">
        <f t="shared" si="9"/>
        <v>0</v>
      </c>
      <c r="W48" s="44">
        <f t="shared" si="10"/>
        <v>0</v>
      </c>
    </row>
    <row r="49" spans="1:23">
      <c r="A49" s="6" t="str">
        <f>入力シート!C49</f>
        <v>045</v>
      </c>
      <c r="B49" s="6">
        <f>入力シート!D49</f>
        <v>9</v>
      </c>
      <c r="C49" s="7">
        <f>IF(入力シート!E49="","",入力シート!E49)</f>
        <v>44972</v>
      </c>
      <c r="D49" s="44">
        <f>IF(ISERROR(入力シート!K49*1)=TRUE,"",入力シート!K49*1)</f>
        <v>2.6130803468442196</v>
      </c>
      <c r="E49" s="44">
        <f t="shared" si="3"/>
        <v>0</v>
      </c>
      <c r="F49" s="44">
        <f t="shared" si="4"/>
        <v>0</v>
      </c>
      <c r="G49" s="44">
        <f t="shared" si="5"/>
        <v>0</v>
      </c>
      <c r="H49" s="44">
        <f t="shared" si="6"/>
        <v>0</v>
      </c>
      <c r="P49" s="6" t="str">
        <f t="shared" si="0"/>
        <v>045</v>
      </c>
      <c r="Q49" s="6">
        <f t="shared" si="1"/>
        <v>9</v>
      </c>
      <c r="R49" s="7">
        <f t="shared" si="2"/>
        <v>44972</v>
      </c>
      <c r="S49" s="44">
        <f>IF(ISERROR(入力シート!O49*1)=TRUE,"",入力シート!O49*1)</f>
        <v>0.61308034684421941</v>
      </c>
      <c r="T49" s="44">
        <f t="shared" si="7"/>
        <v>0</v>
      </c>
      <c r="U49" s="44">
        <f t="shared" si="8"/>
        <v>0</v>
      </c>
      <c r="V49" s="44">
        <f t="shared" si="9"/>
        <v>0</v>
      </c>
      <c r="W49" s="44">
        <f t="shared" si="10"/>
        <v>0</v>
      </c>
    </row>
    <row r="50" spans="1:23">
      <c r="A50" s="6" t="str">
        <f>入力シート!C50</f>
        <v>046</v>
      </c>
      <c r="B50" s="6">
        <f>入力シート!D50</f>
        <v>10</v>
      </c>
      <c r="C50" s="7">
        <f>IF(入力シート!E50="","",入力シート!E50)</f>
        <v>44998</v>
      </c>
      <c r="D50" s="44">
        <f>IF(ISERROR(入力シート!K50*1)=TRUE,"",入力シート!K50*1)</f>
        <v>3.5421434601119564</v>
      </c>
      <c r="E50" s="44">
        <f t="shared" si="3"/>
        <v>0</v>
      </c>
      <c r="F50" s="44">
        <f t="shared" si="4"/>
        <v>0</v>
      </c>
      <c r="G50" s="44">
        <f t="shared" si="5"/>
        <v>0</v>
      </c>
      <c r="H50" s="44">
        <f t="shared" si="6"/>
        <v>0</v>
      </c>
      <c r="P50" s="6" t="str">
        <f t="shared" si="0"/>
        <v>046</v>
      </c>
      <c r="Q50" s="6">
        <f t="shared" si="1"/>
        <v>10</v>
      </c>
      <c r="R50" s="7">
        <f t="shared" si="2"/>
        <v>44998</v>
      </c>
      <c r="S50" s="44">
        <f>IF(ISERROR(入力シート!O50*1)=TRUE,"",入力シート!O50*1)</f>
        <v>2.5217022998694119</v>
      </c>
      <c r="T50" s="44">
        <f t="shared" si="7"/>
        <v>0</v>
      </c>
      <c r="U50" s="44">
        <f t="shared" si="8"/>
        <v>0</v>
      </c>
      <c r="V50" s="44">
        <f t="shared" si="9"/>
        <v>0</v>
      </c>
      <c r="W50" s="44">
        <f t="shared" si="10"/>
        <v>0</v>
      </c>
    </row>
    <row r="51" spans="1:23">
      <c r="A51" s="6" t="str">
        <f>入力シート!C51</f>
        <v>047</v>
      </c>
      <c r="B51" s="6">
        <f>入力シート!D51</f>
        <v>10</v>
      </c>
      <c r="C51" s="7">
        <f>IF(入力シート!E51="","",入力シート!E51)</f>
        <v>44998</v>
      </c>
      <c r="D51" s="44">
        <f>IF(ISERROR(入力シート!K51*1)=TRUE,"",入力シート!K51*1)</f>
        <v>2.7420649419474117</v>
      </c>
      <c r="E51" s="44">
        <f t="shared" si="3"/>
        <v>0</v>
      </c>
      <c r="F51" s="44">
        <f t="shared" si="4"/>
        <v>0</v>
      </c>
      <c r="G51" s="44">
        <f t="shared" si="5"/>
        <v>0</v>
      </c>
      <c r="H51" s="44">
        <f t="shared" si="6"/>
        <v>0</v>
      </c>
      <c r="O51" s="27"/>
      <c r="P51" s="6" t="str">
        <f t="shared" si="0"/>
        <v>047</v>
      </c>
      <c r="Q51" s="6">
        <f t="shared" si="1"/>
        <v>10</v>
      </c>
      <c r="R51" s="7">
        <f t="shared" si="2"/>
        <v>44998</v>
      </c>
      <c r="S51" s="44">
        <f>IF(ISERROR(入力シート!O51*1)=TRUE,"",入力シート!O51*1)</f>
        <v>1.8969669019331548</v>
      </c>
      <c r="T51" s="44">
        <f t="shared" si="7"/>
        <v>0</v>
      </c>
      <c r="U51" s="44">
        <f t="shared" si="8"/>
        <v>0</v>
      </c>
      <c r="V51" s="44">
        <f t="shared" si="9"/>
        <v>0</v>
      </c>
      <c r="W51" s="44">
        <f t="shared" si="10"/>
        <v>0</v>
      </c>
    </row>
    <row r="52" spans="1:23">
      <c r="A52" s="6" t="str">
        <f>入力シート!C52</f>
        <v>048</v>
      </c>
      <c r="B52" s="6">
        <f>入力シート!D52</f>
        <v>10</v>
      </c>
      <c r="C52" s="7">
        <f>IF(入力シート!E52="","",入力シート!E52)</f>
        <v>44998</v>
      </c>
      <c r="D52" s="44">
        <f>IF(ISERROR(入力シート!K52*1)=TRUE,"",入力シート!K52*1)</f>
        <v>2.3691668573198199</v>
      </c>
      <c r="E52" s="44">
        <f t="shared" si="3"/>
        <v>0</v>
      </c>
      <c r="F52" s="44">
        <f t="shared" si="4"/>
        <v>0</v>
      </c>
      <c r="G52" s="44">
        <f t="shared" si="5"/>
        <v>0</v>
      </c>
      <c r="H52" s="44">
        <f t="shared" si="6"/>
        <v>0</v>
      </c>
      <c r="O52" s="25"/>
      <c r="P52" s="6" t="str">
        <f t="shared" si="0"/>
        <v>048</v>
      </c>
      <c r="Q52" s="6">
        <f t="shared" si="1"/>
        <v>10</v>
      </c>
      <c r="R52" s="7">
        <f t="shared" si="2"/>
        <v>44998</v>
      </c>
      <c r="S52" s="44">
        <f>IF(ISERROR(入力シート!O52*1)=TRUE,"",入力シート!O52*1)</f>
        <v>1.0904132563669908</v>
      </c>
      <c r="T52" s="44">
        <f t="shared" si="7"/>
        <v>0</v>
      </c>
      <c r="U52" s="44">
        <f t="shared" si="8"/>
        <v>0</v>
      </c>
      <c r="V52" s="44">
        <f t="shared" si="9"/>
        <v>0</v>
      </c>
      <c r="W52" s="44">
        <f t="shared" si="10"/>
        <v>0</v>
      </c>
    </row>
    <row r="53" spans="1:23">
      <c r="A53" s="6" t="str">
        <f>入力シート!C53</f>
        <v>049</v>
      </c>
      <c r="B53" s="6">
        <f>入力シート!D53</f>
        <v>10</v>
      </c>
      <c r="C53" s="7">
        <f>IF(入力シート!E53="","",入力シート!E53)</f>
        <v>44998</v>
      </c>
      <c r="D53" s="44">
        <f>IF(ISERROR(入力シート!K53*1)=TRUE,"",入力シート!K53*1)</f>
        <v>2.2000007693247543</v>
      </c>
      <c r="E53" s="44">
        <f t="shared" si="3"/>
        <v>0</v>
      </c>
      <c r="F53" s="44">
        <f t="shared" si="4"/>
        <v>0</v>
      </c>
      <c r="G53" s="44">
        <f t="shared" si="5"/>
        <v>0</v>
      </c>
      <c r="H53" s="44">
        <f t="shared" si="6"/>
        <v>0</v>
      </c>
      <c r="O53" s="25"/>
      <c r="P53" s="6" t="str">
        <f t="shared" si="0"/>
        <v>049</v>
      </c>
      <c r="Q53" s="6">
        <f t="shared" si="1"/>
        <v>10</v>
      </c>
      <c r="R53" s="7">
        <f t="shared" si="2"/>
        <v>44998</v>
      </c>
      <c r="S53" s="44">
        <f>IF(ISERROR(入力シート!O53*1)=TRUE,"",入力シート!O53*1)</f>
        <v>1.0643381673246815</v>
      </c>
      <c r="T53" s="44">
        <f t="shared" si="7"/>
        <v>0</v>
      </c>
      <c r="U53" s="44">
        <f t="shared" si="8"/>
        <v>0</v>
      </c>
      <c r="V53" s="44">
        <f t="shared" si="9"/>
        <v>0</v>
      </c>
      <c r="W53" s="44">
        <f t="shared" si="10"/>
        <v>0</v>
      </c>
    </row>
    <row r="54" spans="1:23">
      <c r="A54" s="6" t="str">
        <f>入力シート!C54</f>
        <v>050</v>
      </c>
      <c r="B54" s="6">
        <f>入力シート!D54</f>
        <v>10</v>
      </c>
      <c r="C54" s="7">
        <f>IF(入力シート!E54="","",入力シート!E54)</f>
        <v>44998</v>
      </c>
      <c r="D54" s="44">
        <f>IF(ISERROR(入力シート!K54*1)=TRUE,"",入力シート!K54*1)</f>
        <v>1.5591498390129712</v>
      </c>
      <c r="E54" s="44">
        <f t="shared" si="3"/>
        <v>0</v>
      </c>
      <c r="F54" s="44">
        <f t="shared" si="4"/>
        <v>0</v>
      </c>
      <c r="G54" s="44">
        <f t="shared" si="5"/>
        <v>0</v>
      </c>
      <c r="H54" s="44">
        <f t="shared" si="6"/>
        <v>0</v>
      </c>
      <c r="O54" s="25"/>
      <c r="P54" s="6" t="str">
        <f t="shared" si="0"/>
        <v>050</v>
      </c>
      <c r="Q54" s="6">
        <f t="shared" si="1"/>
        <v>10</v>
      </c>
      <c r="R54" s="7">
        <f t="shared" si="2"/>
        <v>44998</v>
      </c>
      <c r="S54" s="44">
        <f>IF(ISERROR(入力シート!O54*1)=TRUE,"",入力シート!O54*1)</f>
        <v>0.58142623372412361</v>
      </c>
      <c r="T54" s="44">
        <f t="shared" si="7"/>
        <v>0</v>
      </c>
      <c r="U54" s="44">
        <f t="shared" si="8"/>
        <v>0</v>
      </c>
      <c r="V54" s="44">
        <f t="shared" si="9"/>
        <v>0</v>
      </c>
      <c r="W54" s="44">
        <f t="shared" si="10"/>
        <v>0</v>
      </c>
    </row>
    <row r="55" spans="1:23">
      <c r="A55" s="6" t="str">
        <f>入力シート!C55</f>
        <v>051</v>
      </c>
      <c r="B55" s="6">
        <f>入力シート!D55</f>
        <v>11</v>
      </c>
      <c r="C55" s="7">
        <f>IF(入力シート!E55="","",入力シート!E55)</f>
        <v>45033</v>
      </c>
      <c r="D55" s="44">
        <f>IF(ISERROR(入力シート!K55*1)=TRUE,"",入力シート!K55*1)</f>
        <v>2.4528948494371194</v>
      </c>
      <c r="E55" s="44">
        <f t="shared" si="3"/>
        <v>0</v>
      </c>
      <c r="F55" s="44">
        <f t="shared" si="4"/>
        <v>0</v>
      </c>
      <c r="G55" s="44">
        <f t="shared" si="5"/>
        <v>0</v>
      </c>
      <c r="H55" s="44">
        <f t="shared" si="6"/>
        <v>0</v>
      </c>
      <c r="O55" s="25"/>
      <c r="P55" s="6" t="str">
        <f t="shared" si="0"/>
        <v>051</v>
      </c>
      <c r="Q55" s="6">
        <f t="shared" si="1"/>
        <v>11</v>
      </c>
      <c r="R55" s="7">
        <f t="shared" si="2"/>
        <v>45033</v>
      </c>
      <c r="S55" s="44">
        <f>IF(ISERROR(入力シート!O55*1)=TRUE,"",入力シート!O55*1)</f>
        <v>1.5746284461702083</v>
      </c>
      <c r="T55" s="44">
        <f t="shared" si="7"/>
        <v>0</v>
      </c>
      <c r="U55" s="44">
        <f t="shared" si="8"/>
        <v>0</v>
      </c>
      <c r="V55" s="44">
        <f t="shared" si="9"/>
        <v>0</v>
      </c>
      <c r="W55" s="44">
        <f t="shared" si="10"/>
        <v>0</v>
      </c>
    </row>
    <row r="56" spans="1:23">
      <c r="A56" s="6" t="str">
        <f>入力シート!C56</f>
        <v>052</v>
      </c>
      <c r="B56" s="6">
        <f>入力シート!D56</f>
        <v>11</v>
      </c>
      <c r="C56" s="7">
        <f>IF(入力シート!E56="","",入力シート!E56)</f>
        <v>45033</v>
      </c>
      <c r="D56" s="44">
        <f>IF(ISERROR(入力シート!K56*1)=TRUE,"",入力シート!K56*1)</f>
        <v>2.5241405337439016</v>
      </c>
      <c r="E56" s="44">
        <f t="shared" si="3"/>
        <v>0</v>
      </c>
      <c r="F56" s="44">
        <f t="shared" si="4"/>
        <v>0</v>
      </c>
      <c r="G56" s="44">
        <f t="shared" si="5"/>
        <v>0</v>
      </c>
      <c r="H56" s="44">
        <f t="shared" si="6"/>
        <v>0</v>
      </c>
      <c r="O56" s="25"/>
      <c r="P56" s="6" t="str">
        <f t="shared" si="0"/>
        <v>052</v>
      </c>
      <c r="Q56" s="6">
        <f t="shared" si="1"/>
        <v>11</v>
      </c>
      <c r="R56" s="7">
        <f t="shared" si="2"/>
        <v>45033</v>
      </c>
      <c r="S56" s="44">
        <f>IF(ISERROR(入力シート!O56*1)=TRUE,"",入力シート!O56*1)</f>
        <v>0.61565551486525194</v>
      </c>
      <c r="T56" s="44">
        <f t="shared" si="7"/>
        <v>0</v>
      </c>
      <c r="U56" s="44">
        <f t="shared" si="8"/>
        <v>0</v>
      </c>
      <c r="V56" s="44">
        <f t="shared" si="9"/>
        <v>0</v>
      </c>
      <c r="W56" s="44">
        <f t="shared" si="10"/>
        <v>0</v>
      </c>
    </row>
    <row r="57" spans="1:23">
      <c r="A57" s="6" t="str">
        <f>入力シート!C57</f>
        <v>053</v>
      </c>
      <c r="B57" s="6">
        <f>入力シート!D57</f>
        <v>11</v>
      </c>
      <c r="C57" s="7">
        <f>IF(入力シート!E57="","",入力シート!E57)</f>
        <v>45033</v>
      </c>
      <c r="D57" s="44">
        <f>IF(ISERROR(入力シート!K57*1)=TRUE,"",入力シート!K57*1)</f>
        <v>3.4325203413589294</v>
      </c>
      <c r="E57" s="44">
        <f t="shared" si="3"/>
        <v>0</v>
      </c>
      <c r="F57" s="44">
        <f t="shared" si="4"/>
        <v>0</v>
      </c>
      <c r="G57" s="44">
        <f t="shared" si="5"/>
        <v>0</v>
      </c>
      <c r="H57" s="44">
        <f t="shared" si="6"/>
        <v>0</v>
      </c>
      <c r="O57" s="29"/>
      <c r="P57" s="6" t="str">
        <f t="shared" si="0"/>
        <v>053</v>
      </c>
      <c r="Q57" s="6">
        <f t="shared" si="1"/>
        <v>11</v>
      </c>
      <c r="R57" s="7">
        <f t="shared" si="2"/>
        <v>45033</v>
      </c>
      <c r="S57" s="44">
        <f>IF(ISERROR(入力シート!O57*1)=TRUE,"",入力シート!O57*1)</f>
        <v>0.80243162643072352</v>
      </c>
      <c r="T57" s="44">
        <f t="shared" si="7"/>
        <v>0</v>
      </c>
      <c r="U57" s="44">
        <f t="shared" si="8"/>
        <v>0</v>
      </c>
      <c r="V57" s="44">
        <f t="shared" si="9"/>
        <v>0</v>
      </c>
      <c r="W57" s="44">
        <f t="shared" si="10"/>
        <v>0</v>
      </c>
    </row>
    <row r="58" spans="1:23">
      <c r="A58" s="6" t="str">
        <f>入力シート!C58</f>
        <v>054</v>
      </c>
      <c r="B58" s="6">
        <f>入力シート!D58</f>
        <v>11</v>
      </c>
      <c r="C58" s="7">
        <f>IF(入力シート!E58="","",入力シート!E58)</f>
        <v>45033</v>
      </c>
      <c r="D58" s="44">
        <f>IF(ISERROR(入力シート!K58*1)=TRUE,"",入力シート!K58*1)</f>
        <v>1.8452196254480233</v>
      </c>
      <c r="E58" s="44">
        <f t="shared" si="3"/>
        <v>0</v>
      </c>
      <c r="F58" s="44">
        <f t="shared" si="4"/>
        <v>0</v>
      </c>
      <c r="G58" s="44">
        <f t="shared" si="5"/>
        <v>0</v>
      </c>
      <c r="H58" s="44">
        <f t="shared" si="6"/>
        <v>0</v>
      </c>
      <c r="P58" s="6" t="str">
        <f t="shared" si="0"/>
        <v>054</v>
      </c>
      <c r="Q58" s="6">
        <f t="shared" si="1"/>
        <v>11</v>
      </c>
      <c r="R58" s="7">
        <f t="shared" si="2"/>
        <v>45033</v>
      </c>
      <c r="S58" s="44">
        <f>IF(ISERROR(入力シート!O58*1)=TRUE,"",入力シート!O58*1)</f>
        <v>0.79086196312543056</v>
      </c>
      <c r="T58" s="44">
        <f t="shared" si="7"/>
        <v>0</v>
      </c>
      <c r="U58" s="44">
        <f t="shared" si="8"/>
        <v>0</v>
      </c>
      <c r="V58" s="44">
        <f t="shared" si="9"/>
        <v>0</v>
      </c>
      <c r="W58" s="44">
        <f t="shared" si="10"/>
        <v>0</v>
      </c>
    </row>
    <row r="59" spans="1:23">
      <c r="A59" s="6" t="str">
        <f>入力シート!C59</f>
        <v>055</v>
      </c>
      <c r="B59" s="6">
        <f>入力シート!D59</f>
        <v>11</v>
      </c>
      <c r="C59" s="7">
        <f>IF(入力シート!E59="","",入力シート!E59)</f>
        <v>45033</v>
      </c>
      <c r="D59" s="44">
        <f>IF(ISERROR(入力シート!K59*1)=TRUE,"",入力シート!K59*1)</f>
        <v>2.5944615015826784</v>
      </c>
      <c r="E59" s="44">
        <f t="shared" si="3"/>
        <v>0</v>
      </c>
      <c r="F59" s="44">
        <f t="shared" si="4"/>
        <v>0</v>
      </c>
      <c r="G59" s="44">
        <f t="shared" si="5"/>
        <v>0</v>
      </c>
      <c r="H59" s="44">
        <f t="shared" si="6"/>
        <v>0</v>
      </c>
      <c r="P59" s="6" t="str">
        <f t="shared" si="0"/>
        <v>055</v>
      </c>
      <c r="Q59" s="6">
        <f t="shared" si="1"/>
        <v>11</v>
      </c>
      <c r="R59" s="7">
        <f t="shared" si="2"/>
        <v>45033</v>
      </c>
      <c r="S59" s="44">
        <f>IF(ISERROR(入力シート!O59*1)=TRUE,"",入力シート!O59*1)</f>
        <v>1.2142502598710727</v>
      </c>
      <c r="T59" s="44">
        <f t="shared" si="7"/>
        <v>0</v>
      </c>
      <c r="U59" s="44">
        <f t="shared" si="8"/>
        <v>0</v>
      </c>
      <c r="V59" s="44">
        <f t="shared" si="9"/>
        <v>0</v>
      </c>
      <c r="W59" s="44">
        <f t="shared" si="10"/>
        <v>0</v>
      </c>
    </row>
    <row r="60" spans="1:23">
      <c r="A60" s="6" t="str">
        <f>入力シート!C60</f>
        <v>056</v>
      </c>
      <c r="B60" s="6">
        <f>入力シート!D60</f>
        <v>12</v>
      </c>
      <c r="C60" s="7">
        <f>IF(入力シート!E60="","",入力シート!E60)</f>
        <v>45069</v>
      </c>
      <c r="D60" s="44">
        <f>IF(ISERROR(入力シート!K60*1)=TRUE,"",入力シート!K60*1)</f>
        <v>2.7871344541991157</v>
      </c>
      <c r="E60" s="44">
        <f t="shared" si="3"/>
        <v>0</v>
      </c>
      <c r="F60" s="44">
        <f t="shared" si="4"/>
        <v>0</v>
      </c>
      <c r="G60" s="44">
        <f t="shared" si="5"/>
        <v>0</v>
      </c>
      <c r="H60" s="44">
        <f t="shared" si="6"/>
        <v>0</v>
      </c>
      <c r="P60" s="6" t="str">
        <f t="shared" si="0"/>
        <v>056</v>
      </c>
      <c r="Q60" s="6">
        <f t="shared" si="1"/>
        <v>12</v>
      </c>
      <c r="R60" s="7">
        <f t="shared" si="2"/>
        <v>45069</v>
      </c>
      <c r="S60" s="44">
        <f>IF(ISERROR(入力シート!O60*1)=TRUE,"",入力シート!O60*1)</f>
        <v>0.91207319080741545</v>
      </c>
      <c r="T60" s="44">
        <f t="shared" si="7"/>
        <v>0</v>
      </c>
      <c r="U60" s="44">
        <f t="shared" si="8"/>
        <v>0</v>
      </c>
      <c r="V60" s="44">
        <f t="shared" si="9"/>
        <v>0</v>
      </c>
      <c r="W60" s="44">
        <f t="shared" si="10"/>
        <v>0</v>
      </c>
    </row>
    <row r="61" spans="1:23">
      <c r="A61" s="6" t="str">
        <f>入力シート!C61</f>
        <v>057</v>
      </c>
      <c r="B61" s="6">
        <f>入力シート!D61</f>
        <v>12</v>
      </c>
      <c r="C61" s="7">
        <f>IF(入力シート!E61="","",入力シート!E61)</f>
        <v>45069</v>
      </c>
      <c r="D61" s="44">
        <f>IF(ISERROR(入力シート!K61*1)=TRUE,"",入力シート!K61*1)</f>
        <v>2.8464707206470576</v>
      </c>
      <c r="E61" s="44">
        <f t="shared" si="3"/>
        <v>0</v>
      </c>
      <c r="F61" s="44">
        <f t="shared" si="4"/>
        <v>0</v>
      </c>
      <c r="G61" s="44">
        <f t="shared" si="5"/>
        <v>0</v>
      </c>
      <c r="H61" s="44">
        <f t="shared" si="6"/>
        <v>0</v>
      </c>
      <c r="P61" s="6" t="str">
        <f t="shared" si="0"/>
        <v>057</v>
      </c>
      <c r="Q61" s="6">
        <f t="shared" si="1"/>
        <v>12</v>
      </c>
      <c r="R61" s="7">
        <f t="shared" si="2"/>
        <v>45069</v>
      </c>
      <c r="S61" s="44">
        <f>IF(ISERROR(入力シート!O61*1)=TRUE,"",入力シート!O61*1)</f>
        <v>0.59119821554375152</v>
      </c>
      <c r="T61" s="44">
        <f t="shared" si="7"/>
        <v>0</v>
      </c>
      <c r="U61" s="44">
        <f t="shared" si="8"/>
        <v>0</v>
      </c>
      <c r="V61" s="44">
        <f t="shared" si="9"/>
        <v>0</v>
      </c>
      <c r="W61" s="44">
        <f t="shared" si="10"/>
        <v>0</v>
      </c>
    </row>
    <row r="62" spans="1:23">
      <c r="A62" s="6" t="str">
        <f>入力シート!C62</f>
        <v>058</v>
      </c>
      <c r="B62" s="6">
        <f>入力シート!D62</f>
        <v>12</v>
      </c>
      <c r="C62" s="7">
        <f>IF(入力シート!E62="","",入力シート!E62)</f>
        <v>45069</v>
      </c>
      <c r="D62" s="44">
        <f>IF(ISERROR(入力シート!K62*1)=TRUE,"",入力シート!K62*1)</f>
        <v>3.0889436569260855</v>
      </c>
      <c r="E62" s="44">
        <f t="shared" si="3"/>
        <v>0</v>
      </c>
      <c r="F62" s="44">
        <f t="shared" si="4"/>
        <v>0</v>
      </c>
      <c r="G62" s="44">
        <f t="shared" si="5"/>
        <v>0</v>
      </c>
      <c r="H62" s="44">
        <f t="shared" si="6"/>
        <v>0</v>
      </c>
      <c r="P62" s="6" t="str">
        <f t="shared" si="0"/>
        <v>058</v>
      </c>
      <c r="Q62" s="6">
        <f t="shared" si="1"/>
        <v>12</v>
      </c>
      <c r="R62" s="7">
        <f t="shared" si="2"/>
        <v>45069</v>
      </c>
      <c r="S62" s="44">
        <f>IF(ISERROR(入力シート!O62*1)=TRUE,"",入力シート!O62*1)</f>
        <v>1.4716436990413861</v>
      </c>
      <c r="T62" s="44">
        <f t="shared" si="7"/>
        <v>0</v>
      </c>
      <c r="U62" s="44">
        <f t="shared" si="8"/>
        <v>0</v>
      </c>
      <c r="V62" s="44">
        <f t="shared" si="9"/>
        <v>0</v>
      </c>
      <c r="W62" s="44">
        <f t="shared" si="10"/>
        <v>0</v>
      </c>
    </row>
    <row r="63" spans="1:23">
      <c r="A63" s="6" t="str">
        <f>入力シート!C63</f>
        <v>059</v>
      </c>
      <c r="B63" s="6">
        <f>入力シート!D63</f>
        <v>12</v>
      </c>
      <c r="C63" s="7">
        <f>IF(入力シート!E63="","",入力シート!E63)</f>
        <v>45069</v>
      </c>
      <c r="D63" s="44">
        <f>IF(ISERROR(入力シート!K63*1)=TRUE,"",入力シート!K63*1)</f>
        <v>1.8328562093915999</v>
      </c>
      <c r="E63" s="44">
        <f t="shared" si="3"/>
        <v>0</v>
      </c>
      <c r="F63" s="44">
        <f t="shared" si="4"/>
        <v>0</v>
      </c>
      <c r="G63" s="44">
        <f t="shared" si="5"/>
        <v>0</v>
      </c>
      <c r="H63" s="44">
        <f t="shared" si="6"/>
        <v>0</v>
      </c>
      <c r="P63" s="6" t="str">
        <f t="shared" si="0"/>
        <v>059</v>
      </c>
      <c r="Q63" s="6">
        <f t="shared" si="1"/>
        <v>12</v>
      </c>
      <c r="R63" s="7">
        <f t="shared" si="2"/>
        <v>45069</v>
      </c>
      <c r="S63" s="44">
        <f>IF(ISERROR(入力シート!O63*1)=TRUE,"",入力シート!O63*1)</f>
        <v>0.60240728801332588</v>
      </c>
      <c r="T63" s="44">
        <f t="shared" si="7"/>
        <v>0</v>
      </c>
      <c r="U63" s="44">
        <f t="shared" si="8"/>
        <v>0</v>
      </c>
      <c r="V63" s="44">
        <f t="shared" si="9"/>
        <v>0</v>
      </c>
      <c r="W63" s="44">
        <f t="shared" si="10"/>
        <v>0</v>
      </c>
    </row>
    <row r="64" spans="1:23">
      <c r="A64" s="6" t="str">
        <f>入力シート!C64</f>
        <v>060</v>
      </c>
      <c r="B64" s="6">
        <f>入力シート!D64</f>
        <v>12</v>
      </c>
      <c r="C64" s="7">
        <f>IF(入力シート!E64="","",入力シート!E64)</f>
        <v>45069</v>
      </c>
      <c r="D64" s="44">
        <f>IF(ISERROR(入力シート!K64*1)=TRUE,"",入力シート!K64*1)</f>
        <v>4.034588353713624</v>
      </c>
      <c r="E64" s="44">
        <f t="shared" si="3"/>
        <v>0</v>
      </c>
      <c r="F64" s="44">
        <f t="shared" si="4"/>
        <v>0</v>
      </c>
      <c r="G64" s="44">
        <f t="shared" si="5"/>
        <v>0</v>
      </c>
      <c r="H64" s="44">
        <f t="shared" si="6"/>
        <v>0</v>
      </c>
      <c r="P64" s="6" t="str">
        <f t="shared" si="0"/>
        <v>060</v>
      </c>
      <c r="Q64" s="6">
        <f t="shared" si="1"/>
        <v>12</v>
      </c>
      <c r="R64" s="7">
        <f t="shared" si="2"/>
        <v>45069</v>
      </c>
      <c r="S64" s="44">
        <f>IF(ISERROR(入力シート!O64*1)=TRUE,"",入力シート!O64*1)</f>
        <v>1.2898608588169305</v>
      </c>
      <c r="T64" s="44">
        <f t="shared" si="7"/>
        <v>0</v>
      </c>
      <c r="U64" s="44">
        <f t="shared" si="8"/>
        <v>0</v>
      </c>
      <c r="V64" s="44">
        <f t="shared" si="9"/>
        <v>0</v>
      </c>
      <c r="W64" s="44">
        <f t="shared" si="10"/>
        <v>0</v>
      </c>
    </row>
    <row r="65" spans="4:23">
      <c r="D65" s="42"/>
      <c r="E65" s="42"/>
      <c r="F65" s="42"/>
      <c r="G65" s="42"/>
      <c r="H65" s="42"/>
      <c r="T65" s="42"/>
      <c r="U65" s="42"/>
      <c r="V65" s="42"/>
      <c r="W65" s="42"/>
    </row>
  </sheetData>
  <mergeCells count="2">
    <mergeCell ref="I4:M4"/>
    <mergeCell ref="X4:A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/>
  </sheetViews>
  <sheetFormatPr defaultRowHeight="13"/>
  <sheetData/>
  <phoneticPr fontId="1"/>
  <pageMargins left="0.25" right="0.25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入力手順 </vt:lpstr>
      <vt:lpstr>入力シート</vt:lpstr>
      <vt:lpstr>基本集計表</vt:lpstr>
      <vt:lpstr>グラフ(作成シート）</vt:lpstr>
      <vt:lpstr>グラフ印刷用</vt:lpstr>
      <vt:lpstr>グラフ印刷用!Print_Area</vt:lpstr>
      <vt:lpstr>入力シート!Print_Area</vt:lpstr>
      <vt:lpstr>'入力手順 '!Print_Area</vt:lpstr>
      <vt:lpstr>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2023-10-23T02:33:42Z</cp:lastPrinted>
  <dcterms:created xsi:type="dcterms:W3CDTF">2012-08-31T12:37:10Z</dcterms:created>
  <dcterms:modified xsi:type="dcterms:W3CDTF">2024-01-04T04:52:04Z</dcterms:modified>
</cp:coreProperties>
</file>