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●20 生活衛生\1-1 生活衛生（通知・照会）\02 照会\H31\庁内\200204 【情報政策課】オープンデータの公開について\03 送付\"/>
    </mc:Choice>
  </mc:AlternateContent>
  <xr:revisionPtr revIDLastSave="0" documentId="8_{AF5C03F4-00C6-4503-B745-BCFAAF262839}" xr6:coauthVersionLast="45" xr6:coauthVersionMax="45" xr10:uidLastSave="{00000000-0000-0000-0000-000000000000}"/>
  <bookViews>
    <workbookView xWindow="-108" yWindow="-108" windowWidth="23256" windowHeight="12576" xr2:uid="{92CE9742-FFC0-44F6-8315-1C39F517D8E2}"/>
  </bookViews>
  <sheets>
    <sheet name="新2" sheetId="1" r:id="rId1"/>
  </sheets>
  <externalReferences>
    <externalReference r:id="rId2"/>
    <externalReference r:id="rId3"/>
    <externalReference r:id="rId4"/>
  </externalReferences>
  <definedNames>
    <definedName name="_xlnm.Print_Area" localSheetId="0">新2!$B$1:$Q$30</definedName>
  </definedNames>
  <calcPr calcId="191029" iterate="1" iterateCount="1" iterateDelta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28" i="1" l="1"/>
  <c r="O28" i="1" s="1"/>
  <c r="L26" i="1"/>
  <c r="M26" i="1" s="1"/>
  <c r="O24" i="1"/>
  <c r="L24" i="1"/>
  <c r="M24" i="1" s="1"/>
  <c r="L22" i="1"/>
  <c r="M22" i="1" s="1"/>
  <c r="N20" i="1"/>
  <c r="N30" i="1" s="1"/>
  <c r="E20" i="1"/>
  <c r="E30" i="1" s="1"/>
  <c r="L18" i="1"/>
  <c r="O18" i="1" s="1"/>
  <c r="N16" i="1"/>
  <c r="K16" i="1"/>
  <c r="K20" i="1" s="1"/>
  <c r="K30" i="1" s="1"/>
  <c r="J16" i="1"/>
  <c r="J20" i="1" s="1"/>
  <c r="J30" i="1" s="1"/>
  <c r="I16" i="1"/>
  <c r="W10" i="1" s="1"/>
  <c r="H16" i="1"/>
  <c r="H20" i="1" s="1"/>
  <c r="G16" i="1"/>
  <c r="G20" i="1" s="1"/>
  <c r="G30" i="1" s="1"/>
  <c r="F16" i="1"/>
  <c r="F20" i="1" s="1"/>
  <c r="F30" i="1" s="1"/>
  <c r="E16" i="1"/>
  <c r="D16" i="1"/>
  <c r="D20" i="1" s="1"/>
  <c r="Y15" i="1"/>
  <c r="X15" i="1"/>
  <c r="W15" i="1"/>
  <c r="V15" i="1"/>
  <c r="Y14" i="1"/>
  <c r="X14" i="1"/>
  <c r="W14" i="1"/>
  <c r="V14" i="1"/>
  <c r="L14" i="1"/>
  <c r="O14" i="1" s="1"/>
  <c r="Y13" i="1"/>
  <c r="X13" i="1"/>
  <c r="W13" i="1"/>
  <c r="Y12" i="1"/>
  <c r="X12" i="1"/>
  <c r="W12" i="1"/>
  <c r="V12" i="1"/>
  <c r="Y11" i="1"/>
  <c r="X11" i="1"/>
  <c r="W11" i="1"/>
  <c r="Y10" i="1"/>
  <c r="V10" i="1"/>
  <c r="L10" i="1"/>
  <c r="M10" i="1" s="1"/>
  <c r="Y9" i="1"/>
  <c r="V9" i="1"/>
  <c r="X8" i="1"/>
  <c r="W8" i="1"/>
  <c r="V8" i="1"/>
  <c r="O8" i="1"/>
  <c r="L8" i="1"/>
  <c r="M8" i="1" s="1"/>
  <c r="X7" i="1"/>
  <c r="W7" i="1"/>
  <c r="V7" i="1"/>
  <c r="K6" i="1"/>
  <c r="J6" i="1"/>
  <c r="I6" i="1"/>
  <c r="H6" i="1"/>
  <c r="G6" i="1"/>
  <c r="F6" i="1"/>
  <c r="E6" i="1"/>
  <c r="D6" i="1"/>
  <c r="V13" i="1" l="1"/>
  <c r="I20" i="1"/>
  <c r="X10" i="1" s="1"/>
  <c r="O26" i="1"/>
  <c r="L6" i="1"/>
  <c r="O6" i="1" s="1"/>
  <c r="O10" i="1"/>
  <c r="L20" i="1"/>
  <c r="D30" i="1"/>
  <c r="H30" i="1"/>
  <c r="Y7" i="1"/>
  <c r="X9" i="1"/>
  <c r="V11" i="1"/>
  <c r="M18" i="1"/>
  <c r="M14" i="1"/>
  <c r="O22" i="1"/>
  <c r="M28" i="1"/>
  <c r="L16" i="1"/>
  <c r="Y8" i="1"/>
  <c r="I30" i="1"/>
  <c r="W9" i="1"/>
  <c r="M6" i="1" l="1"/>
  <c r="O16" i="1"/>
  <c r="M16" i="1"/>
  <c r="S20" i="1"/>
  <c r="O20" i="1"/>
  <c r="L30" i="1"/>
  <c r="M20" i="1"/>
  <c r="O30" i="1" l="1"/>
  <c r="M30" i="1"/>
</calcChain>
</file>

<file path=xl/sharedStrings.xml><?xml version="1.0" encoding="utf-8"?>
<sst xmlns="http://schemas.openxmlformats.org/spreadsheetml/2006/main" count="56" uniqueCount="55">
  <si>
    <t>４　狂犬病予防業務実績</t>
    <phoneticPr fontId="1"/>
  </si>
  <si>
    <t>　</t>
    <phoneticPr fontId="1"/>
  </si>
  <si>
    <t>平成３１年３月３１日現在</t>
    <rPh sb="0" eb="2">
      <t>ヘイセイ</t>
    </rPh>
    <rPh sb="4" eb="5">
      <t>ネン</t>
    </rPh>
    <rPh sb="6" eb="7">
      <t>ツキ</t>
    </rPh>
    <rPh sb="9" eb="10">
      <t>ニチ</t>
    </rPh>
    <phoneticPr fontId="3"/>
  </si>
  <si>
    <t>保健所等</t>
    <rPh sb="3" eb="4">
      <t>トウ</t>
    </rPh>
    <phoneticPr fontId="1"/>
  </si>
  <si>
    <t>ｾﾝﾀｰ</t>
    <phoneticPr fontId="3"/>
  </si>
  <si>
    <t>日南</t>
    <rPh sb="0" eb="2">
      <t>ニチナン</t>
    </rPh>
    <phoneticPr fontId="3"/>
  </si>
  <si>
    <t>都城</t>
    <rPh sb="0" eb="2">
      <t>ミヤコノジョウ</t>
    </rPh>
    <phoneticPr fontId="1"/>
  </si>
  <si>
    <t>小林</t>
    <rPh sb="0" eb="2">
      <t>コバヤシ</t>
    </rPh>
    <phoneticPr fontId="1"/>
  </si>
  <si>
    <t>高鍋</t>
    <rPh sb="0" eb="2">
      <t>タカナベ</t>
    </rPh>
    <phoneticPr fontId="1"/>
  </si>
  <si>
    <t>日向</t>
    <rPh sb="0" eb="2">
      <t>ヒュウガ</t>
    </rPh>
    <phoneticPr fontId="1"/>
  </si>
  <si>
    <t>延岡</t>
    <rPh sb="0" eb="2">
      <t>ノベオカ</t>
    </rPh>
    <phoneticPr fontId="1"/>
  </si>
  <si>
    <t>高千穂</t>
    <rPh sb="0" eb="3">
      <t>タカチホ</t>
    </rPh>
    <phoneticPr fontId="1"/>
  </si>
  <si>
    <t>県管轄</t>
    <rPh sb="0" eb="1">
      <t>ケン</t>
    </rPh>
    <rPh sb="1" eb="3">
      <t>カンカツ</t>
    </rPh>
    <phoneticPr fontId="3"/>
  </si>
  <si>
    <t>前年度
比（％）</t>
    <rPh sb="0" eb="3">
      <t>ゼンネンド</t>
    </rPh>
    <rPh sb="4" eb="5">
      <t>ヒ</t>
    </rPh>
    <phoneticPr fontId="3"/>
  </si>
  <si>
    <t>宮崎市</t>
    <phoneticPr fontId="1"/>
  </si>
  <si>
    <t>宮崎県</t>
    <rPh sb="0" eb="3">
      <t>ミヤザキケン</t>
    </rPh>
    <phoneticPr fontId="3"/>
  </si>
  <si>
    <t>29年度実績</t>
    <rPh sb="2" eb="3">
      <t>ネン</t>
    </rPh>
    <rPh sb="3" eb="4">
      <t>ド</t>
    </rPh>
    <rPh sb="4" eb="6">
      <t>ジッセキ</t>
    </rPh>
    <phoneticPr fontId="1"/>
  </si>
  <si>
    <t>区分</t>
    <phoneticPr fontId="1"/>
  </si>
  <si>
    <t>合計</t>
    <rPh sb="0" eb="2">
      <t>ゴウケイ</t>
    </rPh>
    <phoneticPr fontId="3"/>
  </si>
  <si>
    <t>合計</t>
    <rPh sb="0" eb="2">
      <t>ゴウケイ</t>
    </rPh>
    <phoneticPr fontId="1"/>
  </si>
  <si>
    <t>県管轄
合計</t>
    <rPh sb="0" eb="1">
      <t>ケン</t>
    </rPh>
    <rPh sb="1" eb="3">
      <t>カンカツ</t>
    </rPh>
    <rPh sb="4" eb="6">
      <t>ゴウケイ</t>
    </rPh>
    <phoneticPr fontId="3"/>
  </si>
  <si>
    <t>宮崎県
合計</t>
    <rPh sb="0" eb="3">
      <t>ミヤザキケン</t>
    </rPh>
    <rPh sb="4" eb="6">
      <t>ゴウケイ</t>
    </rPh>
    <phoneticPr fontId="3"/>
  </si>
  <si>
    <t>新規登録</t>
    <rPh sb="0" eb="2">
      <t>シンキ</t>
    </rPh>
    <phoneticPr fontId="1"/>
  </si>
  <si>
    <t>捕獲</t>
    <rPh sb="0" eb="2">
      <t>ホカク</t>
    </rPh>
    <phoneticPr fontId="3"/>
  </si>
  <si>
    <t>引取</t>
    <rPh sb="0" eb="2">
      <t>ヒキトリ</t>
    </rPh>
    <phoneticPr fontId="3"/>
  </si>
  <si>
    <t>返還</t>
    <rPh sb="0" eb="2">
      <t>ヘンカン</t>
    </rPh>
    <phoneticPr fontId="3"/>
  </si>
  <si>
    <t>譲渡</t>
    <rPh sb="0" eb="2">
      <t>ジョウト</t>
    </rPh>
    <phoneticPr fontId="3"/>
  </si>
  <si>
    <t>中央</t>
    <rPh sb="0" eb="2">
      <t>チュウオウ</t>
    </rPh>
    <phoneticPr fontId="3"/>
  </si>
  <si>
    <t>注  射</t>
    <phoneticPr fontId="1"/>
  </si>
  <si>
    <t>都城</t>
    <rPh sb="0" eb="2">
      <t>ミヤコノジョウ</t>
    </rPh>
    <phoneticPr fontId="3"/>
  </si>
  <si>
    <t>捕</t>
    <phoneticPr fontId="1"/>
  </si>
  <si>
    <t>捕獲器</t>
    <phoneticPr fontId="1"/>
  </si>
  <si>
    <t>小林</t>
    <rPh sb="0" eb="2">
      <t>コバヤシ</t>
    </rPh>
    <phoneticPr fontId="3"/>
  </si>
  <si>
    <t>高鍋</t>
    <rPh sb="0" eb="2">
      <t>タカナベ</t>
    </rPh>
    <phoneticPr fontId="3"/>
  </si>
  <si>
    <t>薬  殺</t>
    <phoneticPr fontId="1"/>
  </si>
  <si>
    <t>日向</t>
    <rPh sb="0" eb="2">
      <t>ヒュウガ</t>
    </rPh>
    <phoneticPr fontId="3"/>
  </si>
  <si>
    <t>延岡</t>
    <rPh sb="0" eb="2">
      <t>ノベオカ</t>
    </rPh>
    <phoneticPr fontId="3"/>
  </si>
  <si>
    <t>獲</t>
    <rPh sb="0" eb="1">
      <t>カク</t>
    </rPh>
    <phoneticPr fontId="3"/>
  </si>
  <si>
    <t>その他</t>
    <phoneticPr fontId="1"/>
  </si>
  <si>
    <t>高千穂</t>
    <rPh sb="0" eb="3">
      <t>タカチホ</t>
    </rPh>
    <phoneticPr fontId="3"/>
  </si>
  <si>
    <t>宮崎市</t>
    <rPh sb="0" eb="2">
      <t>ミヤザキ</t>
    </rPh>
    <rPh sb="2" eb="3">
      <t>シ</t>
    </rPh>
    <phoneticPr fontId="3"/>
  </si>
  <si>
    <t>計</t>
    <phoneticPr fontId="1"/>
  </si>
  <si>
    <t>引  取</t>
    <phoneticPr fontId="1"/>
  </si>
  <si>
    <t>捕獲＋引取</t>
    <phoneticPr fontId="1"/>
  </si>
  <si>
    <t>返  還</t>
    <phoneticPr fontId="1"/>
  </si>
  <si>
    <t>譲　渡</t>
    <rPh sb="0" eb="1">
      <t>ユズル</t>
    </rPh>
    <rPh sb="2" eb="3">
      <t>ワタリ</t>
    </rPh>
    <phoneticPr fontId="1"/>
  </si>
  <si>
    <t>繰　入</t>
    <phoneticPr fontId="1"/>
  </si>
  <si>
    <t>繰　越</t>
    <phoneticPr fontId="1"/>
  </si>
  <si>
    <t>殺処分</t>
    <rPh sb="0" eb="1">
      <t>サツ</t>
    </rPh>
    <phoneticPr fontId="1"/>
  </si>
  <si>
    <t>平２５</t>
    <rPh sb="0" eb="1">
      <t>ヘイ</t>
    </rPh>
    <phoneticPr fontId="3"/>
  </si>
  <si>
    <t>平２６</t>
    <rPh sb="0" eb="1">
      <t>ヘイ</t>
    </rPh>
    <phoneticPr fontId="3"/>
  </si>
  <si>
    <t>平２７</t>
    <rPh sb="0" eb="1">
      <t>ヘイ</t>
    </rPh>
    <phoneticPr fontId="3"/>
  </si>
  <si>
    <t>平２８</t>
    <rPh sb="0" eb="1">
      <t>ヘイ</t>
    </rPh>
    <phoneticPr fontId="3"/>
  </si>
  <si>
    <t>平２９</t>
    <rPh sb="0" eb="1">
      <t>ヘイ</t>
    </rPh>
    <phoneticPr fontId="3"/>
  </si>
  <si>
    <t>平３０</t>
    <rPh sb="0" eb="1">
      <t>ヘイ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</si>
</sst>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7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1"/>
      <name val="ＭＳ Ｐ明朝"/>
      <family val="1"/>
      <charset val="128"/>
    </font>
    <font>
      <sz val="13"/>
      <name val="ＭＳ Ｐ明朝"/>
      <family val="1"/>
      <charset val="128"/>
    </font>
    <font>
      <b/>
      <i/>
      <sz val="11"/>
      <color indexed="10"/>
      <name val="ＭＳ Ｐ明朝"/>
      <family val="1"/>
      <charset val="128"/>
    </font>
    <font>
      <sz val="24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92"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horizontal="right" vertical="center"/>
    </xf>
    <xf numFmtId="0" fontId="4" fillId="0" borderId="1" xfId="0" applyFont="1" applyBorder="1"/>
    <xf numFmtId="0" fontId="4" fillId="0" borderId="2" xfId="0" applyFont="1" applyBorder="1" applyAlignment="1">
      <alignment horizontal="right" vertical="center"/>
    </xf>
    <xf numFmtId="0" fontId="4" fillId="0" borderId="3" xfId="0" applyFont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vertic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0" borderId="9" xfId="0" applyFont="1" applyBorder="1" applyAlignment="1">
      <alignment horizontal="center" vertical="top"/>
    </xf>
    <xf numFmtId="0" fontId="5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top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/>
    <xf numFmtId="0" fontId="4" fillId="0" borderId="15" xfId="0" applyFont="1" applyBorder="1"/>
    <xf numFmtId="0" fontId="4" fillId="0" borderId="16" xfId="0" applyFont="1" applyBorder="1"/>
    <xf numFmtId="0" fontId="4" fillId="2" borderId="16" xfId="0" applyFont="1" applyFill="1" applyBorder="1"/>
    <xf numFmtId="0" fontId="4" fillId="0" borderId="17" xfId="0" applyFont="1" applyBorder="1"/>
    <xf numFmtId="0" fontId="4" fillId="0" borderId="18" xfId="0" applyFont="1" applyBorder="1"/>
    <xf numFmtId="0" fontId="4" fillId="0" borderId="19" xfId="0" applyFont="1" applyBorder="1"/>
    <xf numFmtId="0" fontId="5" fillId="0" borderId="0" xfId="0" applyFont="1" applyAlignment="1">
      <alignment horizontal="center"/>
    </xf>
    <xf numFmtId="0" fontId="4" fillId="0" borderId="20" xfId="0" applyFont="1" applyBorder="1" applyAlignment="1">
      <alignment horizontal="center" vertical="center" wrapText="1"/>
    </xf>
    <xf numFmtId="0" fontId="5" fillId="0" borderId="21" xfId="0" applyFont="1" applyBorder="1" applyAlignment="1">
      <alignment vertical="center" wrapText="1"/>
    </xf>
    <xf numFmtId="3" fontId="6" fillId="0" borderId="22" xfId="0" applyNumberFormat="1" applyFont="1" applyBorder="1" applyAlignment="1">
      <alignment vertical="center" shrinkToFit="1"/>
    </xf>
    <xf numFmtId="3" fontId="6" fillId="0" borderId="22" xfId="0" applyNumberFormat="1" applyFont="1" applyBorder="1" applyAlignment="1">
      <alignment vertical="center"/>
    </xf>
    <xf numFmtId="3" fontId="6" fillId="0" borderId="15" xfId="0" applyNumberFormat="1" applyFont="1" applyBorder="1" applyAlignment="1">
      <alignment vertical="center"/>
    </xf>
    <xf numFmtId="3" fontId="6" fillId="0" borderId="16" xfId="0" applyNumberFormat="1" applyFont="1" applyBorder="1" applyAlignment="1">
      <alignment vertical="center"/>
    </xf>
    <xf numFmtId="38" fontId="6" fillId="0" borderId="22" xfId="0" applyNumberFormat="1" applyFont="1" applyBorder="1" applyAlignment="1">
      <alignment vertical="center"/>
    </xf>
    <xf numFmtId="3" fontId="6" fillId="2" borderId="22" xfId="0" applyNumberFormat="1" applyFont="1" applyFill="1" applyBorder="1" applyAlignment="1">
      <alignment vertical="center"/>
    </xf>
    <xf numFmtId="3" fontId="6" fillId="2" borderId="16" xfId="0" applyNumberFormat="1" applyFont="1" applyFill="1" applyBorder="1" applyAlignment="1">
      <alignment vertical="center"/>
    </xf>
    <xf numFmtId="3" fontId="6" fillId="0" borderId="17" xfId="0" applyNumberFormat="1" applyFont="1" applyBorder="1" applyAlignment="1">
      <alignment vertical="center"/>
    </xf>
    <xf numFmtId="3" fontId="6" fillId="0" borderId="23" xfId="0" applyNumberFormat="1" applyFont="1" applyBorder="1" applyAlignment="1">
      <alignment vertical="center"/>
    </xf>
    <xf numFmtId="3" fontId="6" fillId="0" borderId="24" xfId="0" applyNumberFormat="1" applyFont="1" applyBorder="1" applyAlignment="1">
      <alignment vertical="center"/>
    </xf>
    <xf numFmtId="0" fontId="4" fillId="0" borderId="25" xfId="0" applyFont="1" applyBorder="1"/>
    <xf numFmtId="0" fontId="4" fillId="0" borderId="26" xfId="0" applyFont="1" applyBorder="1" applyAlignment="1">
      <alignment horizontal="center"/>
    </xf>
    <xf numFmtId="0" fontId="6" fillId="0" borderId="27" xfId="0" applyFont="1" applyBorder="1"/>
    <xf numFmtId="0" fontId="6" fillId="2" borderId="27" xfId="0" applyFont="1" applyFill="1" applyBorder="1"/>
    <xf numFmtId="0" fontId="6" fillId="0" borderId="28" xfId="0" applyFont="1" applyBorder="1"/>
    <xf numFmtId="0" fontId="6" fillId="0" borderId="29" xfId="0" applyFont="1" applyBorder="1"/>
    <xf numFmtId="0" fontId="6" fillId="0" borderId="30" xfId="0" applyFont="1" applyBorder="1"/>
    <xf numFmtId="3" fontId="5" fillId="0" borderId="0" xfId="0" applyNumberFormat="1" applyFont="1"/>
    <xf numFmtId="0" fontId="4" fillId="0" borderId="30" xfId="0" applyFont="1" applyBorder="1" applyAlignment="1">
      <alignment horizontal="center"/>
    </xf>
    <xf numFmtId="0" fontId="4" fillId="0" borderId="27" xfId="0" applyFont="1" applyBorder="1" applyAlignment="1">
      <alignment horizontal="center"/>
    </xf>
    <xf numFmtId="0" fontId="4" fillId="0" borderId="31" xfId="0" applyFont="1" applyBorder="1" applyAlignment="1">
      <alignment horizontal="center"/>
    </xf>
    <xf numFmtId="0" fontId="4" fillId="0" borderId="22" xfId="0" applyFont="1" applyBorder="1" applyAlignment="1">
      <alignment horizontal="center" vertical="center"/>
    </xf>
    <xf numFmtId="0" fontId="4" fillId="0" borderId="27" xfId="0" applyFont="1" applyBorder="1"/>
    <xf numFmtId="0" fontId="6" fillId="0" borderId="22" xfId="0" applyFont="1" applyBorder="1" applyAlignment="1">
      <alignment vertical="center"/>
    </xf>
    <xf numFmtId="0" fontId="6" fillId="2" borderId="22" xfId="0" applyFont="1" applyFill="1" applyBorder="1" applyAlignment="1">
      <alignment vertical="center"/>
    </xf>
    <xf numFmtId="0" fontId="6" fillId="0" borderId="32" xfId="0" applyFont="1" applyBorder="1" applyAlignment="1">
      <alignment vertical="center"/>
    </xf>
    <xf numFmtId="0" fontId="6" fillId="0" borderId="24" xfId="0" applyFont="1" applyBorder="1" applyAlignment="1">
      <alignment vertical="center"/>
    </xf>
    <xf numFmtId="0" fontId="4" fillId="0" borderId="27" xfId="0" applyFont="1" applyBorder="1" applyAlignment="1">
      <alignment horizontal="center" vertical="center"/>
    </xf>
    <xf numFmtId="0" fontId="6" fillId="0" borderId="27" xfId="0" applyFont="1" applyBorder="1" applyAlignment="1">
      <alignment vertical="center"/>
    </xf>
    <xf numFmtId="0" fontId="6" fillId="2" borderId="27" xfId="0" applyFont="1" applyFill="1" applyBorder="1" applyAlignment="1">
      <alignment vertical="center"/>
    </xf>
    <xf numFmtId="0" fontId="6" fillId="0" borderId="28" xfId="0" applyFont="1" applyBorder="1" applyAlignment="1">
      <alignment vertical="center"/>
    </xf>
    <xf numFmtId="0" fontId="6" fillId="0" borderId="29" xfId="0" applyFont="1" applyBorder="1" applyAlignment="1">
      <alignment vertical="center"/>
    </xf>
    <xf numFmtId="0" fontId="6" fillId="0" borderId="30" xfId="0" applyFont="1" applyBorder="1" applyAlignment="1">
      <alignment vertical="center"/>
    </xf>
    <xf numFmtId="0" fontId="4" fillId="0" borderId="24" xfId="0" applyFont="1" applyBorder="1" applyAlignment="1">
      <alignment horizontal="center"/>
    </xf>
    <xf numFmtId="3" fontId="6" fillId="0" borderId="32" xfId="0" applyNumberFormat="1" applyFont="1" applyBorder="1" applyAlignment="1">
      <alignment vertical="center"/>
    </xf>
    <xf numFmtId="0" fontId="4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vertical="center"/>
    </xf>
    <xf numFmtId="0" fontId="4" fillId="0" borderId="25" xfId="0" applyFont="1" applyBorder="1" applyAlignment="1">
      <alignment vertical="center"/>
    </xf>
    <xf numFmtId="0" fontId="4" fillId="0" borderId="26" xfId="0" applyFont="1" applyBorder="1" applyAlignment="1">
      <alignment horizontal="center" vertical="center"/>
    </xf>
    <xf numFmtId="0" fontId="7" fillId="0" borderId="33" xfId="0" applyFont="1" applyBorder="1"/>
    <xf numFmtId="0" fontId="4" fillId="0" borderId="34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3" fontId="6" fillId="0" borderId="9" xfId="0" applyNumberFormat="1" applyFont="1" applyBorder="1" applyAlignment="1">
      <alignment vertical="center"/>
    </xf>
    <xf numFmtId="3" fontId="6" fillId="2" borderId="9" xfId="0" applyNumberFormat="1" applyFont="1" applyFill="1" applyBorder="1" applyAlignment="1">
      <alignment vertical="center"/>
    </xf>
    <xf numFmtId="3" fontId="6" fillId="0" borderId="10" xfId="0" applyNumberFormat="1" applyFont="1" applyBorder="1" applyAlignment="1">
      <alignment vertical="center"/>
    </xf>
    <xf numFmtId="3" fontId="6" fillId="0" borderId="11" xfId="0" applyNumberFormat="1" applyFont="1" applyBorder="1" applyAlignment="1">
      <alignment vertical="center"/>
    </xf>
    <xf numFmtId="3" fontId="6" fillId="0" borderId="38" xfId="0" applyNumberFormat="1" applyFont="1" applyBorder="1" applyAlignment="1">
      <alignment vertical="center"/>
    </xf>
    <xf numFmtId="0" fontId="5" fillId="0" borderId="39" xfId="0" applyFont="1" applyBorder="1" applyAlignment="1">
      <alignment horizontal="center"/>
    </xf>
    <xf numFmtId="0" fontId="5" fillId="0" borderId="39" xfId="0" applyFont="1" applyBorder="1"/>
    <xf numFmtId="38" fontId="5" fillId="0" borderId="0" xfId="1" applyFont="1" applyBorder="1" applyAlignment="1">
      <alignment horizontal="right" vertical="center"/>
    </xf>
    <xf numFmtId="38" fontId="5" fillId="0" borderId="0" xfId="1" applyFont="1" applyBorder="1" applyAlignment="1">
      <alignment horizontal="right"/>
    </xf>
    <xf numFmtId="38" fontId="5" fillId="0" borderId="0" xfId="1" applyFont="1" applyFill="1" applyBorder="1" applyAlignment="1">
      <alignment horizontal="right"/>
    </xf>
    <xf numFmtId="0" fontId="8" fillId="0" borderId="0" xfId="0" quotePrefix="1" applyFont="1" applyAlignment="1">
      <alignment horizontal="center"/>
    </xf>
    <xf numFmtId="0" fontId="8" fillId="0" borderId="0" xfId="0" applyFont="1" applyAlignment="1">
      <alignment horizont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保健所毎捕獲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・引取・返還・譲渡頭数</a:t>
            </a:r>
          </a:p>
        </c:rich>
      </c:tx>
      <c:layout>
        <c:manualLayout>
          <c:xMode val="edge"/>
          <c:yMode val="edge"/>
          <c:x val="0.3879008992546818"/>
          <c:y val="3.901432821402885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1008362767324157E-2"/>
          <c:y val="0.17453816267702721"/>
          <c:w val="0.72597948868842754"/>
          <c:h val="0.7515407945857877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新2!$V$6</c:f>
              <c:strCache>
                <c:ptCount val="1"/>
                <c:pt idx="0">
                  <c:v>捕獲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新2!$U$7:$U$15</c:f>
              <c:strCache>
                <c:ptCount val="9"/>
                <c:pt idx="0">
                  <c:v>中央</c:v>
                </c:pt>
                <c:pt idx="1">
                  <c:v>日南</c:v>
                </c:pt>
                <c:pt idx="2">
                  <c:v>都城</c:v>
                </c:pt>
                <c:pt idx="3">
                  <c:v>小林</c:v>
                </c:pt>
                <c:pt idx="4">
                  <c:v>高鍋</c:v>
                </c:pt>
                <c:pt idx="5">
                  <c:v>日向</c:v>
                </c:pt>
                <c:pt idx="6">
                  <c:v>延岡</c:v>
                </c:pt>
                <c:pt idx="7">
                  <c:v>高千穂</c:v>
                </c:pt>
                <c:pt idx="8">
                  <c:v>宮崎市</c:v>
                </c:pt>
              </c:strCache>
            </c:strRef>
          </c:cat>
          <c:val>
            <c:numRef>
              <c:f>新2!$V$7:$V$15</c:f>
              <c:numCache>
                <c:formatCode>#,##0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113</c:v>
                </c:pt>
                <c:pt idx="3">
                  <c:v>52</c:v>
                </c:pt>
                <c:pt idx="4">
                  <c:v>122</c:v>
                </c:pt>
                <c:pt idx="5">
                  <c:v>58</c:v>
                </c:pt>
                <c:pt idx="6">
                  <c:v>104</c:v>
                </c:pt>
                <c:pt idx="7">
                  <c:v>28</c:v>
                </c:pt>
                <c:pt idx="8">
                  <c:v>197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F3-40CA-BC61-5261E029CF9B}"/>
            </c:ext>
          </c:extLst>
        </c:ser>
        <c:ser>
          <c:idx val="0"/>
          <c:order val="1"/>
          <c:tx>
            <c:strRef>
              <c:f>新2!$W$6</c:f>
              <c:strCache>
                <c:ptCount val="1"/>
                <c:pt idx="0">
                  <c:v>引取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新2!$U$7:$U$15</c:f>
              <c:strCache>
                <c:ptCount val="9"/>
                <c:pt idx="0">
                  <c:v>中央</c:v>
                </c:pt>
                <c:pt idx="1">
                  <c:v>日南</c:v>
                </c:pt>
                <c:pt idx="2">
                  <c:v>都城</c:v>
                </c:pt>
                <c:pt idx="3">
                  <c:v>小林</c:v>
                </c:pt>
                <c:pt idx="4">
                  <c:v>高鍋</c:v>
                </c:pt>
                <c:pt idx="5">
                  <c:v>日向</c:v>
                </c:pt>
                <c:pt idx="6">
                  <c:v>延岡</c:v>
                </c:pt>
                <c:pt idx="7">
                  <c:v>高千穂</c:v>
                </c:pt>
                <c:pt idx="8">
                  <c:v>宮崎市</c:v>
                </c:pt>
              </c:strCache>
            </c:strRef>
          </c:cat>
          <c:val>
            <c:numRef>
              <c:f>新2!$W$7:$W$15</c:f>
              <c:numCache>
                <c:formatCode>#,##0</c:formatCode>
                <c:ptCount val="9"/>
                <c:pt idx="0">
                  <c:v>113</c:v>
                </c:pt>
                <c:pt idx="1">
                  <c:v>52</c:v>
                </c:pt>
                <c:pt idx="2">
                  <c:v>122</c:v>
                </c:pt>
                <c:pt idx="3">
                  <c:v>58</c:v>
                </c:pt>
                <c:pt idx="4">
                  <c:v>15</c:v>
                </c:pt>
                <c:pt idx="5">
                  <c:v>9</c:v>
                </c:pt>
                <c:pt idx="6">
                  <c:v>6</c:v>
                </c:pt>
                <c:pt idx="7">
                  <c:v>7</c:v>
                </c:pt>
                <c:pt idx="8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1F3-40CA-BC61-5261E029CF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22079168"/>
        <c:axId val="1"/>
      </c:barChart>
      <c:lineChart>
        <c:grouping val="standard"/>
        <c:varyColors val="0"/>
        <c:ser>
          <c:idx val="2"/>
          <c:order val="2"/>
          <c:tx>
            <c:strRef>
              <c:f>新2!$X$6</c:f>
              <c:strCache>
                <c:ptCount val="1"/>
                <c:pt idx="0">
                  <c:v>返還</c:v>
                </c:pt>
              </c:strCache>
            </c:strRef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triangle"/>
            <c:size val="9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新2!$U$7:$U$15</c:f>
              <c:strCache>
                <c:ptCount val="9"/>
                <c:pt idx="0">
                  <c:v>中央</c:v>
                </c:pt>
                <c:pt idx="1">
                  <c:v>日南</c:v>
                </c:pt>
                <c:pt idx="2">
                  <c:v>都城</c:v>
                </c:pt>
                <c:pt idx="3">
                  <c:v>小林</c:v>
                </c:pt>
                <c:pt idx="4">
                  <c:v>高鍋</c:v>
                </c:pt>
                <c:pt idx="5">
                  <c:v>日向</c:v>
                </c:pt>
                <c:pt idx="6">
                  <c:v>延岡</c:v>
                </c:pt>
                <c:pt idx="7">
                  <c:v>高千穂</c:v>
                </c:pt>
                <c:pt idx="8">
                  <c:v>宮崎市</c:v>
                </c:pt>
              </c:strCache>
            </c:strRef>
          </c:cat>
          <c:val>
            <c:numRef>
              <c:f>新2!$X$7:$X$15</c:f>
              <c:numCache>
                <c:formatCode>#,##0</c:formatCode>
                <c:ptCount val="9"/>
                <c:pt idx="0">
                  <c:v>15</c:v>
                </c:pt>
                <c:pt idx="1">
                  <c:v>9</c:v>
                </c:pt>
                <c:pt idx="2">
                  <c:v>137</c:v>
                </c:pt>
                <c:pt idx="3">
                  <c:v>67</c:v>
                </c:pt>
                <c:pt idx="4">
                  <c:v>50</c:v>
                </c:pt>
                <c:pt idx="5">
                  <c:v>21</c:v>
                </c:pt>
                <c:pt idx="6">
                  <c:v>55</c:v>
                </c:pt>
                <c:pt idx="7">
                  <c:v>7</c:v>
                </c:pt>
                <c:pt idx="8">
                  <c:v>154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1F3-40CA-BC61-5261E029CF9B}"/>
            </c:ext>
          </c:extLst>
        </c:ser>
        <c:ser>
          <c:idx val="3"/>
          <c:order val="3"/>
          <c:tx>
            <c:strRef>
              <c:f>新2!$Y$6</c:f>
              <c:strCache>
                <c:ptCount val="1"/>
                <c:pt idx="0">
                  <c:v>譲渡</c:v>
                </c:pt>
              </c:strCache>
            </c:strRef>
          </c:tx>
          <c:spPr>
            <a:ln w="38100">
              <a:solidFill>
                <a:srgbClr val="000000"/>
              </a:solidFill>
              <a:prstDash val="sysDash"/>
            </a:ln>
          </c:spPr>
          <c:marker>
            <c:symbol val="x"/>
            <c:size val="9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新2!$U$7:$U$15</c:f>
              <c:strCache>
                <c:ptCount val="9"/>
                <c:pt idx="0">
                  <c:v>中央</c:v>
                </c:pt>
                <c:pt idx="1">
                  <c:v>日南</c:v>
                </c:pt>
                <c:pt idx="2">
                  <c:v>都城</c:v>
                </c:pt>
                <c:pt idx="3">
                  <c:v>小林</c:v>
                </c:pt>
                <c:pt idx="4">
                  <c:v>高鍋</c:v>
                </c:pt>
                <c:pt idx="5">
                  <c:v>日向</c:v>
                </c:pt>
                <c:pt idx="6">
                  <c:v>延岡</c:v>
                </c:pt>
                <c:pt idx="7">
                  <c:v>高千穂</c:v>
                </c:pt>
                <c:pt idx="8">
                  <c:v>宮崎市</c:v>
                </c:pt>
              </c:strCache>
            </c:strRef>
          </c:cat>
          <c:val>
            <c:numRef>
              <c:f>新2!$Y$7:$Y$15</c:f>
              <c:numCache>
                <c:formatCode>#,##0</c:formatCode>
                <c:ptCount val="9"/>
                <c:pt idx="0">
                  <c:v>137</c:v>
                </c:pt>
                <c:pt idx="1">
                  <c:v>67</c:v>
                </c:pt>
                <c:pt idx="2">
                  <c:v>50</c:v>
                </c:pt>
                <c:pt idx="3">
                  <c:v>21</c:v>
                </c:pt>
                <c:pt idx="4">
                  <c:v>60</c:v>
                </c:pt>
                <c:pt idx="5">
                  <c:v>21</c:v>
                </c:pt>
                <c:pt idx="6">
                  <c:v>34</c:v>
                </c:pt>
                <c:pt idx="7">
                  <c:v>16</c:v>
                </c:pt>
                <c:pt idx="8">
                  <c:v>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1F3-40CA-BC61-5261E029CF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62207916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#,##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622079168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#,##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9746918502275832"/>
          <c:y val="0.37613751263902934"/>
          <c:w val="0.11392418906497448"/>
          <c:h val="0.1658240647118301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paperSize="9" orientation="landscape" verticalDpi="3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</xdr:colOff>
      <xdr:row>2</xdr:row>
      <xdr:rowOff>22860</xdr:rowOff>
    </xdr:from>
    <xdr:to>
      <xdr:col>3</xdr:col>
      <xdr:colOff>0</xdr:colOff>
      <xdr:row>4</xdr:row>
      <xdr:rowOff>22860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21F6B27C-9DB1-4719-B497-5F9A2274E2DD}"/>
            </a:ext>
          </a:extLst>
        </xdr:cNvPr>
        <xdr:cNvSpPr>
          <a:spLocks noChangeShapeType="1"/>
        </xdr:cNvSpPr>
      </xdr:nvSpPr>
      <xdr:spPr bwMode="auto">
        <a:xfrm>
          <a:off x="220980" y="670560"/>
          <a:ext cx="952500" cy="73914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365760</xdr:colOff>
      <xdr:row>14</xdr:row>
      <xdr:rowOff>30480</xdr:rowOff>
    </xdr:from>
    <xdr:to>
      <xdr:col>30</xdr:col>
      <xdr:colOff>434340</xdr:colOff>
      <xdr:row>30</xdr:row>
      <xdr:rowOff>0</xdr:rowOff>
    </xdr:to>
    <xdr:graphicFrame macro="">
      <xdr:nvGraphicFramePr>
        <xdr:cNvPr id="4" name="グラフ 4">
          <a:extLst>
            <a:ext uri="{FF2B5EF4-FFF2-40B4-BE49-F238E27FC236}">
              <a16:creationId xmlns:a16="http://schemas.microsoft.com/office/drawing/2014/main" id="{87768809-0C3F-43E3-8882-A599F3EDA7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9679;20%20&#29983;&#27963;&#34907;&#29983;/1-1%20&#29983;&#27963;&#34907;&#29983;&#65288;&#36890;&#30693;&#12539;&#29031;&#20250;&#65289;/02%20&#29031;&#20250;/H31/&#24193;&#20869;/200204%20&#12304;&#24773;&#22577;&#25919;&#31574;&#35506;&#12305;&#12458;&#12540;&#12503;&#12531;&#12487;&#12540;&#12479;&#12398;&#20844;&#38283;&#12395;&#12388;&#12356;&#12390;/04%20&#21205;&#292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&#9678;_H29&#20197;&#38477;_&#26032;&#12501;&#12457;&#12523;&#12480;\0_&#35506;&#32207;&#25324;\10_&#35506;&#12398;&#26989;&#21209;&#27010;&#35201;\&#24179;&#25104;30&#24180;&#24230;\4%20H30&#20083;&#32905;&#34907;&#29983;\H30&#65288;&#26696;&#65289;\&#65288;&#20462;&#27491;&#26696;&#65289;&#21205;&#29289;&#26989;&#21209;&#27010;&#35201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&#12487;&#12473;&#12463;&#12488;&#12483;&#12503;&#65297;&#65296;&#65298;&#65296;\&#21205;&#29289;&#31649;&#29702;\&#26376;&#22577;&#21578;\17&#24180;&#24230;\&#29356;&#20104;&#38450;&#12539;&#26465;&#20363;&#26376;&#22577;&#65288;&#65297;&#65303;&#24180;&#24230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0"/>
      <sheetName val="51"/>
      <sheetName val="新1"/>
      <sheetName val="新2"/>
      <sheetName val="49"/>
      <sheetName val="新3"/>
      <sheetName val="新4"/>
      <sheetName val="新5"/>
      <sheetName val="新6"/>
      <sheetName val="新7"/>
      <sheetName val="新8"/>
      <sheetName val="新9"/>
    </sheetNames>
    <sheetDataSet>
      <sheetData sheetId="0"/>
      <sheetData sheetId="1"/>
      <sheetData sheetId="2"/>
      <sheetData sheetId="3">
        <row r="6">
          <cell r="V6" t="str">
            <v>捕獲</v>
          </cell>
          <cell r="W6" t="str">
            <v>引取</v>
          </cell>
          <cell r="X6" t="str">
            <v>返還</v>
          </cell>
          <cell r="Y6" t="str">
            <v>譲渡</v>
          </cell>
        </row>
        <row r="7">
          <cell r="U7" t="str">
            <v>中央</v>
          </cell>
          <cell r="V7">
            <v>0</v>
          </cell>
          <cell r="W7">
            <v>113</v>
          </cell>
          <cell r="X7">
            <v>15</v>
          </cell>
          <cell r="Y7">
            <v>137</v>
          </cell>
        </row>
        <row r="8">
          <cell r="U8" t="str">
            <v>日南</v>
          </cell>
          <cell r="V8">
            <v>0</v>
          </cell>
          <cell r="W8">
            <v>52</v>
          </cell>
          <cell r="X8">
            <v>9</v>
          </cell>
          <cell r="Y8">
            <v>67</v>
          </cell>
        </row>
        <row r="9">
          <cell r="U9" t="str">
            <v>都城</v>
          </cell>
          <cell r="V9">
            <v>113</v>
          </cell>
          <cell r="W9">
            <v>122</v>
          </cell>
          <cell r="X9">
            <v>137</v>
          </cell>
          <cell r="Y9">
            <v>50</v>
          </cell>
        </row>
        <row r="10">
          <cell r="U10" t="str">
            <v>小林</v>
          </cell>
          <cell r="V10">
            <v>52</v>
          </cell>
          <cell r="W10">
            <v>58</v>
          </cell>
          <cell r="X10">
            <v>67</v>
          </cell>
          <cell r="Y10">
            <v>21</v>
          </cell>
        </row>
        <row r="11">
          <cell r="U11" t="str">
            <v>高鍋</v>
          </cell>
          <cell r="V11">
            <v>122</v>
          </cell>
          <cell r="W11">
            <v>15</v>
          </cell>
          <cell r="X11">
            <v>50</v>
          </cell>
          <cell r="Y11">
            <v>60</v>
          </cell>
        </row>
        <row r="12">
          <cell r="U12" t="str">
            <v>日向</v>
          </cell>
          <cell r="V12">
            <v>58</v>
          </cell>
          <cell r="W12">
            <v>9</v>
          </cell>
          <cell r="X12">
            <v>21</v>
          </cell>
          <cell r="Y12">
            <v>21</v>
          </cell>
        </row>
        <row r="13">
          <cell r="U13" t="str">
            <v>延岡</v>
          </cell>
          <cell r="V13">
            <v>104</v>
          </cell>
          <cell r="W13">
            <v>6</v>
          </cell>
          <cell r="X13">
            <v>55</v>
          </cell>
          <cell r="Y13">
            <v>34</v>
          </cell>
        </row>
        <row r="14">
          <cell r="U14" t="str">
            <v>高千穂</v>
          </cell>
          <cell r="V14">
            <v>28</v>
          </cell>
          <cell r="W14">
            <v>7</v>
          </cell>
          <cell r="X14">
            <v>7</v>
          </cell>
          <cell r="Y14">
            <v>16</v>
          </cell>
        </row>
        <row r="15">
          <cell r="U15" t="str">
            <v>宮崎市</v>
          </cell>
          <cell r="V15">
            <v>197</v>
          </cell>
          <cell r="W15">
            <v>10</v>
          </cell>
          <cell r="X15">
            <v>154</v>
          </cell>
          <cell r="Y15">
            <v>56</v>
          </cell>
        </row>
        <row r="45">
          <cell r="U45" t="str">
            <v xml:space="preserve">  殺処分</v>
          </cell>
          <cell r="V45" t="str">
            <v xml:space="preserve">  引取</v>
          </cell>
          <cell r="W45" t="str">
            <v xml:space="preserve">  捕獲</v>
          </cell>
        </row>
        <row r="48">
          <cell r="T48" t="str">
            <v>平２０</v>
          </cell>
          <cell r="U48">
            <v>2361</v>
          </cell>
          <cell r="V48">
            <v>1644</v>
          </cell>
          <cell r="W48">
            <v>1636</v>
          </cell>
        </row>
        <row r="49">
          <cell r="T49" t="str">
            <v>平２1</v>
          </cell>
          <cell r="U49">
            <v>1471</v>
          </cell>
          <cell r="V49">
            <v>995</v>
          </cell>
          <cell r="W49">
            <v>1585</v>
          </cell>
        </row>
        <row r="50">
          <cell r="T50" t="str">
            <v>平２２</v>
          </cell>
          <cell r="U50">
            <v>1094</v>
          </cell>
          <cell r="V50">
            <v>729</v>
          </cell>
          <cell r="W50">
            <v>1514</v>
          </cell>
        </row>
        <row r="51">
          <cell r="T51" t="str">
            <v>平２３</v>
          </cell>
          <cell r="U51">
            <v>1022</v>
          </cell>
          <cell r="V51">
            <v>732</v>
          </cell>
          <cell r="W51">
            <v>1471</v>
          </cell>
        </row>
        <row r="52">
          <cell r="T52" t="str">
            <v>平２４</v>
          </cell>
          <cell r="U52">
            <v>1028</v>
          </cell>
          <cell r="V52">
            <v>692</v>
          </cell>
          <cell r="W52">
            <v>1365</v>
          </cell>
        </row>
        <row r="53">
          <cell r="T53" t="str">
            <v>平２５</v>
          </cell>
          <cell r="U53">
            <v>695</v>
          </cell>
          <cell r="V53">
            <v>427</v>
          </cell>
          <cell r="W53">
            <v>1204</v>
          </cell>
        </row>
        <row r="54">
          <cell r="T54" t="str">
            <v>平２６</v>
          </cell>
          <cell r="U54">
            <v>465</v>
          </cell>
          <cell r="V54">
            <v>239</v>
          </cell>
          <cell r="W54">
            <v>1147</v>
          </cell>
        </row>
        <row r="55">
          <cell r="T55" t="str">
            <v>平２７</v>
          </cell>
          <cell r="U55">
            <v>322</v>
          </cell>
          <cell r="V55">
            <v>227</v>
          </cell>
          <cell r="W55">
            <v>1047</v>
          </cell>
        </row>
        <row r="56">
          <cell r="T56" t="str">
            <v>平２８</v>
          </cell>
          <cell r="U56">
            <v>234</v>
          </cell>
          <cell r="V56">
            <v>162</v>
          </cell>
          <cell r="W56">
            <v>1049</v>
          </cell>
        </row>
        <row r="57">
          <cell r="T57" t="str">
            <v>平２９</v>
          </cell>
          <cell r="U57">
            <v>157</v>
          </cell>
          <cell r="V57">
            <v>119</v>
          </cell>
          <cell r="W57">
            <v>964</v>
          </cell>
        </row>
        <row r="58">
          <cell r="T58" t="str">
            <v>平３０</v>
          </cell>
          <cell r="U58">
            <v>152</v>
          </cell>
          <cell r="V58">
            <v>92</v>
          </cell>
          <cell r="W58">
            <v>870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１犬登録頭数の推移"/>
      <sheetName val="２市町村別新規登録数"/>
      <sheetName val="３市町村別注射頭数"/>
      <sheetName val="４狂犬病予防業務実績"/>
      <sheetName val="５犬取条例 ６犬苦情件数"/>
      <sheetName val="(改正）８ねこ引取状況"/>
      <sheetName val="９咬傷犬  "/>
      <sheetName val="１０　動物取扱業・特定動物"/>
      <sheetName val="１１動物愛護啓発事業、１２いのちの教育"/>
      <sheetName val="１３犬のしつけ方教室"/>
      <sheetName val="１４適正飼養教室"/>
      <sheetName val="１５動物保護管理所"/>
      <sheetName val="p90化製場 畜舎"/>
    </sheetNames>
    <sheetDataSet>
      <sheetData sheetId="0"/>
      <sheetData sheetId="1">
        <row r="4">
          <cell r="G4">
            <v>1598</v>
          </cell>
        </row>
        <row r="6">
          <cell r="D6">
            <v>88</v>
          </cell>
        </row>
        <row r="9">
          <cell r="D9">
            <v>224</v>
          </cell>
        </row>
        <row r="12">
          <cell r="D12">
            <v>663</v>
          </cell>
        </row>
        <row r="16">
          <cell r="D16">
            <v>319</v>
          </cell>
        </row>
        <row r="24">
          <cell r="D24">
            <v>415</v>
          </cell>
        </row>
        <row r="30">
          <cell r="D30">
            <v>349</v>
          </cell>
        </row>
        <row r="32">
          <cell r="D32">
            <v>398</v>
          </cell>
        </row>
        <row r="36">
          <cell r="D36">
            <v>91</v>
          </cell>
        </row>
      </sheetData>
      <sheetData sheetId="2"/>
      <sheetData sheetId="3">
        <row r="6">
          <cell r="V6" t="str">
            <v>捕獲</v>
          </cell>
        </row>
      </sheetData>
      <sheetData sheetId="4">
        <row r="25">
          <cell r="D25" t="str">
            <v>家庭環</v>
          </cell>
        </row>
      </sheetData>
      <sheetData sheetId="5">
        <row r="45">
          <cell r="D45">
            <v>2603</v>
          </cell>
        </row>
      </sheetData>
      <sheetData sheetId="6">
        <row r="14">
          <cell r="W14" t="str">
            <v>未登録</v>
          </cell>
        </row>
      </sheetData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犬予防集"/>
      <sheetName val="苦情件数"/>
      <sheetName val="宮崎市苦情"/>
      <sheetName val="14条例 "/>
      <sheetName val="動愛指導"/>
      <sheetName val="市月報　"/>
    </sheetNames>
    <sheetDataSet>
      <sheetData sheetId="0" refreshError="1">
        <row r="197">
          <cell r="J197">
            <v>177</v>
          </cell>
          <cell r="L197">
            <v>1488</v>
          </cell>
          <cell r="N197">
            <v>1975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A44A39-9800-4E25-8AA9-AB8A037E428B}">
  <sheetPr>
    <tabColor theme="9" tint="0.39997558519241921"/>
    <pageSetUpPr fitToPage="1"/>
  </sheetPr>
  <dimension ref="B1:Y47"/>
  <sheetViews>
    <sheetView tabSelected="1" view="pageBreakPreview" zoomScale="60" zoomScaleNormal="75" workbookViewId="0">
      <pane xSplit="3" ySplit="4" topLeftCell="D5" activePane="bottomRight" state="frozen"/>
      <selection activeCell="C4" sqref="C4:D5"/>
      <selection pane="topRight" activeCell="C4" sqref="C4:D5"/>
      <selection pane="bottomLeft" activeCell="C4" sqref="C4:D5"/>
      <selection pane="bottomRight" activeCell="AL20" sqref="AL20"/>
    </sheetView>
  </sheetViews>
  <sheetFormatPr defaultColWidth="9" defaultRowHeight="31.5" customHeight="1" x14ac:dyDescent="0.2"/>
  <cols>
    <col min="1" max="1" width="3.109375" style="3" customWidth="1"/>
    <col min="2" max="2" width="5.109375" style="3" customWidth="1"/>
    <col min="3" max="3" width="8.88671875" style="3" customWidth="1"/>
    <col min="4" max="11" width="7" style="3" customWidth="1"/>
    <col min="12" max="12" width="9" style="3" customWidth="1"/>
    <col min="13" max="13" width="7.44140625" style="3" customWidth="1"/>
    <col min="14" max="14" width="8.77734375" style="3" customWidth="1"/>
    <col min="15" max="16" width="9" style="3" customWidth="1"/>
    <col min="17" max="17" width="9.109375" style="3" customWidth="1"/>
    <col min="18" max="18" width="3.44140625" style="3" customWidth="1"/>
    <col min="19" max="19" width="9" style="3"/>
    <col min="20" max="20" width="11.109375" style="3" customWidth="1"/>
    <col min="21" max="21" width="11" style="3" customWidth="1"/>
    <col min="22" max="22" width="10.21875" style="3" customWidth="1"/>
    <col min="23" max="256" width="9" style="3"/>
    <col min="257" max="257" width="3.109375" style="3" customWidth="1"/>
    <col min="258" max="258" width="5.109375" style="3" customWidth="1"/>
    <col min="259" max="259" width="8.88671875" style="3" customWidth="1"/>
    <col min="260" max="267" width="7" style="3" customWidth="1"/>
    <col min="268" max="268" width="9" style="3"/>
    <col min="269" max="269" width="7.44140625" style="3" customWidth="1"/>
    <col min="270" max="270" width="8.77734375" style="3" customWidth="1"/>
    <col min="271" max="272" width="9" style="3"/>
    <col min="273" max="273" width="9.109375" style="3" customWidth="1"/>
    <col min="274" max="274" width="3.44140625" style="3" customWidth="1"/>
    <col min="275" max="275" width="9" style="3"/>
    <col min="276" max="276" width="11.109375" style="3" customWidth="1"/>
    <col min="277" max="277" width="11" style="3" customWidth="1"/>
    <col min="278" max="278" width="10.21875" style="3" customWidth="1"/>
    <col min="279" max="512" width="9" style="3"/>
    <col min="513" max="513" width="3.109375" style="3" customWidth="1"/>
    <col min="514" max="514" width="5.109375" style="3" customWidth="1"/>
    <col min="515" max="515" width="8.88671875" style="3" customWidth="1"/>
    <col min="516" max="523" width="7" style="3" customWidth="1"/>
    <col min="524" max="524" width="9" style="3"/>
    <col min="525" max="525" width="7.44140625" style="3" customWidth="1"/>
    <col min="526" max="526" width="8.77734375" style="3" customWidth="1"/>
    <col min="527" max="528" width="9" style="3"/>
    <col min="529" max="529" width="9.109375" style="3" customWidth="1"/>
    <col min="530" max="530" width="3.44140625" style="3" customWidth="1"/>
    <col min="531" max="531" width="9" style="3"/>
    <col min="532" max="532" width="11.109375" style="3" customWidth="1"/>
    <col min="533" max="533" width="11" style="3" customWidth="1"/>
    <col min="534" max="534" width="10.21875" style="3" customWidth="1"/>
    <col min="535" max="768" width="9" style="3"/>
    <col min="769" max="769" width="3.109375" style="3" customWidth="1"/>
    <col min="770" max="770" width="5.109375" style="3" customWidth="1"/>
    <col min="771" max="771" width="8.88671875" style="3" customWidth="1"/>
    <col min="772" max="779" width="7" style="3" customWidth="1"/>
    <col min="780" max="780" width="9" style="3"/>
    <col min="781" max="781" width="7.44140625" style="3" customWidth="1"/>
    <col min="782" max="782" width="8.77734375" style="3" customWidth="1"/>
    <col min="783" max="784" width="9" style="3"/>
    <col min="785" max="785" width="9.109375" style="3" customWidth="1"/>
    <col min="786" max="786" width="3.44140625" style="3" customWidth="1"/>
    <col min="787" max="787" width="9" style="3"/>
    <col min="788" max="788" width="11.109375" style="3" customWidth="1"/>
    <col min="789" max="789" width="11" style="3" customWidth="1"/>
    <col min="790" max="790" width="10.21875" style="3" customWidth="1"/>
    <col min="791" max="1024" width="9" style="3"/>
    <col min="1025" max="1025" width="3.109375" style="3" customWidth="1"/>
    <col min="1026" max="1026" width="5.109375" style="3" customWidth="1"/>
    <col min="1027" max="1027" width="8.88671875" style="3" customWidth="1"/>
    <col min="1028" max="1035" width="7" style="3" customWidth="1"/>
    <col min="1036" max="1036" width="9" style="3"/>
    <col min="1037" max="1037" width="7.44140625" style="3" customWidth="1"/>
    <col min="1038" max="1038" width="8.77734375" style="3" customWidth="1"/>
    <col min="1039" max="1040" width="9" style="3"/>
    <col min="1041" max="1041" width="9.109375" style="3" customWidth="1"/>
    <col min="1042" max="1042" width="3.44140625" style="3" customWidth="1"/>
    <col min="1043" max="1043" width="9" style="3"/>
    <col min="1044" max="1044" width="11.109375" style="3" customWidth="1"/>
    <col min="1045" max="1045" width="11" style="3" customWidth="1"/>
    <col min="1046" max="1046" width="10.21875" style="3" customWidth="1"/>
    <col min="1047" max="1280" width="9" style="3"/>
    <col min="1281" max="1281" width="3.109375" style="3" customWidth="1"/>
    <col min="1282" max="1282" width="5.109375" style="3" customWidth="1"/>
    <col min="1283" max="1283" width="8.88671875" style="3" customWidth="1"/>
    <col min="1284" max="1291" width="7" style="3" customWidth="1"/>
    <col min="1292" max="1292" width="9" style="3"/>
    <col min="1293" max="1293" width="7.44140625" style="3" customWidth="1"/>
    <col min="1294" max="1294" width="8.77734375" style="3" customWidth="1"/>
    <col min="1295" max="1296" width="9" style="3"/>
    <col min="1297" max="1297" width="9.109375" style="3" customWidth="1"/>
    <col min="1298" max="1298" width="3.44140625" style="3" customWidth="1"/>
    <col min="1299" max="1299" width="9" style="3"/>
    <col min="1300" max="1300" width="11.109375" style="3" customWidth="1"/>
    <col min="1301" max="1301" width="11" style="3" customWidth="1"/>
    <col min="1302" max="1302" width="10.21875" style="3" customWidth="1"/>
    <col min="1303" max="1536" width="9" style="3"/>
    <col min="1537" max="1537" width="3.109375" style="3" customWidth="1"/>
    <col min="1538" max="1538" width="5.109375" style="3" customWidth="1"/>
    <col min="1539" max="1539" width="8.88671875" style="3" customWidth="1"/>
    <col min="1540" max="1547" width="7" style="3" customWidth="1"/>
    <col min="1548" max="1548" width="9" style="3"/>
    <col min="1549" max="1549" width="7.44140625" style="3" customWidth="1"/>
    <col min="1550" max="1550" width="8.77734375" style="3" customWidth="1"/>
    <col min="1551" max="1552" width="9" style="3"/>
    <col min="1553" max="1553" width="9.109375" style="3" customWidth="1"/>
    <col min="1554" max="1554" width="3.44140625" style="3" customWidth="1"/>
    <col min="1555" max="1555" width="9" style="3"/>
    <col min="1556" max="1556" width="11.109375" style="3" customWidth="1"/>
    <col min="1557" max="1557" width="11" style="3" customWidth="1"/>
    <col min="1558" max="1558" width="10.21875" style="3" customWidth="1"/>
    <col min="1559" max="1792" width="9" style="3"/>
    <col min="1793" max="1793" width="3.109375" style="3" customWidth="1"/>
    <col min="1794" max="1794" width="5.109375" style="3" customWidth="1"/>
    <col min="1795" max="1795" width="8.88671875" style="3" customWidth="1"/>
    <col min="1796" max="1803" width="7" style="3" customWidth="1"/>
    <col min="1804" max="1804" width="9" style="3"/>
    <col min="1805" max="1805" width="7.44140625" style="3" customWidth="1"/>
    <col min="1806" max="1806" width="8.77734375" style="3" customWidth="1"/>
    <col min="1807" max="1808" width="9" style="3"/>
    <col min="1809" max="1809" width="9.109375" style="3" customWidth="1"/>
    <col min="1810" max="1810" width="3.44140625" style="3" customWidth="1"/>
    <col min="1811" max="1811" width="9" style="3"/>
    <col min="1812" max="1812" width="11.109375" style="3" customWidth="1"/>
    <col min="1813" max="1813" width="11" style="3" customWidth="1"/>
    <col min="1814" max="1814" width="10.21875" style="3" customWidth="1"/>
    <col min="1815" max="2048" width="9" style="3"/>
    <col min="2049" max="2049" width="3.109375" style="3" customWidth="1"/>
    <col min="2050" max="2050" width="5.109375" style="3" customWidth="1"/>
    <col min="2051" max="2051" width="8.88671875" style="3" customWidth="1"/>
    <col min="2052" max="2059" width="7" style="3" customWidth="1"/>
    <col min="2060" max="2060" width="9" style="3"/>
    <col min="2061" max="2061" width="7.44140625" style="3" customWidth="1"/>
    <col min="2062" max="2062" width="8.77734375" style="3" customWidth="1"/>
    <col min="2063" max="2064" width="9" style="3"/>
    <col min="2065" max="2065" width="9.109375" style="3" customWidth="1"/>
    <col min="2066" max="2066" width="3.44140625" style="3" customWidth="1"/>
    <col min="2067" max="2067" width="9" style="3"/>
    <col min="2068" max="2068" width="11.109375" style="3" customWidth="1"/>
    <col min="2069" max="2069" width="11" style="3" customWidth="1"/>
    <col min="2070" max="2070" width="10.21875" style="3" customWidth="1"/>
    <col min="2071" max="2304" width="9" style="3"/>
    <col min="2305" max="2305" width="3.109375" style="3" customWidth="1"/>
    <col min="2306" max="2306" width="5.109375" style="3" customWidth="1"/>
    <col min="2307" max="2307" width="8.88671875" style="3" customWidth="1"/>
    <col min="2308" max="2315" width="7" style="3" customWidth="1"/>
    <col min="2316" max="2316" width="9" style="3"/>
    <col min="2317" max="2317" width="7.44140625" style="3" customWidth="1"/>
    <col min="2318" max="2318" width="8.77734375" style="3" customWidth="1"/>
    <col min="2319" max="2320" width="9" style="3"/>
    <col min="2321" max="2321" width="9.109375" style="3" customWidth="1"/>
    <col min="2322" max="2322" width="3.44140625" style="3" customWidth="1"/>
    <col min="2323" max="2323" width="9" style="3"/>
    <col min="2324" max="2324" width="11.109375" style="3" customWidth="1"/>
    <col min="2325" max="2325" width="11" style="3" customWidth="1"/>
    <col min="2326" max="2326" width="10.21875" style="3" customWidth="1"/>
    <col min="2327" max="2560" width="9" style="3"/>
    <col min="2561" max="2561" width="3.109375" style="3" customWidth="1"/>
    <col min="2562" max="2562" width="5.109375" style="3" customWidth="1"/>
    <col min="2563" max="2563" width="8.88671875" style="3" customWidth="1"/>
    <col min="2564" max="2571" width="7" style="3" customWidth="1"/>
    <col min="2572" max="2572" width="9" style="3"/>
    <col min="2573" max="2573" width="7.44140625" style="3" customWidth="1"/>
    <col min="2574" max="2574" width="8.77734375" style="3" customWidth="1"/>
    <col min="2575" max="2576" width="9" style="3"/>
    <col min="2577" max="2577" width="9.109375" style="3" customWidth="1"/>
    <col min="2578" max="2578" width="3.44140625" style="3" customWidth="1"/>
    <col min="2579" max="2579" width="9" style="3"/>
    <col min="2580" max="2580" width="11.109375" style="3" customWidth="1"/>
    <col min="2581" max="2581" width="11" style="3" customWidth="1"/>
    <col min="2582" max="2582" width="10.21875" style="3" customWidth="1"/>
    <col min="2583" max="2816" width="9" style="3"/>
    <col min="2817" max="2817" width="3.109375" style="3" customWidth="1"/>
    <col min="2818" max="2818" width="5.109375" style="3" customWidth="1"/>
    <col min="2819" max="2819" width="8.88671875" style="3" customWidth="1"/>
    <col min="2820" max="2827" width="7" style="3" customWidth="1"/>
    <col min="2828" max="2828" width="9" style="3"/>
    <col min="2829" max="2829" width="7.44140625" style="3" customWidth="1"/>
    <col min="2830" max="2830" width="8.77734375" style="3" customWidth="1"/>
    <col min="2831" max="2832" width="9" style="3"/>
    <col min="2833" max="2833" width="9.109375" style="3" customWidth="1"/>
    <col min="2834" max="2834" width="3.44140625" style="3" customWidth="1"/>
    <col min="2835" max="2835" width="9" style="3"/>
    <col min="2836" max="2836" width="11.109375" style="3" customWidth="1"/>
    <col min="2837" max="2837" width="11" style="3" customWidth="1"/>
    <col min="2838" max="2838" width="10.21875" style="3" customWidth="1"/>
    <col min="2839" max="3072" width="9" style="3"/>
    <col min="3073" max="3073" width="3.109375" style="3" customWidth="1"/>
    <col min="3074" max="3074" width="5.109375" style="3" customWidth="1"/>
    <col min="3075" max="3075" width="8.88671875" style="3" customWidth="1"/>
    <col min="3076" max="3083" width="7" style="3" customWidth="1"/>
    <col min="3084" max="3084" width="9" style="3"/>
    <col min="3085" max="3085" width="7.44140625" style="3" customWidth="1"/>
    <col min="3086" max="3086" width="8.77734375" style="3" customWidth="1"/>
    <col min="3087" max="3088" width="9" style="3"/>
    <col min="3089" max="3089" width="9.109375" style="3" customWidth="1"/>
    <col min="3090" max="3090" width="3.44140625" style="3" customWidth="1"/>
    <col min="3091" max="3091" width="9" style="3"/>
    <col min="3092" max="3092" width="11.109375" style="3" customWidth="1"/>
    <col min="3093" max="3093" width="11" style="3" customWidth="1"/>
    <col min="3094" max="3094" width="10.21875" style="3" customWidth="1"/>
    <col min="3095" max="3328" width="9" style="3"/>
    <col min="3329" max="3329" width="3.109375" style="3" customWidth="1"/>
    <col min="3330" max="3330" width="5.109375" style="3" customWidth="1"/>
    <col min="3331" max="3331" width="8.88671875" style="3" customWidth="1"/>
    <col min="3332" max="3339" width="7" style="3" customWidth="1"/>
    <col min="3340" max="3340" width="9" style="3"/>
    <col min="3341" max="3341" width="7.44140625" style="3" customWidth="1"/>
    <col min="3342" max="3342" width="8.77734375" style="3" customWidth="1"/>
    <col min="3343" max="3344" width="9" style="3"/>
    <col min="3345" max="3345" width="9.109375" style="3" customWidth="1"/>
    <col min="3346" max="3346" width="3.44140625" style="3" customWidth="1"/>
    <col min="3347" max="3347" width="9" style="3"/>
    <col min="3348" max="3348" width="11.109375" style="3" customWidth="1"/>
    <col min="3349" max="3349" width="11" style="3" customWidth="1"/>
    <col min="3350" max="3350" width="10.21875" style="3" customWidth="1"/>
    <col min="3351" max="3584" width="9" style="3"/>
    <col min="3585" max="3585" width="3.109375" style="3" customWidth="1"/>
    <col min="3586" max="3586" width="5.109375" style="3" customWidth="1"/>
    <col min="3587" max="3587" width="8.88671875" style="3" customWidth="1"/>
    <col min="3588" max="3595" width="7" style="3" customWidth="1"/>
    <col min="3596" max="3596" width="9" style="3"/>
    <col min="3597" max="3597" width="7.44140625" style="3" customWidth="1"/>
    <col min="3598" max="3598" width="8.77734375" style="3" customWidth="1"/>
    <col min="3599" max="3600" width="9" style="3"/>
    <col min="3601" max="3601" width="9.109375" style="3" customWidth="1"/>
    <col min="3602" max="3602" width="3.44140625" style="3" customWidth="1"/>
    <col min="3603" max="3603" width="9" style="3"/>
    <col min="3604" max="3604" width="11.109375" style="3" customWidth="1"/>
    <col min="3605" max="3605" width="11" style="3" customWidth="1"/>
    <col min="3606" max="3606" width="10.21875" style="3" customWidth="1"/>
    <col min="3607" max="3840" width="9" style="3"/>
    <col min="3841" max="3841" width="3.109375" style="3" customWidth="1"/>
    <col min="3842" max="3842" width="5.109375" style="3" customWidth="1"/>
    <col min="3843" max="3843" width="8.88671875" style="3" customWidth="1"/>
    <col min="3844" max="3851" width="7" style="3" customWidth="1"/>
    <col min="3852" max="3852" width="9" style="3"/>
    <col min="3853" max="3853" width="7.44140625" style="3" customWidth="1"/>
    <col min="3854" max="3854" width="8.77734375" style="3" customWidth="1"/>
    <col min="3855" max="3856" width="9" style="3"/>
    <col min="3857" max="3857" width="9.109375" style="3" customWidth="1"/>
    <col min="3858" max="3858" width="3.44140625" style="3" customWidth="1"/>
    <col min="3859" max="3859" width="9" style="3"/>
    <col min="3860" max="3860" width="11.109375" style="3" customWidth="1"/>
    <col min="3861" max="3861" width="11" style="3" customWidth="1"/>
    <col min="3862" max="3862" width="10.21875" style="3" customWidth="1"/>
    <col min="3863" max="4096" width="9" style="3"/>
    <col min="4097" max="4097" width="3.109375" style="3" customWidth="1"/>
    <col min="4098" max="4098" width="5.109375" style="3" customWidth="1"/>
    <col min="4099" max="4099" width="8.88671875" style="3" customWidth="1"/>
    <col min="4100" max="4107" width="7" style="3" customWidth="1"/>
    <col min="4108" max="4108" width="9" style="3"/>
    <col min="4109" max="4109" width="7.44140625" style="3" customWidth="1"/>
    <col min="4110" max="4110" width="8.77734375" style="3" customWidth="1"/>
    <col min="4111" max="4112" width="9" style="3"/>
    <col min="4113" max="4113" width="9.109375" style="3" customWidth="1"/>
    <col min="4114" max="4114" width="3.44140625" style="3" customWidth="1"/>
    <col min="4115" max="4115" width="9" style="3"/>
    <col min="4116" max="4116" width="11.109375" style="3" customWidth="1"/>
    <col min="4117" max="4117" width="11" style="3" customWidth="1"/>
    <col min="4118" max="4118" width="10.21875" style="3" customWidth="1"/>
    <col min="4119" max="4352" width="9" style="3"/>
    <col min="4353" max="4353" width="3.109375" style="3" customWidth="1"/>
    <col min="4354" max="4354" width="5.109375" style="3" customWidth="1"/>
    <col min="4355" max="4355" width="8.88671875" style="3" customWidth="1"/>
    <col min="4356" max="4363" width="7" style="3" customWidth="1"/>
    <col min="4364" max="4364" width="9" style="3"/>
    <col min="4365" max="4365" width="7.44140625" style="3" customWidth="1"/>
    <col min="4366" max="4366" width="8.77734375" style="3" customWidth="1"/>
    <col min="4367" max="4368" width="9" style="3"/>
    <col min="4369" max="4369" width="9.109375" style="3" customWidth="1"/>
    <col min="4370" max="4370" width="3.44140625" style="3" customWidth="1"/>
    <col min="4371" max="4371" width="9" style="3"/>
    <col min="4372" max="4372" width="11.109375" style="3" customWidth="1"/>
    <col min="4373" max="4373" width="11" style="3" customWidth="1"/>
    <col min="4374" max="4374" width="10.21875" style="3" customWidth="1"/>
    <col min="4375" max="4608" width="9" style="3"/>
    <col min="4609" max="4609" width="3.109375" style="3" customWidth="1"/>
    <col min="4610" max="4610" width="5.109375" style="3" customWidth="1"/>
    <col min="4611" max="4611" width="8.88671875" style="3" customWidth="1"/>
    <col min="4612" max="4619" width="7" style="3" customWidth="1"/>
    <col min="4620" max="4620" width="9" style="3"/>
    <col min="4621" max="4621" width="7.44140625" style="3" customWidth="1"/>
    <col min="4622" max="4622" width="8.77734375" style="3" customWidth="1"/>
    <col min="4623" max="4624" width="9" style="3"/>
    <col min="4625" max="4625" width="9.109375" style="3" customWidth="1"/>
    <col min="4626" max="4626" width="3.44140625" style="3" customWidth="1"/>
    <col min="4627" max="4627" width="9" style="3"/>
    <col min="4628" max="4628" width="11.109375" style="3" customWidth="1"/>
    <col min="4629" max="4629" width="11" style="3" customWidth="1"/>
    <col min="4630" max="4630" width="10.21875" style="3" customWidth="1"/>
    <col min="4631" max="4864" width="9" style="3"/>
    <col min="4865" max="4865" width="3.109375" style="3" customWidth="1"/>
    <col min="4866" max="4866" width="5.109375" style="3" customWidth="1"/>
    <col min="4867" max="4867" width="8.88671875" style="3" customWidth="1"/>
    <col min="4868" max="4875" width="7" style="3" customWidth="1"/>
    <col min="4876" max="4876" width="9" style="3"/>
    <col min="4877" max="4877" width="7.44140625" style="3" customWidth="1"/>
    <col min="4878" max="4878" width="8.77734375" style="3" customWidth="1"/>
    <col min="4879" max="4880" width="9" style="3"/>
    <col min="4881" max="4881" width="9.109375" style="3" customWidth="1"/>
    <col min="4882" max="4882" width="3.44140625" style="3" customWidth="1"/>
    <col min="4883" max="4883" width="9" style="3"/>
    <col min="4884" max="4884" width="11.109375" style="3" customWidth="1"/>
    <col min="4885" max="4885" width="11" style="3" customWidth="1"/>
    <col min="4886" max="4886" width="10.21875" style="3" customWidth="1"/>
    <col min="4887" max="5120" width="9" style="3"/>
    <col min="5121" max="5121" width="3.109375" style="3" customWidth="1"/>
    <col min="5122" max="5122" width="5.109375" style="3" customWidth="1"/>
    <col min="5123" max="5123" width="8.88671875" style="3" customWidth="1"/>
    <col min="5124" max="5131" width="7" style="3" customWidth="1"/>
    <col min="5132" max="5132" width="9" style="3"/>
    <col min="5133" max="5133" width="7.44140625" style="3" customWidth="1"/>
    <col min="5134" max="5134" width="8.77734375" style="3" customWidth="1"/>
    <col min="5135" max="5136" width="9" style="3"/>
    <col min="5137" max="5137" width="9.109375" style="3" customWidth="1"/>
    <col min="5138" max="5138" width="3.44140625" style="3" customWidth="1"/>
    <col min="5139" max="5139" width="9" style="3"/>
    <col min="5140" max="5140" width="11.109375" style="3" customWidth="1"/>
    <col min="5141" max="5141" width="11" style="3" customWidth="1"/>
    <col min="5142" max="5142" width="10.21875" style="3" customWidth="1"/>
    <col min="5143" max="5376" width="9" style="3"/>
    <col min="5377" max="5377" width="3.109375" style="3" customWidth="1"/>
    <col min="5378" max="5378" width="5.109375" style="3" customWidth="1"/>
    <col min="5379" max="5379" width="8.88671875" style="3" customWidth="1"/>
    <col min="5380" max="5387" width="7" style="3" customWidth="1"/>
    <col min="5388" max="5388" width="9" style="3"/>
    <col min="5389" max="5389" width="7.44140625" style="3" customWidth="1"/>
    <col min="5390" max="5390" width="8.77734375" style="3" customWidth="1"/>
    <col min="5391" max="5392" width="9" style="3"/>
    <col min="5393" max="5393" width="9.109375" style="3" customWidth="1"/>
    <col min="5394" max="5394" width="3.44140625" style="3" customWidth="1"/>
    <col min="5395" max="5395" width="9" style="3"/>
    <col min="5396" max="5396" width="11.109375" style="3" customWidth="1"/>
    <col min="5397" max="5397" width="11" style="3" customWidth="1"/>
    <col min="5398" max="5398" width="10.21875" style="3" customWidth="1"/>
    <col min="5399" max="5632" width="9" style="3"/>
    <col min="5633" max="5633" width="3.109375" style="3" customWidth="1"/>
    <col min="5634" max="5634" width="5.109375" style="3" customWidth="1"/>
    <col min="5635" max="5635" width="8.88671875" style="3" customWidth="1"/>
    <col min="5636" max="5643" width="7" style="3" customWidth="1"/>
    <col min="5644" max="5644" width="9" style="3"/>
    <col min="5645" max="5645" width="7.44140625" style="3" customWidth="1"/>
    <col min="5646" max="5646" width="8.77734375" style="3" customWidth="1"/>
    <col min="5647" max="5648" width="9" style="3"/>
    <col min="5649" max="5649" width="9.109375" style="3" customWidth="1"/>
    <col min="5650" max="5650" width="3.44140625" style="3" customWidth="1"/>
    <col min="5651" max="5651" width="9" style="3"/>
    <col min="5652" max="5652" width="11.109375" style="3" customWidth="1"/>
    <col min="5653" max="5653" width="11" style="3" customWidth="1"/>
    <col min="5654" max="5654" width="10.21875" style="3" customWidth="1"/>
    <col min="5655" max="5888" width="9" style="3"/>
    <col min="5889" max="5889" width="3.109375" style="3" customWidth="1"/>
    <col min="5890" max="5890" width="5.109375" style="3" customWidth="1"/>
    <col min="5891" max="5891" width="8.88671875" style="3" customWidth="1"/>
    <col min="5892" max="5899" width="7" style="3" customWidth="1"/>
    <col min="5900" max="5900" width="9" style="3"/>
    <col min="5901" max="5901" width="7.44140625" style="3" customWidth="1"/>
    <col min="5902" max="5902" width="8.77734375" style="3" customWidth="1"/>
    <col min="5903" max="5904" width="9" style="3"/>
    <col min="5905" max="5905" width="9.109375" style="3" customWidth="1"/>
    <col min="5906" max="5906" width="3.44140625" style="3" customWidth="1"/>
    <col min="5907" max="5907" width="9" style="3"/>
    <col min="5908" max="5908" width="11.109375" style="3" customWidth="1"/>
    <col min="5909" max="5909" width="11" style="3" customWidth="1"/>
    <col min="5910" max="5910" width="10.21875" style="3" customWidth="1"/>
    <col min="5911" max="6144" width="9" style="3"/>
    <col min="6145" max="6145" width="3.109375" style="3" customWidth="1"/>
    <col min="6146" max="6146" width="5.109375" style="3" customWidth="1"/>
    <col min="6147" max="6147" width="8.88671875" style="3" customWidth="1"/>
    <col min="6148" max="6155" width="7" style="3" customWidth="1"/>
    <col min="6156" max="6156" width="9" style="3"/>
    <col min="6157" max="6157" width="7.44140625" style="3" customWidth="1"/>
    <col min="6158" max="6158" width="8.77734375" style="3" customWidth="1"/>
    <col min="6159" max="6160" width="9" style="3"/>
    <col min="6161" max="6161" width="9.109375" style="3" customWidth="1"/>
    <col min="6162" max="6162" width="3.44140625" style="3" customWidth="1"/>
    <col min="6163" max="6163" width="9" style="3"/>
    <col min="6164" max="6164" width="11.109375" style="3" customWidth="1"/>
    <col min="6165" max="6165" width="11" style="3" customWidth="1"/>
    <col min="6166" max="6166" width="10.21875" style="3" customWidth="1"/>
    <col min="6167" max="6400" width="9" style="3"/>
    <col min="6401" max="6401" width="3.109375" style="3" customWidth="1"/>
    <col min="6402" max="6402" width="5.109375" style="3" customWidth="1"/>
    <col min="6403" max="6403" width="8.88671875" style="3" customWidth="1"/>
    <col min="6404" max="6411" width="7" style="3" customWidth="1"/>
    <col min="6412" max="6412" width="9" style="3"/>
    <col min="6413" max="6413" width="7.44140625" style="3" customWidth="1"/>
    <col min="6414" max="6414" width="8.77734375" style="3" customWidth="1"/>
    <col min="6415" max="6416" width="9" style="3"/>
    <col min="6417" max="6417" width="9.109375" style="3" customWidth="1"/>
    <col min="6418" max="6418" width="3.44140625" style="3" customWidth="1"/>
    <col min="6419" max="6419" width="9" style="3"/>
    <col min="6420" max="6420" width="11.109375" style="3" customWidth="1"/>
    <col min="6421" max="6421" width="11" style="3" customWidth="1"/>
    <col min="6422" max="6422" width="10.21875" style="3" customWidth="1"/>
    <col min="6423" max="6656" width="9" style="3"/>
    <col min="6657" max="6657" width="3.109375" style="3" customWidth="1"/>
    <col min="6658" max="6658" width="5.109375" style="3" customWidth="1"/>
    <col min="6659" max="6659" width="8.88671875" style="3" customWidth="1"/>
    <col min="6660" max="6667" width="7" style="3" customWidth="1"/>
    <col min="6668" max="6668" width="9" style="3"/>
    <col min="6669" max="6669" width="7.44140625" style="3" customWidth="1"/>
    <col min="6670" max="6670" width="8.77734375" style="3" customWidth="1"/>
    <col min="6671" max="6672" width="9" style="3"/>
    <col min="6673" max="6673" width="9.109375" style="3" customWidth="1"/>
    <col min="6674" max="6674" width="3.44140625" style="3" customWidth="1"/>
    <col min="6675" max="6675" width="9" style="3"/>
    <col min="6676" max="6676" width="11.109375" style="3" customWidth="1"/>
    <col min="6677" max="6677" width="11" style="3" customWidth="1"/>
    <col min="6678" max="6678" width="10.21875" style="3" customWidth="1"/>
    <col min="6679" max="6912" width="9" style="3"/>
    <col min="6913" max="6913" width="3.109375" style="3" customWidth="1"/>
    <col min="6914" max="6914" width="5.109375" style="3" customWidth="1"/>
    <col min="6915" max="6915" width="8.88671875" style="3" customWidth="1"/>
    <col min="6916" max="6923" width="7" style="3" customWidth="1"/>
    <col min="6924" max="6924" width="9" style="3"/>
    <col min="6925" max="6925" width="7.44140625" style="3" customWidth="1"/>
    <col min="6926" max="6926" width="8.77734375" style="3" customWidth="1"/>
    <col min="6927" max="6928" width="9" style="3"/>
    <col min="6929" max="6929" width="9.109375" style="3" customWidth="1"/>
    <col min="6930" max="6930" width="3.44140625" style="3" customWidth="1"/>
    <col min="6931" max="6931" width="9" style="3"/>
    <col min="6932" max="6932" width="11.109375" style="3" customWidth="1"/>
    <col min="6933" max="6933" width="11" style="3" customWidth="1"/>
    <col min="6934" max="6934" width="10.21875" style="3" customWidth="1"/>
    <col min="6935" max="7168" width="9" style="3"/>
    <col min="7169" max="7169" width="3.109375" style="3" customWidth="1"/>
    <col min="7170" max="7170" width="5.109375" style="3" customWidth="1"/>
    <col min="7171" max="7171" width="8.88671875" style="3" customWidth="1"/>
    <col min="7172" max="7179" width="7" style="3" customWidth="1"/>
    <col min="7180" max="7180" width="9" style="3"/>
    <col min="7181" max="7181" width="7.44140625" style="3" customWidth="1"/>
    <col min="7182" max="7182" width="8.77734375" style="3" customWidth="1"/>
    <col min="7183" max="7184" width="9" style="3"/>
    <col min="7185" max="7185" width="9.109375" style="3" customWidth="1"/>
    <col min="7186" max="7186" width="3.44140625" style="3" customWidth="1"/>
    <col min="7187" max="7187" width="9" style="3"/>
    <col min="7188" max="7188" width="11.109375" style="3" customWidth="1"/>
    <col min="7189" max="7189" width="11" style="3" customWidth="1"/>
    <col min="7190" max="7190" width="10.21875" style="3" customWidth="1"/>
    <col min="7191" max="7424" width="9" style="3"/>
    <col min="7425" max="7425" width="3.109375" style="3" customWidth="1"/>
    <col min="7426" max="7426" width="5.109375" style="3" customWidth="1"/>
    <col min="7427" max="7427" width="8.88671875" style="3" customWidth="1"/>
    <col min="7428" max="7435" width="7" style="3" customWidth="1"/>
    <col min="7436" max="7436" width="9" style="3"/>
    <col min="7437" max="7437" width="7.44140625" style="3" customWidth="1"/>
    <col min="7438" max="7438" width="8.77734375" style="3" customWidth="1"/>
    <col min="7439" max="7440" width="9" style="3"/>
    <col min="7441" max="7441" width="9.109375" style="3" customWidth="1"/>
    <col min="7442" max="7442" width="3.44140625" style="3" customWidth="1"/>
    <col min="7443" max="7443" width="9" style="3"/>
    <col min="7444" max="7444" width="11.109375" style="3" customWidth="1"/>
    <col min="7445" max="7445" width="11" style="3" customWidth="1"/>
    <col min="7446" max="7446" width="10.21875" style="3" customWidth="1"/>
    <col min="7447" max="7680" width="9" style="3"/>
    <col min="7681" max="7681" width="3.109375" style="3" customWidth="1"/>
    <col min="7682" max="7682" width="5.109375" style="3" customWidth="1"/>
    <col min="7683" max="7683" width="8.88671875" style="3" customWidth="1"/>
    <col min="7684" max="7691" width="7" style="3" customWidth="1"/>
    <col min="7692" max="7692" width="9" style="3"/>
    <col min="7693" max="7693" width="7.44140625" style="3" customWidth="1"/>
    <col min="7694" max="7694" width="8.77734375" style="3" customWidth="1"/>
    <col min="7695" max="7696" width="9" style="3"/>
    <col min="7697" max="7697" width="9.109375" style="3" customWidth="1"/>
    <col min="7698" max="7698" width="3.44140625" style="3" customWidth="1"/>
    <col min="7699" max="7699" width="9" style="3"/>
    <col min="7700" max="7700" width="11.109375" style="3" customWidth="1"/>
    <col min="7701" max="7701" width="11" style="3" customWidth="1"/>
    <col min="7702" max="7702" width="10.21875" style="3" customWidth="1"/>
    <col min="7703" max="7936" width="9" style="3"/>
    <col min="7937" max="7937" width="3.109375" style="3" customWidth="1"/>
    <col min="7938" max="7938" width="5.109375" style="3" customWidth="1"/>
    <col min="7939" max="7939" width="8.88671875" style="3" customWidth="1"/>
    <col min="7940" max="7947" width="7" style="3" customWidth="1"/>
    <col min="7948" max="7948" width="9" style="3"/>
    <col min="7949" max="7949" width="7.44140625" style="3" customWidth="1"/>
    <col min="7950" max="7950" width="8.77734375" style="3" customWidth="1"/>
    <col min="7951" max="7952" width="9" style="3"/>
    <col min="7953" max="7953" width="9.109375" style="3" customWidth="1"/>
    <col min="7954" max="7954" width="3.44140625" style="3" customWidth="1"/>
    <col min="7955" max="7955" width="9" style="3"/>
    <col min="7956" max="7956" width="11.109375" style="3" customWidth="1"/>
    <col min="7957" max="7957" width="11" style="3" customWidth="1"/>
    <col min="7958" max="7958" width="10.21875" style="3" customWidth="1"/>
    <col min="7959" max="8192" width="9" style="3"/>
    <col min="8193" max="8193" width="3.109375" style="3" customWidth="1"/>
    <col min="8194" max="8194" width="5.109375" style="3" customWidth="1"/>
    <col min="8195" max="8195" width="8.88671875" style="3" customWidth="1"/>
    <col min="8196" max="8203" width="7" style="3" customWidth="1"/>
    <col min="8204" max="8204" width="9" style="3"/>
    <col min="8205" max="8205" width="7.44140625" style="3" customWidth="1"/>
    <col min="8206" max="8206" width="8.77734375" style="3" customWidth="1"/>
    <col min="8207" max="8208" width="9" style="3"/>
    <col min="8209" max="8209" width="9.109375" style="3" customWidth="1"/>
    <col min="8210" max="8210" width="3.44140625" style="3" customWidth="1"/>
    <col min="8211" max="8211" width="9" style="3"/>
    <col min="8212" max="8212" width="11.109375" style="3" customWidth="1"/>
    <col min="8213" max="8213" width="11" style="3" customWidth="1"/>
    <col min="8214" max="8214" width="10.21875" style="3" customWidth="1"/>
    <col min="8215" max="8448" width="9" style="3"/>
    <col min="8449" max="8449" width="3.109375" style="3" customWidth="1"/>
    <col min="8450" max="8450" width="5.109375" style="3" customWidth="1"/>
    <col min="8451" max="8451" width="8.88671875" style="3" customWidth="1"/>
    <col min="8452" max="8459" width="7" style="3" customWidth="1"/>
    <col min="8460" max="8460" width="9" style="3"/>
    <col min="8461" max="8461" width="7.44140625" style="3" customWidth="1"/>
    <col min="8462" max="8462" width="8.77734375" style="3" customWidth="1"/>
    <col min="8463" max="8464" width="9" style="3"/>
    <col min="8465" max="8465" width="9.109375" style="3" customWidth="1"/>
    <col min="8466" max="8466" width="3.44140625" style="3" customWidth="1"/>
    <col min="8467" max="8467" width="9" style="3"/>
    <col min="8468" max="8468" width="11.109375" style="3" customWidth="1"/>
    <col min="8469" max="8469" width="11" style="3" customWidth="1"/>
    <col min="8470" max="8470" width="10.21875" style="3" customWidth="1"/>
    <col min="8471" max="8704" width="9" style="3"/>
    <col min="8705" max="8705" width="3.109375" style="3" customWidth="1"/>
    <col min="8706" max="8706" width="5.109375" style="3" customWidth="1"/>
    <col min="8707" max="8707" width="8.88671875" style="3" customWidth="1"/>
    <col min="8708" max="8715" width="7" style="3" customWidth="1"/>
    <col min="8716" max="8716" width="9" style="3"/>
    <col min="8717" max="8717" width="7.44140625" style="3" customWidth="1"/>
    <col min="8718" max="8718" width="8.77734375" style="3" customWidth="1"/>
    <col min="8719" max="8720" width="9" style="3"/>
    <col min="8721" max="8721" width="9.109375" style="3" customWidth="1"/>
    <col min="8722" max="8722" width="3.44140625" style="3" customWidth="1"/>
    <col min="8723" max="8723" width="9" style="3"/>
    <col min="8724" max="8724" width="11.109375" style="3" customWidth="1"/>
    <col min="8725" max="8725" width="11" style="3" customWidth="1"/>
    <col min="8726" max="8726" width="10.21875" style="3" customWidth="1"/>
    <col min="8727" max="8960" width="9" style="3"/>
    <col min="8961" max="8961" width="3.109375" style="3" customWidth="1"/>
    <col min="8962" max="8962" width="5.109375" style="3" customWidth="1"/>
    <col min="8963" max="8963" width="8.88671875" style="3" customWidth="1"/>
    <col min="8964" max="8971" width="7" style="3" customWidth="1"/>
    <col min="8972" max="8972" width="9" style="3"/>
    <col min="8973" max="8973" width="7.44140625" style="3" customWidth="1"/>
    <col min="8974" max="8974" width="8.77734375" style="3" customWidth="1"/>
    <col min="8975" max="8976" width="9" style="3"/>
    <col min="8977" max="8977" width="9.109375" style="3" customWidth="1"/>
    <col min="8978" max="8978" width="3.44140625" style="3" customWidth="1"/>
    <col min="8979" max="8979" width="9" style="3"/>
    <col min="8980" max="8980" width="11.109375" style="3" customWidth="1"/>
    <col min="8981" max="8981" width="11" style="3" customWidth="1"/>
    <col min="8982" max="8982" width="10.21875" style="3" customWidth="1"/>
    <col min="8983" max="9216" width="9" style="3"/>
    <col min="9217" max="9217" width="3.109375" style="3" customWidth="1"/>
    <col min="9218" max="9218" width="5.109375" style="3" customWidth="1"/>
    <col min="9219" max="9219" width="8.88671875" style="3" customWidth="1"/>
    <col min="9220" max="9227" width="7" style="3" customWidth="1"/>
    <col min="9228" max="9228" width="9" style="3"/>
    <col min="9229" max="9229" width="7.44140625" style="3" customWidth="1"/>
    <col min="9230" max="9230" width="8.77734375" style="3" customWidth="1"/>
    <col min="9231" max="9232" width="9" style="3"/>
    <col min="9233" max="9233" width="9.109375" style="3" customWidth="1"/>
    <col min="9234" max="9234" width="3.44140625" style="3" customWidth="1"/>
    <col min="9235" max="9235" width="9" style="3"/>
    <col min="9236" max="9236" width="11.109375" style="3" customWidth="1"/>
    <col min="9237" max="9237" width="11" style="3" customWidth="1"/>
    <col min="9238" max="9238" width="10.21875" style="3" customWidth="1"/>
    <col min="9239" max="9472" width="9" style="3"/>
    <col min="9473" max="9473" width="3.109375" style="3" customWidth="1"/>
    <col min="9474" max="9474" width="5.109375" style="3" customWidth="1"/>
    <col min="9475" max="9475" width="8.88671875" style="3" customWidth="1"/>
    <col min="9476" max="9483" width="7" style="3" customWidth="1"/>
    <col min="9484" max="9484" width="9" style="3"/>
    <col min="9485" max="9485" width="7.44140625" style="3" customWidth="1"/>
    <col min="9486" max="9486" width="8.77734375" style="3" customWidth="1"/>
    <col min="9487" max="9488" width="9" style="3"/>
    <col min="9489" max="9489" width="9.109375" style="3" customWidth="1"/>
    <col min="9490" max="9490" width="3.44140625" style="3" customWidth="1"/>
    <col min="9491" max="9491" width="9" style="3"/>
    <col min="9492" max="9492" width="11.109375" style="3" customWidth="1"/>
    <col min="9493" max="9493" width="11" style="3" customWidth="1"/>
    <col min="9494" max="9494" width="10.21875" style="3" customWidth="1"/>
    <col min="9495" max="9728" width="9" style="3"/>
    <col min="9729" max="9729" width="3.109375" style="3" customWidth="1"/>
    <col min="9730" max="9730" width="5.109375" style="3" customWidth="1"/>
    <col min="9731" max="9731" width="8.88671875" style="3" customWidth="1"/>
    <col min="9732" max="9739" width="7" style="3" customWidth="1"/>
    <col min="9740" max="9740" width="9" style="3"/>
    <col min="9741" max="9741" width="7.44140625" style="3" customWidth="1"/>
    <col min="9742" max="9742" width="8.77734375" style="3" customWidth="1"/>
    <col min="9743" max="9744" width="9" style="3"/>
    <col min="9745" max="9745" width="9.109375" style="3" customWidth="1"/>
    <col min="9746" max="9746" width="3.44140625" style="3" customWidth="1"/>
    <col min="9747" max="9747" width="9" style="3"/>
    <col min="9748" max="9748" width="11.109375" style="3" customWidth="1"/>
    <col min="9749" max="9749" width="11" style="3" customWidth="1"/>
    <col min="9750" max="9750" width="10.21875" style="3" customWidth="1"/>
    <col min="9751" max="9984" width="9" style="3"/>
    <col min="9985" max="9985" width="3.109375" style="3" customWidth="1"/>
    <col min="9986" max="9986" width="5.109375" style="3" customWidth="1"/>
    <col min="9987" max="9987" width="8.88671875" style="3" customWidth="1"/>
    <col min="9988" max="9995" width="7" style="3" customWidth="1"/>
    <col min="9996" max="9996" width="9" style="3"/>
    <col min="9997" max="9997" width="7.44140625" style="3" customWidth="1"/>
    <col min="9998" max="9998" width="8.77734375" style="3" customWidth="1"/>
    <col min="9999" max="10000" width="9" style="3"/>
    <col min="10001" max="10001" width="9.109375" style="3" customWidth="1"/>
    <col min="10002" max="10002" width="3.44140625" style="3" customWidth="1"/>
    <col min="10003" max="10003" width="9" style="3"/>
    <col min="10004" max="10004" width="11.109375" style="3" customWidth="1"/>
    <col min="10005" max="10005" width="11" style="3" customWidth="1"/>
    <col min="10006" max="10006" width="10.21875" style="3" customWidth="1"/>
    <col min="10007" max="10240" width="9" style="3"/>
    <col min="10241" max="10241" width="3.109375" style="3" customWidth="1"/>
    <col min="10242" max="10242" width="5.109375" style="3" customWidth="1"/>
    <col min="10243" max="10243" width="8.88671875" style="3" customWidth="1"/>
    <col min="10244" max="10251" width="7" style="3" customWidth="1"/>
    <col min="10252" max="10252" width="9" style="3"/>
    <col min="10253" max="10253" width="7.44140625" style="3" customWidth="1"/>
    <col min="10254" max="10254" width="8.77734375" style="3" customWidth="1"/>
    <col min="10255" max="10256" width="9" style="3"/>
    <col min="10257" max="10257" width="9.109375" style="3" customWidth="1"/>
    <col min="10258" max="10258" width="3.44140625" style="3" customWidth="1"/>
    <col min="10259" max="10259" width="9" style="3"/>
    <col min="10260" max="10260" width="11.109375" style="3" customWidth="1"/>
    <col min="10261" max="10261" width="11" style="3" customWidth="1"/>
    <col min="10262" max="10262" width="10.21875" style="3" customWidth="1"/>
    <col min="10263" max="10496" width="9" style="3"/>
    <col min="10497" max="10497" width="3.109375" style="3" customWidth="1"/>
    <col min="10498" max="10498" width="5.109375" style="3" customWidth="1"/>
    <col min="10499" max="10499" width="8.88671875" style="3" customWidth="1"/>
    <col min="10500" max="10507" width="7" style="3" customWidth="1"/>
    <col min="10508" max="10508" width="9" style="3"/>
    <col min="10509" max="10509" width="7.44140625" style="3" customWidth="1"/>
    <col min="10510" max="10510" width="8.77734375" style="3" customWidth="1"/>
    <col min="10511" max="10512" width="9" style="3"/>
    <col min="10513" max="10513" width="9.109375" style="3" customWidth="1"/>
    <col min="10514" max="10514" width="3.44140625" style="3" customWidth="1"/>
    <col min="10515" max="10515" width="9" style="3"/>
    <col min="10516" max="10516" width="11.109375" style="3" customWidth="1"/>
    <col min="10517" max="10517" width="11" style="3" customWidth="1"/>
    <col min="10518" max="10518" width="10.21875" style="3" customWidth="1"/>
    <col min="10519" max="10752" width="9" style="3"/>
    <col min="10753" max="10753" width="3.109375" style="3" customWidth="1"/>
    <col min="10754" max="10754" width="5.109375" style="3" customWidth="1"/>
    <col min="10755" max="10755" width="8.88671875" style="3" customWidth="1"/>
    <col min="10756" max="10763" width="7" style="3" customWidth="1"/>
    <col min="10764" max="10764" width="9" style="3"/>
    <col min="10765" max="10765" width="7.44140625" style="3" customWidth="1"/>
    <col min="10766" max="10766" width="8.77734375" style="3" customWidth="1"/>
    <col min="10767" max="10768" width="9" style="3"/>
    <col min="10769" max="10769" width="9.109375" style="3" customWidth="1"/>
    <col min="10770" max="10770" width="3.44140625" style="3" customWidth="1"/>
    <col min="10771" max="10771" width="9" style="3"/>
    <col min="10772" max="10772" width="11.109375" style="3" customWidth="1"/>
    <col min="10773" max="10773" width="11" style="3" customWidth="1"/>
    <col min="10774" max="10774" width="10.21875" style="3" customWidth="1"/>
    <col min="10775" max="11008" width="9" style="3"/>
    <col min="11009" max="11009" width="3.109375" style="3" customWidth="1"/>
    <col min="11010" max="11010" width="5.109375" style="3" customWidth="1"/>
    <col min="11011" max="11011" width="8.88671875" style="3" customWidth="1"/>
    <col min="11012" max="11019" width="7" style="3" customWidth="1"/>
    <col min="11020" max="11020" width="9" style="3"/>
    <col min="11021" max="11021" width="7.44140625" style="3" customWidth="1"/>
    <col min="11022" max="11022" width="8.77734375" style="3" customWidth="1"/>
    <col min="11023" max="11024" width="9" style="3"/>
    <col min="11025" max="11025" width="9.109375" style="3" customWidth="1"/>
    <col min="11026" max="11026" width="3.44140625" style="3" customWidth="1"/>
    <col min="11027" max="11027" width="9" style="3"/>
    <col min="11028" max="11028" width="11.109375" style="3" customWidth="1"/>
    <col min="11029" max="11029" width="11" style="3" customWidth="1"/>
    <col min="11030" max="11030" width="10.21875" style="3" customWidth="1"/>
    <col min="11031" max="11264" width="9" style="3"/>
    <col min="11265" max="11265" width="3.109375" style="3" customWidth="1"/>
    <col min="11266" max="11266" width="5.109375" style="3" customWidth="1"/>
    <col min="11267" max="11267" width="8.88671875" style="3" customWidth="1"/>
    <col min="11268" max="11275" width="7" style="3" customWidth="1"/>
    <col min="11276" max="11276" width="9" style="3"/>
    <col min="11277" max="11277" width="7.44140625" style="3" customWidth="1"/>
    <col min="11278" max="11278" width="8.77734375" style="3" customWidth="1"/>
    <col min="11279" max="11280" width="9" style="3"/>
    <col min="11281" max="11281" width="9.109375" style="3" customWidth="1"/>
    <col min="11282" max="11282" width="3.44140625" style="3" customWidth="1"/>
    <col min="11283" max="11283" width="9" style="3"/>
    <col min="11284" max="11284" width="11.109375" style="3" customWidth="1"/>
    <col min="11285" max="11285" width="11" style="3" customWidth="1"/>
    <col min="11286" max="11286" width="10.21875" style="3" customWidth="1"/>
    <col min="11287" max="11520" width="9" style="3"/>
    <col min="11521" max="11521" width="3.109375" style="3" customWidth="1"/>
    <col min="11522" max="11522" width="5.109375" style="3" customWidth="1"/>
    <col min="11523" max="11523" width="8.88671875" style="3" customWidth="1"/>
    <col min="11524" max="11531" width="7" style="3" customWidth="1"/>
    <col min="11532" max="11532" width="9" style="3"/>
    <col min="11533" max="11533" width="7.44140625" style="3" customWidth="1"/>
    <col min="11534" max="11534" width="8.77734375" style="3" customWidth="1"/>
    <col min="11535" max="11536" width="9" style="3"/>
    <col min="11537" max="11537" width="9.109375" style="3" customWidth="1"/>
    <col min="11538" max="11538" width="3.44140625" style="3" customWidth="1"/>
    <col min="11539" max="11539" width="9" style="3"/>
    <col min="11540" max="11540" width="11.109375" style="3" customWidth="1"/>
    <col min="11541" max="11541" width="11" style="3" customWidth="1"/>
    <col min="11542" max="11542" width="10.21875" style="3" customWidth="1"/>
    <col min="11543" max="11776" width="9" style="3"/>
    <col min="11777" max="11777" width="3.109375" style="3" customWidth="1"/>
    <col min="11778" max="11778" width="5.109375" style="3" customWidth="1"/>
    <col min="11779" max="11779" width="8.88671875" style="3" customWidth="1"/>
    <col min="11780" max="11787" width="7" style="3" customWidth="1"/>
    <col min="11788" max="11788" width="9" style="3"/>
    <col min="11789" max="11789" width="7.44140625" style="3" customWidth="1"/>
    <col min="11790" max="11790" width="8.77734375" style="3" customWidth="1"/>
    <col min="11791" max="11792" width="9" style="3"/>
    <col min="11793" max="11793" width="9.109375" style="3" customWidth="1"/>
    <col min="11794" max="11794" width="3.44140625" style="3" customWidth="1"/>
    <col min="11795" max="11795" width="9" style="3"/>
    <col min="11796" max="11796" width="11.109375" style="3" customWidth="1"/>
    <col min="11797" max="11797" width="11" style="3" customWidth="1"/>
    <col min="11798" max="11798" width="10.21875" style="3" customWidth="1"/>
    <col min="11799" max="12032" width="9" style="3"/>
    <col min="12033" max="12033" width="3.109375" style="3" customWidth="1"/>
    <col min="12034" max="12034" width="5.109375" style="3" customWidth="1"/>
    <col min="12035" max="12035" width="8.88671875" style="3" customWidth="1"/>
    <col min="12036" max="12043" width="7" style="3" customWidth="1"/>
    <col min="12044" max="12044" width="9" style="3"/>
    <col min="12045" max="12045" width="7.44140625" style="3" customWidth="1"/>
    <col min="12046" max="12046" width="8.77734375" style="3" customWidth="1"/>
    <col min="12047" max="12048" width="9" style="3"/>
    <col min="12049" max="12049" width="9.109375" style="3" customWidth="1"/>
    <col min="12050" max="12050" width="3.44140625" style="3" customWidth="1"/>
    <col min="12051" max="12051" width="9" style="3"/>
    <col min="12052" max="12052" width="11.109375" style="3" customWidth="1"/>
    <col min="12053" max="12053" width="11" style="3" customWidth="1"/>
    <col min="12054" max="12054" width="10.21875" style="3" customWidth="1"/>
    <col min="12055" max="12288" width="9" style="3"/>
    <col min="12289" max="12289" width="3.109375" style="3" customWidth="1"/>
    <col min="12290" max="12290" width="5.109375" style="3" customWidth="1"/>
    <col min="12291" max="12291" width="8.88671875" style="3" customWidth="1"/>
    <col min="12292" max="12299" width="7" style="3" customWidth="1"/>
    <col min="12300" max="12300" width="9" style="3"/>
    <col min="12301" max="12301" width="7.44140625" style="3" customWidth="1"/>
    <col min="12302" max="12302" width="8.77734375" style="3" customWidth="1"/>
    <col min="12303" max="12304" width="9" style="3"/>
    <col min="12305" max="12305" width="9.109375" style="3" customWidth="1"/>
    <col min="12306" max="12306" width="3.44140625" style="3" customWidth="1"/>
    <col min="12307" max="12307" width="9" style="3"/>
    <col min="12308" max="12308" width="11.109375" style="3" customWidth="1"/>
    <col min="12309" max="12309" width="11" style="3" customWidth="1"/>
    <col min="12310" max="12310" width="10.21875" style="3" customWidth="1"/>
    <col min="12311" max="12544" width="9" style="3"/>
    <col min="12545" max="12545" width="3.109375" style="3" customWidth="1"/>
    <col min="12546" max="12546" width="5.109375" style="3" customWidth="1"/>
    <col min="12547" max="12547" width="8.88671875" style="3" customWidth="1"/>
    <col min="12548" max="12555" width="7" style="3" customWidth="1"/>
    <col min="12556" max="12556" width="9" style="3"/>
    <col min="12557" max="12557" width="7.44140625" style="3" customWidth="1"/>
    <col min="12558" max="12558" width="8.77734375" style="3" customWidth="1"/>
    <col min="12559" max="12560" width="9" style="3"/>
    <col min="12561" max="12561" width="9.109375" style="3" customWidth="1"/>
    <col min="12562" max="12562" width="3.44140625" style="3" customWidth="1"/>
    <col min="12563" max="12563" width="9" style="3"/>
    <col min="12564" max="12564" width="11.109375" style="3" customWidth="1"/>
    <col min="12565" max="12565" width="11" style="3" customWidth="1"/>
    <col min="12566" max="12566" width="10.21875" style="3" customWidth="1"/>
    <col min="12567" max="12800" width="9" style="3"/>
    <col min="12801" max="12801" width="3.109375" style="3" customWidth="1"/>
    <col min="12802" max="12802" width="5.109375" style="3" customWidth="1"/>
    <col min="12803" max="12803" width="8.88671875" style="3" customWidth="1"/>
    <col min="12804" max="12811" width="7" style="3" customWidth="1"/>
    <col min="12812" max="12812" width="9" style="3"/>
    <col min="12813" max="12813" width="7.44140625" style="3" customWidth="1"/>
    <col min="12814" max="12814" width="8.77734375" style="3" customWidth="1"/>
    <col min="12815" max="12816" width="9" style="3"/>
    <col min="12817" max="12817" width="9.109375" style="3" customWidth="1"/>
    <col min="12818" max="12818" width="3.44140625" style="3" customWidth="1"/>
    <col min="12819" max="12819" width="9" style="3"/>
    <col min="12820" max="12820" width="11.109375" style="3" customWidth="1"/>
    <col min="12821" max="12821" width="11" style="3" customWidth="1"/>
    <col min="12822" max="12822" width="10.21875" style="3" customWidth="1"/>
    <col min="12823" max="13056" width="9" style="3"/>
    <col min="13057" max="13057" width="3.109375" style="3" customWidth="1"/>
    <col min="13058" max="13058" width="5.109375" style="3" customWidth="1"/>
    <col min="13059" max="13059" width="8.88671875" style="3" customWidth="1"/>
    <col min="13060" max="13067" width="7" style="3" customWidth="1"/>
    <col min="13068" max="13068" width="9" style="3"/>
    <col min="13069" max="13069" width="7.44140625" style="3" customWidth="1"/>
    <col min="13070" max="13070" width="8.77734375" style="3" customWidth="1"/>
    <col min="13071" max="13072" width="9" style="3"/>
    <col min="13073" max="13073" width="9.109375" style="3" customWidth="1"/>
    <col min="13074" max="13074" width="3.44140625" style="3" customWidth="1"/>
    <col min="13075" max="13075" width="9" style="3"/>
    <col min="13076" max="13076" width="11.109375" style="3" customWidth="1"/>
    <col min="13077" max="13077" width="11" style="3" customWidth="1"/>
    <col min="13078" max="13078" width="10.21875" style="3" customWidth="1"/>
    <col min="13079" max="13312" width="9" style="3"/>
    <col min="13313" max="13313" width="3.109375" style="3" customWidth="1"/>
    <col min="13314" max="13314" width="5.109375" style="3" customWidth="1"/>
    <col min="13315" max="13315" width="8.88671875" style="3" customWidth="1"/>
    <col min="13316" max="13323" width="7" style="3" customWidth="1"/>
    <col min="13324" max="13324" width="9" style="3"/>
    <col min="13325" max="13325" width="7.44140625" style="3" customWidth="1"/>
    <col min="13326" max="13326" width="8.77734375" style="3" customWidth="1"/>
    <col min="13327" max="13328" width="9" style="3"/>
    <col min="13329" max="13329" width="9.109375" style="3" customWidth="1"/>
    <col min="13330" max="13330" width="3.44140625" style="3" customWidth="1"/>
    <col min="13331" max="13331" width="9" style="3"/>
    <col min="13332" max="13332" width="11.109375" style="3" customWidth="1"/>
    <col min="13333" max="13333" width="11" style="3" customWidth="1"/>
    <col min="13334" max="13334" width="10.21875" style="3" customWidth="1"/>
    <col min="13335" max="13568" width="9" style="3"/>
    <col min="13569" max="13569" width="3.109375" style="3" customWidth="1"/>
    <col min="13570" max="13570" width="5.109375" style="3" customWidth="1"/>
    <col min="13571" max="13571" width="8.88671875" style="3" customWidth="1"/>
    <col min="13572" max="13579" width="7" style="3" customWidth="1"/>
    <col min="13580" max="13580" width="9" style="3"/>
    <col min="13581" max="13581" width="7.44140625" style="3" customWidth="1"/>
    <col min="13582" max="13582" width="8.77734375" style="3" customWidth="1"/>
    <col min="13583" max="13584" width="9" style="3"/>
    <col min="13585" max="13585" width="9.109375" style="3" customWidth="1"/>
    <col min="13586" max="13586" width="3.44140625" style="3" customWidth="1"/>
    <col min="13587" max="13587" width="9" style="3"/>
    <col min="13588" max="13588" width="11.109375" style="3" customWidth="1"/>
    <col min="13589" max="13589" width="11" style="3" customWidth="1"/>
    <col min="13590" max="13590" width="10.21875" style="3" customWidth="1"/>
    <col min="13591" max="13824" width="9" style="3"/>
    <col min="13825" max="13825" width="3.109375" style="3" customWidth="1"/>
    <col min="13826" max="13826" width="5.109375" style="3" customWidth="1"/>
    <col min="13827" max="13827" width="8.88671875" style="3" customWidth="1"/>
    <col min="13828" max="13835" width="7" style="3" customWidth="1"/>
    <col min="13836" max="13836" width="9" style="3"/>
    <col min="13837" max="13837" width="7.44140625" style="3" customWidth="1"/>
    <col min="13838" max="13838" width="8.77734375" style="3" customWidth="1"/>
    <col min="13839" max="13840" width="9" style="3"/>
    <col min="13841" max="13841" width="9.109375" style="3" customWidth="1"/>
    <col min="13842" max="13842" width="3.44140625" style="3" customWidth="1"/>
    <col min="13843" max="13843" width="9" style="3"/>
    <col min="13844" max="13844" width="11.109375" style="3" customWidth="1"/>
    <col min="13845" max="13845" width="11" style="3" customWidth="1"/>
    <col min="13846" max="13846" width="10.21875" style="3" customWidth="1"/>
    <col min="13847" max="14080" width="9" style="3"/>
    <col min="14081" max="14081" width="3.109375" style="3" customWidth="1"/>
    <col min="14082" max="14082" width="5.109375" style="3" customWidth="1"/>
    <col min="14083" max="14083" width="8.88671875" style="3" customWidth="1"/>
    <col min="14084" max="14091" width="7" style="3" customWidth="1"/>
    <col min="14092" max="14092" width="9" style="3"/>
    <col min="14093" max="14093" width="7.44140625" style="3" customWidth="1"/>
    <col min="14094" max="14094" width="8.77734375" style="3" customWidth="1"/>
    <col min="14095" max="14096" width="9" style="3"/>
    <col min="14097" max="14097" width="9.109375" style="3" customWidth="1"/>
    <col min="14098" max="14098" width="3.44140625" style="3" customWidth="1"/>
    <col min="14099" max="14099" width="9" style="3"/>
    <col min="14100" max="14100" width="11.109375" style="3" customWidth="1"/>
    <col min="14101" max="14101" width="11" style="3" customWidth="1"/>
    <col min="14102" max="14102" width="10.21875" style="3" customWidth="1"/>
    <col min="14103" max="14336" width="9" style="3"/>
    <col min="14337" max="14337" width="3.109375" style="3" customWidth="1"/>
    <col min="14338" max="14338" width="5.109375" style="3" customWidth="1"/>
    <col min="14339" max="14339" width="8.88671875" style="3" customWidth="1"/>
    <col min="14340" max="14347" width="7" style="3" customWidth="1"/>
    <col min="14348" max="14348" width="9" style="3"/>
    <col min="14349" max="14349" width="7.44140625" style="3" customWidth="1"/>
    <col min="14350" max="14350" width="8.77734375" style="3" customWidth="1"/>
    <col min="14351" max="14352" width="9" style="3"/>
    <col min="14353" max="14353" width="9.109375" style="3" customWidth="1"/>
    <col min="14354" max="14354" width="3.44140625" style="3" customWidth="1"/>
    <col min="14355" max="14355" width="9" style="3"/>
    <col min="14356" max="14356" width="11.109375" style="3" customWidth="1"/>
    <col min="14357" max="14357" width="11" style="3" customWidth="1"/>
    <col min="14358" max="14358" width="10.21875" style="3" customWidth="1"/>
    <col min="14359" max="14592" width="9" style="3"/>
    <col min="14593" max="14593" width="3.109375" style="3" customWidth="1"/>
    <col min="14594" max="14594" width="5.109375" style="3" customWidth="1"/>
    <col min="14595" max="14595" width="8.88671875" style="3" customWidth="1"/>
    <col min="14596" max="14603" width="7" style="3" customWidth="1"/>
    <col min="14604" max="14604" width="9" style="3"/>
    <col min="14605" max="14605" width="7.44140625" style="3" customWidth="1"/>
    <col min="14606" max="14606" width="8.77734375" style="3" customWidth="1"/>
    <col min="14607" max="14608" width="9" style="3"/>
    <col min="14609" max="14609" width="9.109375" style="3" customWidth="1"/>
    <col min="14610" max="14610" width="3.44140625" style="3" customWidth="1"/>
    <col min="14611" max="14611" width="9" style="3"/>
    <col min="14612" max="14612" width="11.109375" style="3" customWidth="1"/>
    <col min="14613" max="14613" width="11" style="3" customWidth="1"/>
    <col min="14614" max="14614" width="10.21875" style="3" customWidth="1"/>
    <col min="14615" max="14848" width="9" style="3"/>
    <col min="14849" max="14849" width="3.109375" style="3" customWidth="1"/>
    <col min="14850" max="14850" width="5.109375" style="3" customWidth="1"/>
    <col min="14851" max="14851" width="8.88671875" style="3" customWidth="1"/>
    <col min="14852" max="14859" width="7" style="3" customWidth="1"/>
    <col min="14860" max="14860" width="9" style="3"/>
    <col min="14861" max="14861" width="7.44140625" style="3" customWidth="1"/>
    <col min="14862" max="14862" width="8.77734375" style="3" customWidth="1"/>
    <col min="14863" max="14864" width="9" style="3"/>
    <col min="14865" max="14865" width="9.109375" style="3" customWidth="1"/>
    <col min="14866" max="14866" width="3.44140625" style="3" customWidth="1"/>
    <col min="14867" max="14867" width="9" style="3"/>
    <col min="14868" max="14868" width="11.109375" style="3" customWidth="1"/>
    <col min="14869" max="14869" width="11" style="3" customWidth="1"/>
    <col min="14870" max="14870" width="10.21875" style="3" customWidth="1"/>
    <col min="14871" max="15104" width="9" style="3"/>
    <col min="15105" max="15105" width="3.109375" style="3" customWidth="1"/>
    <col min="15106" max="15106" width="5.109375" style="3" customWidth="1"/>
    <col min="15107" max="15107" width="8.88671875" style="3" customWidth="1"/>
    <col min="15108" max="15115" width="7" style="3" customWidth="1"/>
    <col min="15116" max="15116" width="9" style="3"/>
    <col min="15117" max="15117" width="7.44140625" style="3" customWidth="1"/>
    <col min="15118" max="15118" width="8.77734375" style="3" customWidth="1"/>
    <col min="15119" max="15120" width="9" style="3"/>
    <col min="15121" max="15121" width="9.109375" style="3" customWidth="1"/>
    <col min="15122" max="15122" width="3.44140625" style="3" customWidth="1"/>
    <col min="15123" max="15123" width="9" style="3"/>
    <col min="15124" max="15124" width="11.109375" style="3" customWidth="1"/>
    <col min="15125" max="15125" width="11" style="3" customWidth="1"/>
    <col min="15126" max="15126" width="10.21875" style="3" customWidth="1"/>
    <col min="15127" max="15360" width="9" style="3"/>
    <col min="15361" max="15361" width="3.109375" style="3" customWidth="1"/>
    <col min="15362" max="15362" width="5.109375" style="3" customWidth="1"/>
    <col min="15363" max="15363" width="8.88671875" style="3" customWidth="1"/>
    <col min="15364" max="15371" width="7" style="3" customWidth="1"/>
    <col min="15372" max="15372" width="9" style="3"/>
    <col min="15373" max="15373" width="7.44140625" style="3" customWidth="1"/>
    <col min="15374" max="15374" width="8.77734375" style="3" customWidth="1"/>
    <col min="15375" max="15376" width="9" style="3"/>
    <col min="15377" max="15377" width="9.109375" style="3" customWidth="1"/>
    <col min="15378" max="15378" width="3.44140625" style="3" customWidth="1"/>
    <col min="15379" max="15379" width="9" style="3"/>
    <col min="15380" max="15380" width="11.109375" style="3" customWidth="1"/>
    <col min="15381" max="15381" width="11" style="3" customWidth="1"/>
    <col min="15382" max="15382" width="10.21875" style="3" customWidth="1"/>
    <col min="15383" max="15616" width="9" style="3"/>
    <col min="15617" max="15617" width="3.109375" style="3" customWidth="1"/>
    <col min="15618" max="15618" width="5.109375" style="3" customWidth="1"/>
    <col min="15619" max="15619" width="8.88671875" style="3" customWidth="1"/>
    <col min="15620" max="15627" width="7" style="3" customWidth="1"/>
    <col min="15628" max="15628" width="9" style="3"/>
    <col min="15629" max="15629" width="7.44140625" style="3" customWidth="1"/>
    <col min="15630" max="15630" width="8.77734375" style="3" customWidth="1"/>
    <col min="15631" max="15632" width="9" style="3"/>
    <col min="15633" max="15633" width="9.109375" style="3" customWidth="1"/>
    <col min="15634" max="15634" width="3.44140625" style="3" customWidth="1"/>
    <col min="15635" max="15635" width="9" style="3"/>
    <col min="15636" max="15636" width="11.109375" style="3" customWidth="1"/>
    <col min="15637" max="15637" width="11" style="3" customWidth="1"/>
    <col min="15638" max="15638" width="10.21875" style="3" customWidth="1"/>
    <col min="15639" max="15872" width="9" style="3"/>
    <col min="15873" max="15873" width="3.109375" style="3" customWidth="1"/>
    <col min="15874" max="15874" width="5.109375" style="3" customWidth="1"/>
    <col min="15875" max="15875" width="8.88671875" style="3" customWidth="1"/>
    <col min="15876" max="15883" width="7" style="3" customWidth="1"/>
    <col min="15884" max="15884" width="9" style="3"/>
    <col min="15885" max="15885" width="7.44140625" style="3" customWidth="1"/>
    <col min="15886" max="15886" width="8.77734375" style="3" customWidth="1"/>
    <col min="15887" max="15888" width="9" style="3"/>
    <col min="15889" max="15889" width="9.109375" style="3" customWidth="1"/>
    <col min="15890" max="15890" width="3.44140625" style="3" customWidth="1"/>
    <col min="15891" max="15891" width="9" style="3"/>
    <col min="15892" max="15892" width="11.109375" style="3" customWidth="1"/>
    <col min="15893" max="15893" width="11" style="3" customWidth="1"/>
    <col min="15894" max="15894" width="10.21875" style="3" customWidth="1"/>
    <col min="15895" max="16128" width="9" style="3"/>
    <col min="16129" max="16129" width="3.109375" style="3" customWidth="1"/>
    <col min="16130" max="16130" width="5.109375" style="3" customWidth="1"/>
    <col min="16131" max="16131" width="8.88671875" style="3" customWidth="1"/>
    <col min="16132" max="16139" width="7" style="3" customWidth="1"/>
    <col min="16140" max="16140" width="9" style="3"/>
    <col min="16141" max="16141" width="7.44140625" style="3" customWidth="1"/>
    <col min="16142" max="16142" width="8.77734375" style="3" customWidth="1"/>
    <col min="16143" max="16144" width="9" style="3"/>
    <col min="16145" max="16145" width="9.109375" style="3" customWidth="1"/>
    <col min="16146" max="16146" width="3.44140625" style="3" customWidth="1"/>
    <col min="16147" max="16147" width="9" style="3"/>
    <col min="16148" max="16148" width="11.109375" style="3" customWidth="1"/>
    <col min="16149" max="16149" width="11" style="3" customWidth="1"/>
    <col min="16150" max="16150" width="10.21875" style="3" customWidth="1"/>
    <col min="16151" max="16384" width="9" style="3"/>
  </cols>
  <sheetData>
    <row r="1" spans="2:25" ht="31.5" customHeight="1" x14ac:dyDescent="0.25">
      <c r="B1" s="1" t="s">
        <v>0</v>
      </c>
      <c r="C1" s="2"/>
      <c r="D1" s="2"/>
      <c r="E1" s="2"/>
      <c r="G1" s="2"/>
      <c r="H1" s="2"/>
      <c r="I1" s="2"/>
      <c r="J1" s="2"/>
      <c r="K1" s="2"/>
      <c r="L1" s="2"/>
      <c r="M1" s="2"/>
      <c r="N1" s="2"/>
      <c r="O1" s="2"/>
      <c r="P1" s="2" t="s">
        <v>1</v>
      </c>
      <c r="Q1" s="2"/>
    </row>
    <row r="2" spans="2:25" ht="20.25" customHeight="1" thickBot="1" x14ac:dyDescent="0.25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Q2" s="4" t="s">
        <v>2</v>
      </c>
    </row>
    <row r="3" spans="2:25" ht="24.75" customHeight="1" x14ac:dyDescent="0.2">
      <c r="B3" s="5"/>
      <c r="C3" s="6" t="s">
        <v>3</v>
      </c>
      <c r="D3" s="7" t="s">
        <v>4</v>
      </c>
      <c r="E3" s="7" t="s">
        <v>5</v>
      </c>
      <c r="F3" s="7" t="s">
        <v>6</v>
      </c>
      <c r="G3" s="7" t="s">
        <v>7</v>
      </c>
      <c r="H3" s="8" t="s">
        <v>8</v>
      </c>
      <c r="I3" s="7" t="s">
        <v>9</v>
      </c>
      <c r="J3" s="7" t="s">
        <v>10</v>
      </c>
      <c r="K3" s="7" t="s">
        <v>11</v>
      </c>
      <c r="L3" s="9" t="s">
        <v>12</v>
      </c>
      <c r="M3" s="10" t="s">
        <v>13</v>
      </c>
      <c r="N3" s="11" t="s">
        <v>14</v>
      </c>
      <c r="O3" s="12" t="s">
        <v>15</v>
      </c>
      <c r="P3" s="13" t="s">
        <v>16</v>
      </c>
      <c r="Q3" s="14"/>
    </row>
    <row r="4" spans="2:25" ht="33.75" customHeight="1" thickBot="1" x14ac:dyDescent="0.25">
      <c r="B4" s="15" t="s">
        <v>17</v>
      </c>
      <c r="C4" s="16"/>
      <c r="D4" s="17"/>
      <c r="E4" s="17"/>
      <c r="F4" s="17"/>
      <c r="G4" s="17"/>
      <c r="H4" s="18"/>
      <c r="I4" s="17"/>
      <c r="J4" s="17"/>
      <c r="K4" s="17"/>
      <c r="L4" s="19" t="s">
        <v>18</v>
      </c>
      <c r="M4" s="20"/>
      <c r="N4" s="21"/>
      <c r="O4" s="22" t="s">
        <v>19</v>
      </c>
      <c r="P4" s="23" t="s">
        <v>20</v>
      </c>
      <c r="Q4" s="24" t="s">
        <v>21</v>
      </c>
    </row>
    <row r="5" spans="2:25" ht="6.75" customHeight="1" x14ac:dyDescent="0.2">
      <c r="B5" s="25"/>
      <c r="C5" s="26"/>
      <c r="D5" s="27"/>
      <c r="E5" s="27"/>
      <c r="F5" s="27"/>
      <c r="G5" s="27"/>
      <c r="H5" s="28"/>
      <c r="I5" s="27"/>
      <c r="J5" s="27"/>
      <c r="K5" s="27"/>
      <c r="L5" s="27"/>
      <c r="M5" s="27"/>
      <c r="N5" s="29"/>
      <c r="O5" s="30"/>
      <c r="P5" s="26"/>
      <c r="Q5" s="31"/>
      <c r="R5" s="32"/>
    </row>
    <row r="6" spans="2:25" ht="31.5" customHeight="1" x14ac:dyDescent="0.2">
      <c r="B6" s="33" t="s">
        <v>22</v>
      </c>
      <c r="C6" s="34"/>
      <c r="D6" s="35">
        <f>'[2]２市町村別新規登録数'!D6</f>
        <v>88</v>
      </c>
      <c r="E6" s="36">
        <f>'[2]２市町村別新規登録数'!D9</f>
        <v>224</v>
      </c>
      <c r="F6" s="36">
        <f>'[2]２市町村別新規登録数'!D12</f>
        <v>663</v>
      </c>
      <c r="G6" s="36">
        <f>'[2]２市町村別新規登録数'!D16</f>
        <v>319</v>
      </c>
      <c r="H6" s="37">
        <f>'[2]２市町村別新規登録数'!D24</f>
        <v>415</v>
      </c>
      <c r="I6" s="36">
        <f>'[2]２市町村別新規登録数'!D30</f>
        <v>349</v>
      </c>
      <c r="J6" s="38">
        <f>'[2]２市町村別新規登録数'!D32</f>
        <v>398</v>
      </c>
      <c r="K6" s="39">
        <f>'[2]２市町村別新規登録数'!D36</f>
        <v>91</v>
      </c>
      <c r="L6" s="40">
        <f>SUM(D6:K6)</f>
        <v>2547</v>
      </c>
      <c r="M6" s="41">
        <f>L6/P6*100</f>
        <v>103.15917375455651</v>
      </c>
      <c r="N6" s="42">
        <v>1254</v>
      </c>
      <c r="O6" s="43">
        <f>L6+N6</f>
        <v>3801</v>
      </c>
      <c r="P6" s="44">
        <v>2469</v>
      </c>
      <c r="Q6" s="43">
        <v>3755</v>
      </c>
      <c r="V6" s="3" t="s">
        <v>23</v>
      </c>
      <c r="W6" s="3" t="s">
        <v>24</v>
      </c>
      <c r="X6" s="3" t="s">
        <v>25</v>
      </c>
      <c r="Y6" s="3" t="s">
        <v>26</v>
      </c>
    </row>
    <row r="7" spans="2:25" ht="7.5" customHeight="1" x14ac:dyDescent="0.2">
      <c r="B7" s="45"/>
      <c r="C7" s="46"/>
      <c r="D7" s="47"/>
      <c r="E7" s="47"/>
      <c r="F7" s="47"/>
      <c r="G7" s="47"/>
      <c r="H7" s="47"/>
      <c r="I7" s="47"/>
      <c r="J7" s="47"/>
      <c r="K7" s="47"/>
      <c r="L7" s="48"/>
      <c r="M7" s="48"/>
      <c r="N7" s="49"/>
      <c r="O7" s="50"/>
      <c r="P7" s="51"/>
      <c r="Q7" s="50"/>
      <c r="U7" s="3" t="s">
        <v>27</v>
      </c>
      <c r="V7" s="52">
        <f>H12</f>
        <v>0</v>
      </c>
      <c r="W7" s="52">
        <f>H14</f>
        <v>113</v>
      </c>
      <c r="X7" s="52">
        <f>H18</f>
        <v>15</v>
      </c>
      <c r="Y7" s="52">
        <f>H20</f>
        <v>137</v>
      </c>
    </row>
    <row r="8" spans="2:25" ht="31.5" customHeight="1" x14ac:dyDescent="0.2">
      <c r="B8" s="33" t="s">
        <v>28</v>
      </c>
      <c r="C8" s="34"/>
      <c r="D8" s="35">
        <v>1357</v>
      </c>
      <c r="E8" s="35">
        <v>2676</v>
      </c>
      <c r="F8" s="35">
        <v>7629</v>
      </c>
      <c r="G8" s="36">
        <v>3487</v>
      </c>
      <c r="H8" s="37">
        <v>4929</v>
      </c>
      <c r="I8" s="36">
        <v>3450</v>
      </c>
      <c r="J8" s="38">
        <v>3682</v>
      </c>
      <c r="K8" s="36">
        <v>1257</v>
      </c>
      <c r="L8" s="40">
        <f>SUM(D8:K8)</f>
        <v>28467</v>
      </c>
      <c r="M8" s="41">
        <f>L8/P8*100</f>
        <v>99.326587578506633</v>
      </c>
      <c r="N8" s="42">
        <v>13533</v>
      </c>
      <c r="O8" s="43">
        <f>L8+N8</f>
        <v>42000</v>
      </c>
      <c r="P8" s="44">
        <v>28660</v>
      </c>
      <c r="Q8" s="43">
        <v>42376</v>
      </c>
      <c r="U8" s="3" t="s">
        <v>5</v>
      </c>
      <c r="V8" s="52">
        <f>I12</f>
        <v>0</v>
      </c>
      <c r="W8" s="52">
        <f>I14</f>
        <v>52</v>
      </c>
      <c r="X8" s="52">
        <f>I18</f>
        <v>9</v>
      </c>
      <c r="Y8" s="52">
        <f>I20</f>
        <v>67</v>
      </c>
    </row>
    <row r="9" spans="2:25" ht="10.5" customHeight="1" x14ac:dyDescent="0.2">
      <c r="B9" s="53"/>
      <c r="C9" s="54"/>
      <c r="D9" s="47"/>
      <c r="E9" s="47"/>
      <c r="F9" s="47"/>
      <c r="G9" s="47"/>
      <c r="H9" s="47"/>
      <c r="I9" s="47"/>
      <c r="J9" s="47"/>
      <c r="K9" s="47"/>
      <c r="L9" s="48"/>
      <c r="M9" s="48"/>
      <c r="N9" s="49"/>
      <c r="O9" s="50"/>
      <c r="P9" s="51"/>
      <c r="Q9" s="50"/>
      <c r="U9" s="3" t="s">
        <v>29</v>
      </c>
      <c r="V9" s="52">
        <f>H14</f>
        <v>113</v>
      </c>
      <c r="W9" s="52">
        <f>H16</f>
        <v>122</v>
      </c>
      <c r="X9" s="52">
        <f>H20</f>
        <v>137</v>
      </c>
      <c r="Y9" s="52">
        <f>H22</f>
        <v>50</v>
      </c>
    </row>
    <row r="10" spans="2:25" ht="31.5" customHeight="1" x14ac:dyDescent="0.2">
      <c r="B10" s="55" t="s">
        <v>30</v>
      </c>
      <c r="C10" s="56" t="s">
        <v>31</v>
      </c>
      <c r="D10" s="36">
        <v>0</v>
      </c>
      <c r="E10" s="36">
        <v>4</v>
      </c>
      <c r="F10" s="36">
        <v>26</v>
      </c>
      <c r="G10" s="36">
        <v>5</v>
      </c>
      <c r="H10" s="38">
        <v>9</v>
      </c>
      <c r="I10" s="36">
        <v>6</v>
      </c>
      <c r="J10" s="38">
        <v>5</v>
      </c>
      <c r="K10" s="36">
        <v>1</v>
      </c>
      <c r="L10" s="40">
        <f>SUM(D10:K10)</f>
        <v>56</v>
      </c>
      <c r="M10" s="41">
        <f>L10/P10*100</f>
        <v>103.7037037037037</v>
      </c>
      <c r="N10" s="42">
        <v>1</v>
      </c>
      <c r="O10" s="43">
        <f>L10+N10</f>
        <v>57</v>
      </c>
      <c r="P10" s="44">
        <v>54</v>
      </c>
      <c r="Q10" s="43">
        <v>59</v>
      </c>
      <c r="U10" s="3" t="s">
        <v>32</v>
      </c>
      <c r="V10" s="52">
        <f>I14</f>
        <v>52</v>
      </c>
      <c r="W10" s="52">
        <f>I16</f>
        <v>58</v>
      </c>
      <c r="X10" s="52">
        <f>I20</f>
        <v>67</v>
      </c>
      <c r="Y10" s="52">
        <f>I22</f>
        <v>21</v>
      </c>
    </row>
    <row r="11" spans="2:25" ht="7.5" customHeight="1" x14ac:dyDescent="0.2">
      <c r="B11" s="55"/>
      <c r="C11" s="57"/>
      <c r="D11" s="47"/>
      <c r="E11" s="47"/>
      <c r="F11" s="47"/>
      <c r="G11" s="47"/>
      <c r="H11" s="47"/>
      <c r="I11" s="47"/>
      <c r="J11" s="47"/>
      <c r="K11" s="47"/>
      <c r="L11" s="48"/>
      <c r="M11" s="48"/>
      <c r="N11" s="49"/>
      <c r="O11" s="50"/>
      <c r="P11" s="51"/>
      <c r="Q11" s="50"/>
      <c r="U11" s="3" t="s">
        <v>33</v>
      </c>
      <c r="V11" s="52">
        <f>H16</f>
        <v>122</v>
      </c>
      <c r="W11" s="52">
        <f>H18</f>
        <v>15</v>
      </c>
      <c r="X11" s="52">
        <f>H22</f>
        <v>50</v>
      </c>
      <c r="Y11" s="52">
        <f>H24</f>
        <v>60</v>
      </c>
    </row>
    <row r="12" spans="2:25" ht="31.5" customHeight="1" x14ac:dyDescent="0.2">
      <c r="B12" s="55"/>
      <c r="C12" s="56" t="s">
        <v>34</v>
      </c>
      <c r="D12" s="58">
        <v>0</v>
      </c>
      <c r="E12" s="58">
        <v>0</v>
      </c>
      <c r="F12" s="58">
        <v>0</v>
      </c>
      <c r="G12" s="58">
        <v>0</v>
      </c>
      <c r="H12" s="58">
        <v>0</v>
      </c>
      <c r="I12" s="58">
        <v>0</v>
      </c>
      <c r="J12" s="58">
        <v>0</v>
      </c>
      <c r="K12" s="58">
        <v>0</v>
      </c>
      <c r="L12" s="59">
        <v>0</v>
      </c>
      <c r="M12" s="41">
        <v>0</v>
      </c>
      <c r="N12" s="60">
        <v>0</v>
      </c>
      <c r="O12" s="43">
        <v>0</v>
      </c>
      <c r="P12" s="61">
        <v>0</v>
      </c>
      <c r="Q12" s="43">
        <v>0</v>
      </c>
      <c r="U12" s="3" t="s">
        <v>35</v>
      </c>
      <c r="V12" s="52">
        <f>I16</f>
        <v>58</v>
      </c>
      <c r="W12" s="52">
        <f>I18</f>
        <v>9</v>
      </c>
      <c r="X12" s="52">
        <f>I22</f>
        <v>21</v>
      </c>
      <c r="Y12" s="52">
        <f>I24</f>
        <v>21</v>
      </c>
    </row>
    <row r="13" spans="2:25" ht="7.5" customHeight="1" x14ac:dyDescent="0.2">
      <c r="B13" s="55"/>
      <c r="C13" s="62"/>
      <c r="D13" s="63"/>
      <c r="E13" s="63"/>
      <c r="F13" s="63"/>
      <c r="G13" s="63"/>
      <c r="H13" s="63"/>
      <c r="I13" s="63"/>
      <c r="J13" s="63"/>
      <c r="K13" s="63"/>
      <c r="L13" s="64"/>
      <c r="M13" s="64"/>
      <c r="N13" s="65"/>
      <c r="O13" s="66"/>
      <c r="P13" s="67"/>
      <c r="Q13" s="66"/>
      <c r="U13" s="3" t="s">
        <v>36</v>
      </c>
      <c r="V13" s="52">
        <f>J16</f>
        <v>104</v>
      </c>
      <c r="W13" s="52">
        <f>J18</f>
        <v>6</v>
      </c>
      <c r="X13" s="52">
        <f>J22</f>
        <v>55</v>
      </c>
      <c r="Y13" s="52">
        <f>J24</f>
        <v>34</v>
      </c>
    </row>
    <row r="14" spans="2:25" ht="31.5" customHeight="1" x14ac:dyDescent="0.2">
      <c r="B14" s="55" t="s">
        <v>37</v>
      </c>
      <c r="C14" s="56" t="s">
        <v>38</v>
      </c>
      <c r="D14" s="36">
        <v>25</v>
      </c>
      <c r="E14" s="36">
        <v>55</v>
      </c>
      <c r="F14" s="36">
        <v>162</v>
      </c>
      <c r="G14" s="36">
        <v>84</v>
      </c>
      <c r="H14" s="38">
        <v>113</v>
      </c>
      <c r="I14" s="36">
        <v>52</v>
      </c>
      <c r="J14" s="38">
        <v>99</v>
      </c>
      <c r="K14" s="36">
        <v>27</v>
      </c>
      <c r="L14" s="40">
        <f>SUM(D14:K14)</f>
        <v>617</v>
      </c>
      <c r="M14" s="41">
        <f>L14/P14*100</f>
        <v>91.002949852507371</v>
      </c>
      <c r="N14" s="42">
        <v>196</v>
      </c>
      <c r="O14" s="43">
        <f>L14+N14</f>
        <v>813</v>
      </c>
      <c r="P14" s="44">
        <v>678</v>
      </c>
      <c r="Q14" s="43">
        <v>905</v>
      </c>
      <c r="U14" s="3" t="s">
        <v>39</v>
      </c>
      <c r="V14" s="52">
        <f>K16</f>
        <v>28</v>
      </c>
      <c r="W14" s="52">
        <f>K18</f>
        <v>7</v>
      </c>
      <c r="X14" s="52">
        <f>K22</f>
        <v>7</v>
      </c>
      <c r="Y14" s="52">
        <f>K24</f>
        <v>16</v>
      </c>
    </row>
    <row r="15" spans="2:25" ht="6.75" customHeight="1" x14ac:dyDescent="0.2">
      <c r="B15" s="55"/>
      <c r="C15" s="62"/>
      <c r="D15" s="63"/>
      <c r="E15" s="63"/>
      <c r="F15" s="63"/>
      <c r="G15" s="63"/>
      <c r="H15" s="63"/>
      <c r="I15" s="63"/>
      <c r="J15" s="63"/>
      <c r="K15" s="63"/>
      <c r="L15" s="64"/>
      <c r="M15" s="64"/>
      <c r="N15" s="65"/>
      <c r="O15" s="66"/>
      <c r="P15" s="67"/>
      <c r="Q15" s="66"/>
      <c r="U15" s="3" t="s">
        <v>40</v>
      </c>
      <c r="V15" s="52">
        <f>N16</f>
        <v>197</v>
      </c>
      <c r="W15" s="52">
        <f>N18</f>
        <v>10</v>
      </c>
      <c r="X15" s="52">
        <f>N22</f>
        <v>154</v>
      </c>
      <c r="Y15" s="52">
        <f>N24</f>
        <v>56</v>
      </c>
    </row>
    <row r="16" spans="2:25" ht="31.5" customHeight="1" x14ac:dyDescent="0.2">
      <c r="B16" s="68"/>
      <c r="C16" s="56" t="s">
        <v>41</v>
      </c>
      <c r="D16" s="36">
        <f t="shared" ref="D16:K16" si="0">SUM(D10:D14)</f>
        <v>25</v>
      </c>
      <c r="E16" s="36">
        <f t="shared" si="0"/>
        <v>59</v>
      </c>
      <c r="F16" s="36">
        <f t="shared" si="0"/>
        <v>188</v>
      </c>
      <c r="G16" s="36">
        <f t="shared" si="0"/>
        <v>89</v>
      </c>
      <c r="H16" s="36">
        <f t="shared" si="0"/>
        <v>122</v>
      </c>
      <c r="I16" s="36">
        <f t="shared" si="0"/>
        <v>58</v>
      </c>
      <c r="J16" s="36">
        <f t="shared" si="0"/>
        <v>104</v>
      </c>
      <c r="K16" s="36">
        <f t="shared" si="0"/>
        <v>28</v>
      </c>
      <c r="L16" s="40">
        <f>SUM(D16:K16)</f>
        <v>673</v>
      </c>
      <c r="M16" s="40">
        <f>L16/P16*100</f>
        <v>91.939890710382514</v>
      </c>
      <c r="N16" s="69">
        <f>SUM(N10:N14)</f>
        <v>197</v>
      </c>
      <c r="O16" s="43">
        <f>L16+N16</f>
        <v>870</v>
      </c>
      <c r="P16" s="44">
        <v>732</v>
      </c>
      <c r="Q16" s="43">
        <v>964</v>
      </c>
    </row>
    <row r="17" spans="2:23" ht="6.75" customHeight="1" x14ac:dyDescent="0.2">
      <c r="B17" s="45"/>
      <c r="C17" s="46"/>
      <c r="D17" s="47"/>
      <c r="E17" s="47"/>
      <c r="F17" s="47"/>
      <c r="G17" s="47"/>
      <c r="H17" s="47"/>
      <c r="I17" s="47"/>
      <c r="J17" s="47"/>
      <c r="K17" s="47"/>
      <c r="L17" s="48"/>
      <c r="M17" s="48"/>
      <c r="N17" s="49"/>
      <c r="O17" s="50"/>
      <c r="P17" s="51"/>
      <c r="Q17" s="50"/>
    </row>
    <row r="18" spans="2:23" ht="31.5" customHeight="1" x14ac:dyDescent="0.2">
      <c r="B18" s="70" t="s">
        <v>42</v>
      </c>
      <c r="C18" s="71"/>
      <c r="D18" s="36">
        <v>3</v>
      </c>
      <c r="E18" s="36">
        <v>4</v>
      </c>
      <c r="F18" s="36">
        <v>25</v>
      </c>
      <c r="G18" s="36">
        <v>13</v>
      </c>
      <c r="H18" s="37">
        <v>15</v>
      </c>
      <c r="I18" s="36">
        <v>9</v>
      </c>
      <c r="J18" s="38">
        <v>6</v>
      </c>
      <c r="K18" s="36">
        <v>7</v>
      </c>
      <c r="L18" s="40">
        <f>SUM(D18:K18)</f>
        <v>82</v>
      </c>
      <c r="M18" s="41">
        <f>L18/P18*100</f>
        <v>73.214285714285708</v>
      </c>
      <c r="N18" s="42">
        <v>10</v>
      </c>
      <c r="O18" s="43">
        <f>L18+N18</f>
        <v>92</v>
      </c>
      <c r="P18" s="44">
        <v>112</v>
      </c>
      <c r="Q18" s="43">
        <v>119</v>
      </c>
    </row>
    <row r="19" spans="2:23" ht="9.75" customHeight="1" thickBot="1" x14ac:dyDescent="0.25">
      <c r="B19" s="72"/>
      <c r="C19" s="73"/>
      <c r="D19" s="63"/>
      <c r="E19" s="63"/>
      <c r="F19" s="63"/>
      <c r="G19" s="63"/>
      <c r="H19" s="63"/>
      <c r="I19" s="63"/>
      <c r="J19" s="63"/>
      <c r="K19" s="63"/>
      <c r="L19" s="64"/>
      <c r="M19" s="64"/>
      <c r="N19" s="65"/>
      <c r="O19" s="66"/>
      <c r="P19" s="67"/>
      <c r="Q19" s="66"/>
    </row>
    <row r="20" spans="2:23" ht="31.5" customHeight="1" thickBot="1" x14ac:dyDescent="0.25">
      <c r="B20" s="70" t="s">
        <v>43</v>
      </c>
      <c r="C20" s="71"/>
      <c r="D20" s="36">
        <f t="shared" ref="D20:J20" si="1">D16+D18</f>
        <v>28</v>
      </c>
      <c r="E20" s="36">
        <f t="shared" si="1"/>
        <v>63</v>
      </c>
      <c r="F20" s="36">
        <f t="shared" si="1"/>
        <v>213</v>
      </c>
      <c r="G20" s="36">
        <f t="shared" si="1"/>
        <v>102</v>
      </c>
      <c r="H20" s="36">
        <f t="shared" si="1"/>
        <v>137</v>
      </c>
      <c r="I20" s="36">
        <f t="shared" si="1"/>
        <v>67</v>
      </c>
      <c r="J20" s="36">
        <f t="shared" si="1"/>
        <v>110</v>
      </c>
      <c r="K20" s="36">
        <f>K16+K18</f>
        <v>35</v>
      </c>
      <c r="L20" s="40">
        <f>SUM(D20:K20)</f>
        <v>755</v>
      </c>
      <c r="M20" s="40">
        <f>L20/P20*100</f>
        <v>89.454976303317537</v>
      </c>
      <c r="N20" s="69">
        <f>N16+N18</f>
        <v>207</v>
      </c>
      <c r="O20" s="43">
        <f>L20+N20</f>
        <v>962</v>
      </c>
      <c r="P20" s="44">
        <v>844</v>
      </c>
      <c r="Q20" s="43">
        <v>1083</v>
      </c>
      <c r="S20" s="74" t="b">
        <f>IF(L20-[3]犬予防集!$J$197-[3]犬予防集!$L$197-[3]犬予防集!$N$197=0,TRUE,FALSE)</f>
        <v>0</v>
      </c>
    </row>
    <row r="21" spans="2:23" ht="6.75" customHeight="1" x14ac:dyDescent="0.2">
      <c r="B21" s="72"/>
      <c r="C21" s="73"/>
      <c r="D21" s="63"/>
      <c r="E21" s="63"/>
      <c r="F21" s="63"/>
      <c r="G21" s="63"/>
      <c r="H21" s="63"/>
      <c r="I21" s="63"/>
      <c r="J21" s="63"/>
      <c r="K21" s="63"/>
      <c r="L21" s="64"/>
      <c r="M21" s="64"/>
      <c r="N21" s="65"/>
      <c r="O21" s="66"/>
      <c r="P21" s="67"/>
      <c r="Q21" s="66"/>
    </row>
    <row r="22" spans="2:23" ht="31.5" customHeight="1" x14ac:dyDescent="0.2">
      <c r="B22" s="70" t="s">
        <v>44</v>
      </c>
      <c r="C22" s="71"/>
      <c r="D22" s="36">
        <v>11</v>
      </c>
      <c r="E22" s="36">
        <v>26</v>
      </c>
      <c r="F22" s="36">
        <v>115</v>
      </c>
      <c r="G22" s="36">
        <v>45</v>
      </c>
      <c r="H22" s="37">
        <v>50</v>
      </c>
      <c r="I22" s="36">
        <v>21</v>
      </c>
      <c r="J22" s="38">
        <v>55</v>
      </c>
      <c r="K22" s="36">
        <v>7</v>
      </c>
      <c r="L22" s="40">
        <f>SUM(D22:K22)</f>
        <v>330</v>
      </c>
      <c r="M22" s="41">
        <f>L22/P22*100</f>
        <v>99.099099099099092</v>
      </c>
      <c r="N22" s="42">
        <v>154</v>
      </c>
      <c r="O22" s="43">
        <f>L22+N22</f>
        <v>484</v>
      </c>
      <c r="P22" s="44">
        <v>333</v>
      </c>
      <c r="Q22" s="43">
        <v>501</v>
      </c>
    </row>
    <row r="23" spans="2:23" ht="7.5" customHeight="1" x14ac:dyDescent="0.2">
      <c r="B23" s="72"/>
      <c r="C23" s="73"/>
      <c r="D23" s="63"/>
      <c r="E23" s="63"/>
      <c r="F23" s="63"/>
      <c r="G23" s="63"/>
      <c r="H23" s="63"/>
      <c r="I23" s="63"/>
      <c r="J23" s="63"/>
      <c r="K23" s="63"/>
      <c r="L23" s="64"/>
      <c r="M23" s="64"/>
      <c r="N23" s="65"/>
      <c r="O23" s="66"/>
      <c r="P23" s="67"/>
      <c r="Q23" s="66"/>
    </row>
    <row r="24" spans="2:23" ht="31.5" customHeight="1" x14ac:dyDescent="0.2">
      <c r="B24" s="70" t="s">
        <v>45</v>
      </c>
      <c r="C24" s="71"/>
      <c r="D24" s="36">
        <v>13</v>
      </c>
      <c r="E24" s="36">
        <v>28</v>
      </c>
      <c r="F24" s="36">
        <v>71</v>
      </c>
      <c r="G24" s="36">
        <v>32</v>
      </c>
      <c r="H24" s="37">
        <v>60</v>
      </c>
      <c r="I24" s="36">
        <v>21</v>
      </c>
      <c r="J24" s="38">
        <v>34</v>
      </c>
      <c r="K24" s="36">
        <v>16</v>
      </c>
      <c r="L24" s="40">
        <f>SUM(D24:K24)</f>
        <v>275</v>
      </c>
      <c r="M24" s="41">
        <f>L24/P24*100</f>
        <v>80.409356725146196</v>
      </c>
      <c r="N24" s="42">
        <v>56</v>
      </c>
      <c r="O24" s="43">
        <f>L24+N24</f>
        <v>331</v>
      </c>
      <c r="P24" s="44">
        <v>342</v>
      </c>
      <c r="Q24" s="43">
        <v>395</v>
      </c>
    </row>
    <row r="25" spans="2:23" ht="11.25" customHeight="1" x14ac:dyDescent="0.2">
      <c r="B25" s="75" t="s">
        <v>46</v>
      </c>
      <c r="C25" s="76"/>
      <c r="D25" s="47"/>
      <c r="E25" s="47"/>
      <c r="F25" s="47"/>
      <c r="G25" s="47"/>
      <c r="H25" s="47"/>
      <c r="I25" s="47"/>
      <c r="J25" s="47"/>
      <c r="K25" s="47"/>
      <c r="L25" s="48"/>
      <c r="M25" s="48"/>
      <c r="N25" s="49"/>
      <c r="O25" s="50"/>
      <c r="P25" s="51"/>
      <c r="Q25" s="50"/>
    </row>
    <row r="26" spans="2:23" ht="31.5" customHeight="1" x14ac:dyDescent="0.2">
      <c r="B26" s="75"/>
      <c r="C26" s="76"/>
      <c r="D26" s="36">
        <v>4</v>
      </c>
      <c r="E26" s="36">
        <v>5</v>
      </c>
      <c r="F26" s="36">
        <v>11</v>
      </c>
      <c r="G26" s="38">
        <v>7</v>
      </c>
      <c r="H26" s="38">
        <v>11</v>
      </c>
      <c r="I26" s="38">
        <v>2</v>
      </c>
      <c r="J26" s="38">
        <v>3</v>
      </c>
      <c r="K26" s="38">
        <v>3</v>
      </c>
      <c r="L26" s="40">
        <f>SUM(D26:K26)</f>
        <v>46</v>
      </c>
      <c r="M26" s="41">
        <f>L26/P26*100</f>
        <v>158.62068965517241</v>
      </c>
      <c r="N26" s="42">
        <v>20</v>
      </c>
      <c r="O26" s="43">
        <f>L26+N26</f>
        <v>66</v>
      </c>
      <c r="P26" s="44">
        <v>29</v>
      </c>
      <c r="Q26" s="43">
        <v>36</v>
      </c>
    </row>
    <row r="27" spans="2:23" ht="8.25" customHeight="1" x14ac:dyDescent="0.2">
      <c r="B27" s="75" t="s">
        <v>47</v>
      </c>
      <c r="C27" s="76"/>
      <c r="D27" s="63"/>
      <c r="E27" s="63"/>
      <c r="F27" s="63"/>
      <c r="G27" s="63"/>
      <c r="H27" s="63"/>
      <c r="I27" s="63"/>
      <c r="J27" s="63"/>
      <c r="K27" s="63"/>
      <c r="L27" s="64"/>
      <c r="M27" s="64"/>
      <c r="N27" s="65"/>
      <c r="O27" s="66"/>
      <c r="P27" s="67"/>
      <c r="Q27" s="66"/>
    </row>
    <row r="28" spans="2:23" ht="31.5" customHeight="1" x14ac:dyDescent="0.2">
      <c r="B28" s="75"/>
      <c r="C28" s="76"/>
      <c r="D28" s="36">
        <v>2</v>
      </c>
      <c r="E28" s="36">
        <v>4</v>
      </c>
      <c r="F28" s="36">
        <v>13</v>
      </c>
      <c r="G28" s="36">
        <v>7</v>
      </c>
      <c r="H28" s="36">
        <v>9</v>
      </c>
      <c r="I28" s="36">
        <v>6</v>
      </c>
      <c r="J28" s="36">
        <v>3</v>
      </c>
      <c r="K28" s="36">
        <v>1</v>
      </c>
      <c r="L28" s="40">
        <f>SUM(D28:K28)</f>
        <v>45</v>
      </c>
      <c r="M28" s="41">
        <f>L28/P28*100</f>
        <v>97.826086956521735</v>
      </c>
      <c r="N28" s="69">
        <v>16</v>
      </c>
      <c r="O28" s="43">
        <f>L28+N28</f>
        <v>61</v>
      </c>
      <c r="P28" s="44">
        <v>46</v>
      </c>
      <c r="Q28" s="43">
        <v>66</v>
      </c>
    </row>
    <row r="29" spans="2:23" ht="9.75" customHeight="1" x14ac:dyDescent="0.2">
      <c r="B29" s="75" t="s">
        <v>48</v>
      </c>
      <c r="C29" s="76"/>
      <c r="D29" s="63"/>
      <c r="E29" s="63"/>
      <c r="F29" s="63"/>
      <c r="G29" s="63"/>
      <c r="H29" s="63"/>
      <c r="I29" s="63"/>
      <c r="J29" s="63"/>
      <c r="K29" s="63"/>
      <c r="L29" s="64"/>
      <c r="M29" s="64"/>
      <c r="N29" s="65"/>
      <c r="O29" s="66"/>
      <c r="P29" s="77"/>
      <c r="Q29" s="66"/>
    </row>
    <row r="30" spans="2:23" ht="31.5" customHeight="1" thickBot="1" x14ac:dyDescent="0.25">
      <c r="B30" s="78"/>
      <c r="C30" s="79"/>
      <c r="D30" s="80">
        <f t="shared" ref="D30:K30" si="2">D20-D22-D24+D26-D28</f>
        <v>6</v>
      </c>
      <c r="E30" s="80">
        <f t="shared" si="2"/>
        <v>10</v>
      </c>
      <c r="F30" s="80">
        <f t="shared" si="2"/>
        <v>25</v>
      </c>
      <c r="G30" s="80">
        <f t="shared" si="2"/>
        <v>25</v>
      </c>
      <c r="H30" s="80">
        <f t="shared" si="2"/>
        <v>29</v>
      </c>
      <c r="I30" s="80">
        <f t="shared" si="2"/>
        <v>21</v>
      </c>
      <c r="J30" s="80">
        <f t="shared" si="2"/>
        <v>21</v>
      </c>
      <c r="K30" s="80">
        <f t="shared" si="2"/>
        <v>14</v>
      </c>
      <c r="L30" s="81">
        <f>L20-L22-L24+L26-L28</f>
        <v>151</v>
      </c>
      <c r="M30" s="81">
        <f>L30/P30*100</f>
        <v>99.342105263157904</v>
      </c>
      <c r="N30" s="82">
        <f>N20-N22-N24+N26-N28</f>
        <v>1</v>
      </c>
      <c r="O30" s="83">
        <f>L30+N30</f>
        <v>152</v>
      </c>
      <c r="P30" s="84">
        <v>152</v>
      </c>
      <c r="Q30" s="83">
        <v>157</v>
      </c>
    </row>
    <row r="31" spans="2:23" ht="15" customHeight="1" x14ac:dyDescent="0.2">
      <c r="K31" s="87"/>
      <c r="L31" s="87"/>
      <c r="M31" s="89"/>
      <c r="N31" s="88"/>
      <c r="O31" s="89"/>
      <c r="P31" s="88"/>
      <c r="T31" s="85" t="s">
        <v>49</v>
      </c>
      <c r="U31" s="86">
        <v>695</v>
      </c>
      <c r="V31" s="86">
        <v>427</v>
      </c>
      <c r="W31" s="86">
        <v>1204</v>
      </c>
    </row>
    <row r="32" spans="2:23" ht="15" customHeight="1" x14ac:dyDescent="0.2">
      <c r="K32" s="87"/>
      <c r="L32" s="87"/>
      <c r="M32" s="89"/>
      <c r="N32" s="88"/>
      <c r="O32" s="89"/>
      <c r="P32" s="88"/>
      <c r="T32" s="85" t="s">
        <v>50</v>
      </c>
      <c r="U32" s="86">
        <v>465</v>
      </c>
      <c r="V32" s="86">
        <v>239</v>
      </c>
      <c r="W32" s="86">
        <v>1147</v>
      </c>
    </row>
    <row r="33" spans="2:23" ht="17.25" customHeight="1" x14ac:dyDescent="0.2">
      <c r="K33" s="87"/>
      <c r="L33" s="87"/>
      <c r="M33" s="89"/>
      <c r="N33" s="88"/>
      <c r="O33" s="89"/>
      <c r="P33" s="88"/>
      <c r="T33" s="85" t="s">
        <v>51</v>
      </c>
      <c r="U33" s="86">
        <v>322</v>
      </c>
      <c r="V33" s="86">
        <v>227</v>
      </c>
      <c r="W33" s="86">
        <v>1047</v>
      </c>
    </row>
    <row r="34" spans="2:23" ht="19.5" customHeight="1" x14ac:dyDescent="0.2">
      <c r="K34" s="87"/>
      <c r="L34" s="87"/>
      <c r="M34" s="89"/>
      <c r="N34" s="88"/>
      <c r="O34" s="89"/>
      <c r="P34" s="88"/>
      <c r="T34" s="85" t="s">
        <v>52</v>
      </c>
      <c r="U34" s="86">
        <v>234</v>
      </c>
      <c r="V34" s="86">
        <v>162</v>
      </c>
      <c r="W34" s="86">
        <v>1049</v>
      </c>
    </row>
    <row r="35" spans="2:23" ht="21.6" customHeight="1" x14ac:dyDescent="0.2">
      <c r="K35" s="87"/>
      <c r="L35" s="87"/>
      <c r="M35" s="89"/>
      <c r="N35" s="88"/>
      <c r="O35" s="89"/>
      <c r="P35" s="88"/>
      <c r="T35" s="85" t="s">
        <v>53</v>
      </c>
      <c r="U35" s="86">
        <v>157</v>
      </c>
      <c r="V35" s="86">
        <v>119</v>
      </c>
      <c r="W35" s="86">
        <v>964</v>
      </c>
    </row>
    <row r="36" spans="2:23" ht="31.5" customHeight="1" x14ac:dyDescent="0.2">
      <c r="K36" s="87"/>
      <c r="L36" s="87"/>
      <c r="M36" s="89"/>
      <c r="N36" s="88"/>
      <c r="O36" s="89"/>
      <c r="P36" s="88"/>
      <c r="T36" s="85" t="s">
        <v>54</v>
      </c>
      <c r="U36" s="86">
        <v>152</v>
      </c>
      <c r="V36" s="86">
        <v>92</v>
      </c>
      <c r="W36" s="86">
        <v>870</v>
      </c>
    </row>
    <row r="37" spans="2:23" ht="31.5" customHeight="1" x14ac:dyDescent="0.2">
      <c r="K37" s="87"/>
      <c r="L37" s="87"/>
      <c r="M37" s="89"/>
      <c r="N37" s="88"/>
      <c r="O37" s="89"/>
      <c r="P37" s="88"/>
    </row>
    <row r="38" spans="2:23" ht="31.5" customHeight="1" x14ac:dyDescent="0.2">
      <c r="K38" s="87"/>
      <c r="L38" s="87"/>
      <c r="M38" s="89"/>
      <c r="N38" s="88"/>
      <c r="O38" s="89"/>
      <c r="P38" s="88"/>
    </row>
    <row r="47" spans="2:23" ht="31.5" customHeight="1" x14ac:dyDescent="0.35">
      <c r="B47" s="90"/>
      <c r="C47" s="91"/>
      <c r="D47" s="91"/>
      <c r="E47" s="91"/>
      <c r="F47" s="91"/>
      <c r="G47" s="91"/>
      <c r="H47" s="91"/>
      <c r="I47" s="91"/>
      <c r="J47" s="91"/>
      <c r="K47" s="91"/>
    </row>
  </sheetData>
  <mergeCells count="44">
    <mergeCell ref="K38:L38"/>
    <mergeCell ref="M38:N38"/>
    <mergeCell ref="O38:P38"/>
    <mergeCell ref="K36:L36"/>
    <mergeCell ref="M36:N36"/>
    <mergeCell ref="O36:P36"/>
    <mergeCell ref="K37:L37"/>
    <mergeCell ref="M37:N37"/>
    <mergeCell ref="O37:P37"/>
    <mergeCell ref="K34:L34"/>
    <mergeCell ref="M34:N34"/>
    <mergeCell ref="O34:P34"/>
    <mergeCell ref="K35:L35"/>
    <mergeCell ref="M35:N35"/>
    <mergeCell ref="O35:P35"/>
    <mergeCell ref="K32:L32"/>
    <mergeCell ref="M32:N32"/>
    <mergeCell ref="O32:P32"/>
    <mergeCell ref="K33:L33"/>
    <mergeCell ref="M33:N33"/>
    <mergeCell ref="O33:P33"/>
    <mergeCell ref="K31:L31"/>
    <mergeCell ref="M31:N31"/>
    <mergeCell ref="O31:P31"/>
    <mergeCell ref="B27:C28"/>
    <mergeCell ref="B29:C30"/>
    <mergeCell ref="B8:C8"/>
    <mergeCell ref="B18:C18"/>
    <mergeCell ref="B20:C20"/>
    <mergeCell ref="B22:C22"/>
    <mergeCell ref="B24:C24"/>
    <mergeCell ref="B25:C26"/>
    <mergeCell ref="J3:J4"/>
    <mergeCell ref="K3:K4"/>
    <mergeCell ref="M3:M4"/>
    <mergeCell ref="N3:N4"/>
    <mergeCell ref="P3:Q3"/>
    <mergeCell ref="B6:C6"/>
    <mergeCell ref="D3:D4"/>
    <mergeCell ref="E3:E4"/>
    <mergeCell ref="F3:F4"/>
    <mergeCell ref="G3:G4"/>
    <mergeCell ref="H3:H4"/>
    <mergeCell ref="I3:I4"/>
  </mergeCells>
  <phoneticPr fontId="3"/>
  <pageMargins left="0.78740157480314965" right="0.59055118110236227" top="0.86614173228346458" bottom="0.19685039370078741" header="0.43307086614173229" footer="0.51181102362204722"/>
  <pageSetup paperSize="9" scale="73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新2</vt:lpstr>
      <vt:lpstr>新2!Print_Area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2020-03-06T05:29:02Z</dcterms:created>
  <dcterms:modified xsi:type="dcterms:W3CDTF">2020-03-06T05:29:29Z</dcterms:modified>
</cp:coreProperties>
</file>