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theme/themeOverride5.xml" ContentType="application/vnd.openxmlformats-officedocument.themeOverride+xml"/>
  <Override PartName="/xl/drawings/drawing15.xml" ContentType="application/vnd.openxmlformats-officedocument.drawingml.chartshapes+xml"/>
  <Override PartName="/xl/charts/chart17.xml" ContentType="application/vnd.openxmlformats-officedocument.drawingml.chart+xml"/>
  <Override PartName="/xl/theme/themeOverride6.xml" ContentType="application/vnd.openxmlformats-officedocument.themeOverride+xml"/>
  <Override PartName="/xl/drawings/drawing16.xml" ContentType="application/vnd.openxmlformats-officedocument.drawingml.chartshapes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drawings/drawing18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theme/themeOverride7.xml" ContentType="application/vnd.openxmlformats-officedocument.themeOverrid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theme/themeOverride8.xml" ContentType="application/vnd.openxmlformats-officedocument.themeOverride+xml"/>
  <Override PartName="/xl/drawings/drawing22.xml" ContentType="application/vnd.openxmlformats-officedocument.drawingml.chartshapes+xml"/>
  <Override PartName="/xl/charts/chart25.xml" ContentType="application/vnd.openxmlformats-officedocument.drawingml.chart+xml"/>
  <Override PartName="/xl/drawings/drawing23.xml" ContentType="application/vnd.openxmlformats-officedocument.drawingml.chartshapes+xml"/>
  <Override PartName="/xl/charts/chart26.xml" ContentType="application/vnd.openxmlformats-officedocument.drawingml.chart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5.xml" ContentType="application/vnd.openxmlformats-officedocument.drawing+xml"/>
  <Override PartName="/xl/charts/chart29.xml" ContentType="application/vnd.openxmlformats-officedocument.drawingml.chart+xml"/>
  <Override PartName="/xl/drawings/drawing26.xml" ContentType="application/vnd.openxmlformats-officedocument.drawingml.chartshapes+xml"/>
  <Override PartName="/xl/charts/chart30.xml" ContentType="application/vnd.openxmlformats-officedocument.drawingml.chart+xml"/>
  <Override PartName="/xl/theme/themeOverride9.xml" ContentType="application/vnd.openxmlformats-officedocument.themeOverride+xml"/>
  <Override PartName="/xl/drawings/drawing27.xml" ContentType="application/vnd.openxmlformats-officedocument.drawingml.chartshapes+xml"/>
  <Override PartName="/xl/charts/chart31.xml" ContentType="application/vnd.openxmlformats-officedocument.drawingml.chart+xml"/>
  <Override PartName="/xl/theme/themeOverride10.xml" ContentType="application/vnd.openxmlformats-officedocument.themeOverride+xml"/>
  <Override PartName="/xl/drawings/drawing28.xml" ContentType="application/vnd.openxmlformats-officedocument.drawingml.chartshapes+xml"/>
  <Override PartName="/xl/charts/chart32.xml" ContentType="application/vnd.openxmlformats-officedocument.drawingml.chart+xml"/>
  <Override PartName="/xl/drawings/drawing29.xml" ContentType="application/vnd.openxmlformats-officedocument.drawingml.chartshapes+xml"/>
  <Override PartName="/xl/charts/chart33.xml" ContentType="application/vnd.openxmlformats-officedocument.drawingml.chart+xml"/>
  <Override PartName="/xl/drawings/drawing30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2.xml" ContentType="application/vnd.openxmlformats-officedocument.drawingml.chartshapes+xml"/>
  <Override PartName="/xl/charts/chart3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3.xml" ContentType="application/vnd.openxmlformats-officedocument.drawingml.chartshapes+xml"/>
  <Override PartName="/xl/charts/chart3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I159\Desktop\最終報告書\"/>
    </mc:Choice>
  </mc:AlternateContent>
  <xr:revisionPtr revIDLastSave="0" documentId="13_ncr:1_{B9144FD7-9A1A-4CEA-B33E-CB87CCD1648D}" xr6:coauthVersionLast="43" xr6:coauthVersionMax="43" xr10:uidLastSave="{00000000-0000-0000-0000-000000000000}"/>
  <bookViews>
    <workbookView xWindow="-120" yWindow="-120" windowWidth="29040" windowHeight="15840" tabRatio="756" xr2:uid="{00000000-000D-0000-FFFF-FFFF00000000}"/>
  </bookViews>
  <sheets>
    <sheet name="北勢" sheetId="141" r:id="rId1"/>
    <sheet name="中勢" sheetId="142" r:id="rId2"/>
    <sheet name="南勢" sheetId="143" r:id="rId3"/>
    <sheet name="伊賀" sheetId="144" r:id="rId4"/>
    <sheet name="東紀州" sheetId="145" r:id="rId5"/>
    <sheet name="5地域" sheetId="146" r:id="rId6"/>
    <sheet name="5地域世代別" sheetId="148" r:id="rId7"/>
  </sheets>
  <definedNames>
    <definedName name="_xlnm._FilterDatabase" localSheetId="3" hidden="1">伊賀!$B$3:$L$5</definedName>
    <definedName name="_xlnm._FilterDatabase" localSheetId="1" hidden="1">中勢!$B$3:$L$5</definedName>
    <definedName name="_xlnm._FilterDatabase" localSheetId="4" hidden="1">東紀州!$B$3:$L$5</definedName>
    <definedName name="_xlnm._FilterDatabase" localSheetId="2" hidden="1">南勢!$B$3:$L$5</definedName>
    <definedName name="_xlnm._FilterDatabase" localSheetId="0" hidden="1">北勢!$B$3:$L$5</definedName>
  </definedNames>
  <calcPr calcId="181029"/>
</workbook>
</file>

<file path=xl/calcChain.xml><?xml version="1.0" encoding="utf-8"?>
<calcChain xmlns="http://schemas.openxmlformats.org/spreadsheetml/2006/main">
  <c r="L77" i="148" l="1"/>
  <c r="K77" i="148"/>
  <c r="J77" i="148"/>
  <c r="I77" i="148"/>
  <c r="H77" i="148"/>
  <c r="G77" i="148"/>
  <c r="F77" i="148"/>
  <c r="E77" i="148"/>
  <c r="L76" i="148"/>
  <c r="K76" i="148"/>
  <c r="J76" i="148"/>
  <c r="I76" i="148"/>
  <c r="H76" i="148"/>
  <c r="G76" i="148"/>
  <c r="F76" i="148"/>
  <c r="E76" i="148"/>
  <c r="L75" i="148"/>
  <c r="K75" i="148"/>
  <c r="J75" i="148"/>
  <c r="I75" i="148"/>
  <c r="H75" i="148"/>
  <c r="G75" i="148"/>
  <c r="F75" i="148"/>
  <c r="E75" i="148"/>
  <c r="L74" i="148"/>
  <c r="K74" i="148"/>
  <c r="J74" i="148"/>
  <c r="I74" i="148"/>
  <c r="H74" i="148"/>
  <c r="G74" i="148"/>
  <c r="F74" i="148"/>
  <c r="E74" i="148"/>
  <c r="L73" i="148"/>
  <c r="K73" i="148"/>
  <c r="J73" i="148"/>
  <c r="I73" i="148"/>
  <c r="H73" i="148"/>
  <c r="G73" i="148"/>
  <c r="F73" i="148"/>
  <c r="E73" i="148"/>
  <c r="L72" i="148"/>
  <c r="K72" i="148"/>
  <c r="J72" i="148"/>
  <c r="I72" i="148"/>
  <c r="H72" i="148"/>
  <c r="G72" i="148"/>
  <c r="F72" i="148"/>
  <c r="E72" i="148"/>
  <c r="L62" i="148"/>
  <c r="K62" i="148"/>
  <c r="J62" i="148"/>
  <c r="I62" i="148"/>
  <c r="H62" i="148"/>
  <c r="G62" i="148"/>
  <c r="F62" i="148"/>
  <c r="E62" i="148"/>
  <c r="L61" i="148"/>
  <c r="K61" i="148"/>
  <c r="J61" i="148"/>
  <c r="I61" i="148"/>
  <c r="H61" i="148"/>
  <c r="G61" i="148"/>
  <c r="F61" i="148"/>
  <c r="E61" i="148"/>
  <c r="L60" i="148"/>
  <c r="K60" i="148"/>
  <c r="J60" i="148"/>
  <c r="I60" i="148"/>
  <c r="H60" i="148"/>
  <c r="G60" i="148"/>
  <c r="F60" i="148"/>
  <c r="E60" i="148"/>
  <c r="L59" i="148"/>
  <c r="K59" i="148"/>
  <c r="J59" i="148"/>
  <c r="I59" i="148"/>
  <c r="H59" i="148"/>
  <c r="G59" i="148"/>
  <c r="F59" i="148"/>
  <c r="E59" i="148"/>
  <c r="L58" i="148"/>
  <c r="K58" i="148"/>
  <c r="J58" i="148"/>
  <c r="I58" i="148"/>
  <c r="H58" i="148"/>
  <c r="G58" i="148"/>
  <c r="F58" i="148"/>
  <c r="E58" i="148"/>
  <c r="L57" i="148"/>
  <c r="K57" i="148"/>
  <c r="J57" i="148"/>
  <c r="I57" i="148"/>
  <c r="H57" i="148"/>
  <c r="G57" i="148"/>
  <c r="F57" i="148"/>
  <c r="E57" i="148"/>
  <c r="E29" i="148" l="1"/>
  <c r="F29" i="148"/>
  <c r="G29" i="148"/>
  <c r="H29" i="148"/>
  <c r="I29" i="148"/>
  <c r="J29" i="148"/>
  <c r="K29" i="148"/>
  <c r="L29" i="148"/>
  <c r="E14" i="148"/>
  <c r="F14" i="148"/>
  <c r="G14" i="148"/>
  <c r="H14" i="148"/>
  <c r="I14" i="148"/>
  <c r="J14" i="148"/>
  <c r="K14" i="148"/>
  <c r="L14" i="148"/>
  <c r="L28" i="148" l="1"/>
  <c r="K28" i="148"/>
  <c r="J28" i="148"/>
  <c r="I28" i="148"/>
  <c r="H28" i="148"/>
  <c r="G28" i="148"/>
  <c r="F28" i="148"/>
  <c r="E28" i="148"/>
  <c r="L27" i="148"/>
  <c r="K27" i="148"/>
  <c r="J27" i="148"/>
  <c r="I27" i="148"/>
  <c r="H27" i="148"/>
  <c r="G27" i="148"/>
  <c r="F27" i="148"/>
  <c r="E27" i="148"/>
  <c r="L26" i="148"/>
  <c r="K26" i="148"/>
  <c r="J26" i="148"/>
  <c r="I26" i="148"/>
  <c r="H26" i="148"/>
  <c r="G26" i="148"/>
  <c r="F26" i="148"/>
  <c r="E26" i="148"/>
  <c r="L25" i="148"/>
  <c r="K25" i="148"/>
  <c r="J25" i="148"/>
  <c r="I25" i="148"/>
  <c r="H25" i="148"/>
  <c r="G25" i="148"/>
  <c r="F25" i="148"/>
  <c r="E25" i="148"/>
  <c r="L24" i="148"/>
  <c r="K24" i="148"/>
  <c r="J24" i="148"/>
  <c r="I24" i="148"/>
  <c r="H24" i="148"/>
  <c r="G24" i="148"/>
  <c r="F24" i="148"/>
  <c r="E24" i="148"/>
  <c r="L13" i="148"/>
  <c r="K13" i="148"/>
  <c r="J13" i="148"/>
  <c r="I13" i="148"/>
  <c r="H13" i="148"/>
  <c r="G13" i="148"/>
  <c r="F13" i="148"/>
  <c r="E13" i="148"/>
  <c r="L12" i="148"/>
  <c r="K12" i="148"/>
  <c r="J12" i="148"/>
  <c r="I12" i="148"/>
  <c r="H12" i="148"/>
  <c r="G12" i="148"/>
  <c r="F12" i="148"/>
  <c r="E12" i="148"/>
  <c r="L11" i="148"/>
  <c r="K11" i="148"/>
  <c r="J11" i="148"/>
  <c r="I11" i="148"/>
  <c r="H11" i="148"/>
  <c r="G11" i="148"/>
  <c r="F11" i="148"/>
  <c r="E11" i="148"/>
  <c r="L10" i="148"/>
  <c r="K10" i="148"/>
  <c r="J10" i="148"/>
  <c r="I10" i="148"/>
  <c r="H10" i="148"/>
  <c r="G10" i="148"/>
  <c r="F10" i="148"/>
  <c r="E10" i="148"/>
  <c r="L9" i="148"/>
  <c r="K9" i="148"/>
  <c r="J9" i="148"/>
  <c r="I9" i="148"/>
  <c r="H9" i="148"/>
  <c r="G9" i="148"/>
  <c r="F9" i="148"/>
  <c r="E9" i="148"/>
  <c r="K42" i="146" l="1"/>
  <c r="J42" i="146"/>
  <c r="I42" i="146"/>
  <c r="H42" i="146"/>
  <c r="K41" i="146"/>
  <c r="J41" i="146"/>
  <c r="I41" i="146"/>
  <c r="H41" i="146"/>
  <c r="K40" i="146"/>
  <c r="J40" i="146"/>
  <c r="I40" i="146"/>
  <c r="H40" i="146"/>
  <c r="K39" i="146"/>
  <c r="J39" i="146"/>
  <c r="I39" i="146"/>
  <c r="H39" i="146"/>
  <c r="K38" i="146"/>
  <c r="J38" i="146"/>
  <c r="I38" i="146"/>
  <c r="H38" i="146"/>
  <c r="K37" i="146"/>
  <c r="J37" i="146"/>
  <c r="I37" i="146"/>
  <c r="H37" i="146"/>
  <c r="K29" i="146"/>
  <c r="J29" i="146"/>
  <c r="I29" i="146"/>
  <c r="H29" i="146"/>
  <c r="K28" i="146"/>
  <c r="J28" i="146"/>
  <c r="I28" i="146"/>
  <c r="H28" i="146"/>
  <c r="K27" i="146"/>
  <c r="J27" i="146"/>
  <c r="I27" i="146"/>
  <c r="H27" i="146"/>
  <c r="K26" i="146"/>
  <c r="J26" i="146"/>
  <c r="I26" i="146"/>
  <c r="H26" i="146"/>
  <c r="K25" i="146"/>
  <c r="J25" i="146"/>
  <c r="I25" i="146"/>
  <c r="H25" i="146"/>
  <c r="K24" i="146"/>
  <c r="I24" i="146"/>
  <c r="J24" i="146"/>
  <c r="H24" i="146"/>
  <c r="L90" i="145" l="1"/>
  <c r="K90" i="145"/>
  <c r="J90" i="145"/>
  <c r="I90" i="145"/>
  <c r="H90" i="145"/>
  <c r="G90" i="145"/>
  <c r="F90" i="145"/>
  <c r="E90" i="145"/>
  <c r="D90" i="145"/>
  <c r="L89" i="145"/>
  <c r="K89" i="145"/>
  <c r="J89" i="145"/>
  <c r="I89" i="145"/>
  <c r="H89" i="145"/>
  <c r="G89" i="145"/>
  <c r="F89" i="145"/>
  <c r="E89" i="145"/>
  <c r="D89" i="145"/>
  <c r="L88" i="145"/>
  <c r="K88" i="145"/>
  <c r="J88" i="145"/>
  <c r="I88" i="145"/>
  <c r="H88" i="145"/>
  <c r="G88" i="145"/>
  <c r="F88" i="145"/>
  <c r="E88" i="145"/>
  <c r="D88" i="145"/>
  <c r="L87" i="145"/>
  <c r="K87" i="145"/>
  <c r="J87" i="145"/>
  <c r="I87" i="145"/>
  <c r="H87" i="145"/>
  <c r="G87" i="145"/>
  <c r="F87" i="145"/>
  <c r="E87" i="145"/>
  <c r="D87" i="145"/>
  <c r="L86" i="145"/>
  <c r="K86" i="145"/>
  <c r="J86" i="145"/>
  <c r="I86" i="145"/>
  <c r="H86" i="145"/>
  <c r="G86" i="145"/>
  <c r="F86" i="145"/>
  <c r="E86" i="145"/>
  <c r="D86" i="145"/>
  <c r="L85" i="145"/>
  <c r="K85" i="145"/>
  <c r="J85" i="145"/>
  <c r="I85" i="145"/>
  <c r="H85" i="145"/>
  <c r="G85" i="145"/>
  <c r="F85" i="145"/>
  <c r="E85" i="145"/>
  <c r="D85" i="145"/>
  <c r="L84" i="145"/>
  <c r="K84" i="145"/>
  <c r="J84" i="145"/>
  <c r="I84" i="145"/>
  <c r="H84" i="145"/>
  <c r="G84" i="145"/>
  <c r="F84" i="145"/>
  <c r="E84" i="145"/>
  <c r="D84" i="145"/>
  <c r="L83" i="145"/>
  <c r="K83" i="145"/>
  <c r="J83" i="145"/>
  <c r="I83" i="145"/>
  <c r="H83" i="145"/>
  <c r="G83" i="145"/>
  <c r="F83" i="145"/>
  <c r="E83" i="145"/>
  <c r="D83" i="145"/>
  <c r="L82" i="145"/>
  <c r="K82" i="145"/>
  <c r="J82" i="145"/>
  <c r="I82" i="145"/>
  <c r="H82" i="145"/>
  <c r="G82" i="145"/>
  <c r="F82" i="145"/>
  <c r="E82" i="145"/>
  <c r="D82" i="145"/>
  <c r="L81" i="145"/>
  <c r="K81" i="145"/>
  <c r="J81" i="145"/>
  <c r="I81" i="145"/>
  <c r="H81" i="145"/>
  <c r="G81" i="145"/>
  <c r="F81" i="145"/>
  <c r="E81" i="145"/>
  <c r="D81" i="145"/>
  <c r="L90" i="144"/>
  <c r="K90" i="144"/>
  <c r="J90" i="144"/>
  <c r="I90" i="144"/>
  <c r="H90" i="144"/>
  <c r="G90" i="144"/>
  <c r="F90" i="144"/>
  <c r="E90" i="144"/>
  <c r="D90" i="144"/>
  <c r="L89" i="144"/>
  <c r="K89" i="144"/>
  <c r="J89" i="144"/>
  <c r="I89" i="144"/>
  <c r="H89" i="144"/>
  <c r="G89" i="144"/>
  <c r="F89" i="144"/>
  <c r="E89" i="144"/>
  <c r="D89" i="144"/>
  <c r="L88" i="144"/>
  <c r="K88" i="144"/>
  <c r="J88" i="144"/>
  <c r="I88" i="144"/>
  <c r="H88" i="144"/>
  <c r="G88" i="144"/>
  <c r="F88" i="144"/>
  <c r="E88" i="144"/>
  <c r="D88" i="144"/>
  <c r="L87" i="144"/>
  <c r="K87" i="144"/>
  <c r="J87" i="144"/>
  <c r="I87" i="144"/>
  <c r="H87" i="144"/>
  <c r="G87" i="144"/>
  <c r="F87" i="144"/>
  <c r="E87" i="144"/>
  <c r="D87" i="144"/>
  <c r="L86" i="144"/>
  <c r="K86" i="144"/>
  <c r="J86" i="144"/>
  <c r="I86" i="144"/>
  <c r="H86" i="144"/>
  <c r="G86" i="144"/>
  <c r="F86" i="144"/>
  <c r="E86" i="144"/>
  <c r="D86" i="144"/>
  <c r="L85" i="144"/>
  <c r="K85" i="144"/>
  <c r="J85" i="144"/>
  <c r="I85" i="144"/>
  <c r="H85" i="144"/>
  <c r="G85" i="144"/>
  <c r="F85" i="144"/>
  <c r="E85" i="144"/>
  <c r="D85" i="144"/>
  <c r="L84" i="144"/>
  <c r="K84" i="144"/>
  <c r="J84" i="144"/>
  <c r="I84" i="144"/>
  <c r="H84" i="144"/>
  <c r="G84" i="144"/>
  <c r="F84" i="144"/>
  <c r="E84" i="144"/>
  <c r="D84" i="144"/>
  <c r="L83" i="144"/>
  <c r="K83" i="144"/>
  <c r="J83" i="144"/>
  <c r="I83" i="144"/>
  <c r="H83" i="144"/>
  <c r="G83" i="144"/>
  <c r="F83" i="144"/>
  <c r="E83" i="144"/>
  <c r="D83" i="144"/>
  <c r="L82" i="144"/>
  <c r="K82" i="144"/>
  <c r="J82" i="144"/>
  <c r="I82" i="144"/>
  <c r="H82" i="144"/>
  <c r="G82" i="144"/>
  <c r="F82" i="144"/>
  <c r="E82" i="144"/>
  <c r="D82" i="144"/>
  <c r="L81" i="144"/>
  <c r="K81" i="144"/>
  <c r="J81" i="144"/>
  <c r="I81" i="144"/>
  <c r="H81" i="144"/>
  <c r="G81" i="144"/>
  <c r="F81" i="144"/>
  <c r="E81" i="144"/>
  <c r="D81" i="144"/>
  <c r="L90" i="143"/>
  <c r="K90" i="143"/>
  <c r="J90" i="143"/>
  <c r="I90" i="143"/>
  <c r="H90" i="143"/>
  <c r="G90" i="143"/>
  <c r="F90" i="143"/>
  <c r="E90" i="143"/>
  <c r="D90" i="143"/>
  <c r="L89" i="143"/>
  <c r="K89" i="143"/>
  <c r="J89" i="143"/>
  <c r="I89" i="143"/>
  <c r="H89" i="143"/>
  <c r="G89" i="143"/>
  <c r="F89" i="143"/>
  <c r="E89" i="143"/>
  <c r="D89" i="143"/>
  <c r="L88" i="143"/>
  <c r="K88" i="143"/>
  <c r="J88" i="143"/>
  <c r="I88" i="143"/>
  <c r="H88" i="143"/>
  <c r="G88" i="143"/>
  <c r="F88" i="143"/>
  <c r="E88" i="143"/>
  <c r="D88" i="143"/>
  <c r="L87" i="143"/>
  <c r="K87" i="143"/>
  <c r="J87" i="143"/>
  <c r="I87" i="143"/>
  <c r="H87" i="143"/>
  <c r="G87" i="143"/>
  <c r="F87" i="143"/>
  <c r="E87" i="143"/>
  <c r="D87" i="143"/>
  <c r="L86" i="143"/>
  <c r="K86" i="143"/>
  <c r="J86" i="143"/>
  <c r="I86" i="143"/>
  <c r="H86" i="143"/>
  <c r="G86" i="143"/>
  <c r="F86" i="143"/>
  <c r="E86" i="143"/>
  <c r="D86" i="143"/>
  <c r="L85" i="143"/>
  <c r="K85" i="143"/>
  <c r="J85" i="143"/>
  <c r="I85" i="143"/>
  <c r="H85" i="143"/>
  <c r="G85" i="143"/>
  <c r="F85" i="143"/>
  <c r="E85" i="143"/>
  <c r="D85" i="143"/>
  <c r="L84" i="143"/>
  <c r="K84" i="143"/>
  <c r="J84" i="143"/>
  <c r="I84" i="143"/>
  <c r="H84" i="143"/>
  <c r="G84" i="143"/>
  <c r="F84" i="143"/>
  <c r="E84" i="143"/>
  <c r="D84" i="143"/>
  <c r="L83" i="143"/>
  <c r="K83" i="143"/>
  <c r="J83" i="143"/>
  <c r="I83" i="143"/>
  <c r="H83" i="143"/>
  <c r="G83" i="143"/>
  <c r="F83" i="143"/>
  <c r="E83" i="143"/>
  <c r="D83" i="143"/>
  <c r="L82" i="143"/>
  <c r="K82" i="143"/>
  <c r="J82" i="143"/>
  <c r="I82" i="143"/>
  <c r="H82" i="143"/>
  <c r="G82" i="143"/>
  <c r="F82" i="143"/>
  <c r="E82" i="143"/>
  <c r="D82" i="143"/>
  <c r="L81" i="143"/>
  <c r="K81" i="143"/>
  <c r="J81" i="143"/>
  <c r="I81" i="143"/>
  <c r="H81" i="143"/>
  <c r="G81" i="143"/>
  <c r="F81" i="143"/>
  <c r="E81" i="143"/>
  <c r="D81" i="143"/>
  <c r="L90" i="142"/>
  <c r="K90" i="142"/>
  <c r="J90" i="142"/>
  <c r="I90" i="142"/>
  <c r="H90" i="142"/>
  <c r="G90" i="142"/>
  <c r="F90" i="142"/>
  <c r="E90" i="142"/>
  <c r="D90" i="142"/>
  <c r="L89" i="142"/>
  <c r="K89" i="142"/>
  <c r="J89" i="142"/>
  <c r="I89" i="142"/>
  <c r="H89" i="142"/>
  <c r="G89" i="142"/>
  <c r="F89" i="142"/>
  <c r="E89" i="142"/>
  <c r="D89" i="142"/>
  <c r="L88" i="142"/>
  <c r="K88" i="142"/>
  <c r="J88" i="142"/>
  <c r="I88" i="142"/>
  <c r="H88" i="142"/>
  <c r="G88" i="142"/>
  <c r="F88" i="142"/>
  <c r="E88" i="142"/>
  <c r="D88" i="142"/>
  <c r="L87" i="142"/>
  <c r="K87" i="142"/>
  <c r="J87" i="142"/>
  <c r="I87" i="142"/>
  <c r="H87" i="142"/>
  <c r="G87" i="142"/>
  <c r="F87" i="142"/>
  <c r="E87" i="142"/>
  <c r="D87" i="142"/>
  <c r="L86" i="142"/>
  <c r="K86" i="142"/>
  <c r="J86" i="142"/>
  <c r="I86" i="142"/>
  <c r="H86" i="142"/>
  <c r="G86" i="142"/>
  <c r="F86" i="142"/>
  <c r="E86" i="142"/>
  <c r="D86" i="142"/>
  <c r="L85" i="142"/>
  <c r="K85" i="142"/>
  <c r="J85" i="142"/>
  <c r="I85" i="142"/>
  <c r="H85" i="142"/>
  <c r="G85" i="142"/>
  <c r="F85" i="142"/>
  <c r="E85" i="142"/>
  <c r="D85" i="142"/>
  <c r="L84" i="142"/>
  <c r="K84" i="142"/>
  <c r="J84" i="142"/>
  <c r="I84" i="142"/>
  <c r="H84" i="142"/>
  <c r="G84" i="142"/>
  <c r="F84" i="142"/>
  <c r="E84" i="142"/>
  <c r="D84" i="142"/>
  <c r="L83" i="142"/>
  <c r="K83" i="142"/>
  <c r="J83" i="142"/>
  <c r="I83" i="142"/>
  <c r="H83" i="142"/>
  <c r="G83" i="142"/>
  <c r="F83" i="142"/>
  <c r="E83" i="142"/>
  <c r="D83" i="142"/>
  <c r="L82" i="142"/>
  <c r="K82" i="142"/>
  <c r="J82" i="142"/>
  <c r="I82" i="142"/>
  <c r="H82" i="142"/>
  <c r="G82" i="142"/>
  <c r="F82" i="142"/>
  <c r="E82" i="142"/>
  <c r="D82" i="142"/>
  <c r="L81" i="142"/>
  <c r="K81" i="142"/>
  <c r="J81" i="142"/>
  <c r="I81" i="142"/>
  <c r="H81" i="142"/>
  <c r="G81" i="142"/>
  <c r="F81" i="142"/>
  <c r="E81" i="142"/>
  <c r="D81" i="142"/>
  <c r="D82" i="141"/>
  <c r="E82" i="141"/>
  <c r="F82" i="141"/>
  <c r="G82" i="141"/>
  <c r="H82" i="141"/>
  <c r="I82" i="141"/>
  <c r="J82" i="141"/>
  <c r="K82" i="141"/>
  <c r="L82" i="141"/>
  <c r="D83" i="141"/>
  <c r="E83" i="141"/>
  <c r="F83" i="141"/>
  <c r="G83" i="141"/>
  <c r="H83" i="141"/>
  <c r="I83" i="141"/>
  <c r="J83" i="141"/>
  <c r="K83" i="141"/>
  <c r="L83" i="141"/>
  <c r="D84" i="141"/>
  <c r="E84" i="141"/>
  <c r="F84" i="141"/>
  <c r="G84" i="141"/>
  <c r="H84" i="141"/>
  <c r="I84" i="141"/>
  <c r="J84" i="141"/>
  <c r="K84" i="141"/>
  <c r="L84" i="141"/>
  <c r="D85" i="141"/>
  <c r="E85" i="141"/>
  <c r="F85" i="141"/>
  <c r="G85" i="141"/>
  <c r="H85" i="141"/>
  <c r="I85" i="141"/>
  <c r="J85" i="141"/>
  <c r="K85" i="141"/>
  <c r="L85" i="141"/>
  <c r="D86" i="141"/>
  <c r="E86" i="141"/>
  <c r="F86" i="141"/>
  <c r="G86" i="141"/>
  <c r="H86" i="141"/>
  <c r="I86" i="141"/>
  <c r="J86" i="141"/>
  <c r="K86" i="141"/>
  <c r="L86" i="141"/>
  <c r="D87" i="141"/>
  <c r="E87" i="141"/>
  <c r="F87" i="141"/>
  <c r="G87" i="141"/>
  <c r="H87" i="141"/>
  <c r="I87" i="141"/>
  <c r="J87" i="141"/>
  <c r="K87" i="141"/>
  <c r="L87" i="141"/>
  <c r="D88" i="141"/>
  <c r="E88" i="141"/>
  <c r="F88" i="141"/>
  <c r="G88" i="141"/>
  <c r="H88" i="141"/>
  <c r="I88" i="141"/>
  <c r="J88" i="141"/>
  <c r="K88" i="141"/>
  <c r="L88" i="141"/>
  <c r="D89" i="141"/>
  <c r="E89" i="141"/>
  <c r="F89" i="141"/>
  <c r="G89" i="141"/>
  <c r="H89" i="141"/>
  <c r="I89" i="141"/>
  <c r="J89" i="141"/>
  <c r="K89" i="141"/>
  <c r="L89" i="141"/>
  <c r="D90" i="141"/>
  <c r="E90" i="141"/>
  <c r="F90" i="141"/>
  <c r="G90" i="141"/>
  <c r="H90" i="141"/>
  <c r="I90" i="141"/>
  <c r="J90" i="141"/>
  <c r="K90" i="141"/>
  <c r="L90" i="141"/>
  <c r="D81" i="141"/>
  <c r="F81" i="141"/>
  <c r="G81" i="141"/>
  <c r="H81" i="141"/>
  <c r="I81" i="141"/>
  <c r="J81" i="141"/>
  <c r="K81" i="141"/>
  <c r="L81" i="141"/>
  <c r="E81" i="141"/>
  <c r="D41" i="145" l="1"/>
  <c r="D40" i="145"/>
  <c r="D39" i="145"/>
  <c r="D38" i="145"/>
  <c r="D37" i="145"/>
  <c r="D41" i="144"/>
  <c r="D40" i="144"/>
  <c r="D39" i="144"/>
  <c r="D38" i="144"/>
  <c r="D37" i="144"/>
  <c r="D41" i="143"/>
  <c r="D40" i="143"/>
  <c r="D39" i="143"/>
  <c r="D38" i="143"/>
  <c r="D37" i="143"/>
  <c r="D41" i="142"/>
  <c r="D40" i="142"/>
  <c r="D39" i="142"/>
  <c r="D38" i="142"/>
  <c r="D37" i="142"/>
  <c r="D38" i="141"/>
  <c r="D39" i="141"/>
  <c r="D40" i="141"/>
  <c r="D41" i="141"/>
  <c r="D37" i="141"/>
  <c r="E21" i="145" l="1"/>
  <c r="L19" i="145"/>
  <c r="K19" i="145"/>
  <c r="J19" i="145"/>
  <c r="I19" i="145"/>
  <c r="H19" i="145"/>
  <c r="G19" i="145"/>
  <c r="F19" i="145"/>
  <c r="E19" i="145"/>
  <c r="C19" i="145"/>
  <c r="L18" i="145"/>
  <c r="K18" i="145"/>
  <c r="J18" i="145"/>
  <c r="I18" i="145"/>
  <c r="H18" i="145"/>
  <c r="G18" i="145"/>
  <c r="F18" i="145"/>
  <c r="E18" i="145"/>
  <c r="C18" i="145"/>
  <c r="L17" i="145"/>
  <c r="K17" i="145"/>
  <c r="J17" i="145"/>
  <c r="I17" i="145"/>
  <c r="H17" i="145"/>
  <c r="G17" i="145"/>
  <c r="F17" i="145"/>
  <c r="E17" i="145"/>
  <c r="C17" i="145"/>
  <c r="K21" i="145"/>
  <c r="I21" i="145"/>
  <c r="G21" i="145"/>
  <c r="L20" i="145"/>
  <c r="H20" i="145"/>
  <c r="F20" i="145"/>
  <c r="C20" i="145"/>
  <c r="K20" i="145"/>
  <c r="J20" i="145"/>
  <c r="I20" i="145"/>
  <c r="G20" i="145"/>
  <c r="E20" i="145"/>
  <c r="A1" i="145"/>
  <c r="L19" i="144"/>
  <c r="K19" i="144"/>
  <c r="J19" i="144"/>
  <c r="I19" i="144"/>
  <c r="H19" i="144"/>
  <c r="G19" i="144"/>
  <c r="F19" i="144"/>
  <c r="E19" i="144"/>
  <c r="C19" i="144"/>
  <c r="L18" i="144"/>
  <c r="K18" i="144"/>
  <c r="J18" i="144"/>
  <c r="I18" i="144"/>
  <c r="H18" i="144"/>
  <c r="G18" i="144"/>
  <c r="F18" i="144"/>
  <c r="E18" i="144"/>
  <c r="C18" i="144"/>
  <c r="L17" i="144"/>
  <c r="K17" i="144"/>
  <c r="J17" i="144"/>
  <c r="I17" i="144"/>
  <c r="H17" i="144"/>
  <c r="G17" i="144"/>
  <c r="F17" i="144"/>
  <c r="E17" i="144"/>
  <c r="C17" i="144"/>
  <c r="G21" i="144"/>
  <c r="L21" i="144"/>
  <c r="K21" i="144"/>
  <c r="J21" i="144"/>
  <c r="H21" i="144"/>
  <c r="F21" i="144"/>
  <c r="C21" i="144"/>
  <c r="L20" i="144"/>
  <c r="H20" i="144"/>
  <c r="C20" i="144"/>
  <c r="A1" i="144"/>
  <c r="I21" i="143"/>
  <c r="L19" i="143"/>
  <c r="K19" i="143"/>
  <c r="J19" i="143"/>
  <c r="I19" i="143"/>
  <c r="H19" i="143"/>
  <c r="G19" i="143"/>
  <c r="F19" i="143"/>
  <c r="E19" i="143"/>
  <c r="C19" i="143"/>
  <c r="L18" i="143"/>
  <c r="K18" i="143"/>
  <c r="J18" i="143"/>
  <c r="I18" i="143"/>
  <c r="H18" i="143"/>
  <c r="G18" i="143"/>
  <c r="F18" i="143"/>
  <c r="E18" i="143"/>
  <c r="C18" i="143"/>
  <c r="L17" i="143"/>
  <c r="K17" i="143"/>
  <c r="J17" i="143"/>
  <c r="I17" i="143"/>
  <c r="H17" i="143"/>
  <c r="G17" i="143"/>
  <c r="F17" i="143"/>
  <c r="E17" i="143"/>
  <c r="C17" i="143"/>
  <c r="L21" i="143"/>
  <c r="J21" i="143"/>
  <c r="H21" i="143"/>
  <c r="F21" i="143"/>
  <c r="E21" i="143"/>
  <c r="C21" i="143"/>
  <c r="J20" i="143"/>
  <c r="F20" i="143"/>
  <c r="A1" i="143"/>
  <c r="K21" i="142"/>
  <c r="C20" i="142"/>
  <c r="L19" i="142"/>
  <c r="K19" i="142"/>
  <c r="J19" i="142"/>
  <c r="I19" i="142"/>
  <c r="H19" i="142"/>
  <c r="G19" i="142"/>
  <c r="F19" i="142"/>
  <c r="E19" i="142"/>
  <c r="C19" i="142"/>
  <c r="L18" i="142"/>
  <c r="K18" i="142"/>
  <c r="J18" i="142"/>
  <c r="I18" i="142"/>
  <c r="H18" i="142"/>
  <c r="G18" i="142"/>
  <c r="F18" i="142"/>
  <c r="E18" i="142"/>
  <c r="C18" i="142"/>
  <c r="L17" i="142"/>
  <c r="K17" i="142"/>
  <c r="J17" i="142"/>
  <c r="I17" i="142"/>
  <c r="H17" i="142"/>
  <c r="G17" i="142"/>
  <c r="F17" i="142"/>
  <c r="E17" i="142"/>
  <c r="C17" i="142"/>
  <c r="I21" i="142"/>
  <c r="G21" i="142"/>
  <c r="E21" i="142"/>
  <c r="L20" i="142"/>
  <c r="J20" i="142"/>
  <c r="F20" i="142"/>
  <c r="K20" i="142"/>
  <c r="I20" i="142"/>
  <c r="H20" i="142"/>
  <c r="G20" i="142"/>
  <c r="E20" i="142"/>
  <c r="A1" i="142"/>
  <c r="L19" i="141"/>
  <c r="K19" i="141"/>
  <c r="J19" i="141"/>
  <c r="I19" i="141"/>
  <c r="H19" i="141"/>
  <c r="G19" i="141"/>
  <c r="F19" i="141"/>
  <c r="E19" i="141"/>
  <c r="C19" i="141"/>
  <c r="L18" i="141"/>
  <c r="K18" i="141"/>
  <c r="J18" i="141"/>
  <c r="I18" i="141"/>
  <c r="H18" i="141"/>
  <c r="G18" i="141"/>
  <c r="F18" i="141"/>
  <c r="E18" i="141"/>
  <c r="C18" i="141"/>
  <c r="L17" i="141"/>
  <c r="K17" i="141"/>
  <c r="J17" i="141"/>
  <c r="I17" i="141"/>
  <c r="H17" i="141"/>
  <c r="G17" i="141"/>
  <c r="F17" i="141"/>
  <c r="E17" i="141"/>
  <c r="C17" i="141"/>
  <c r="K21" i="141"/>
  <c r="I21" i="141"/>
  <c r="G21" i="141"/>
  <c r="E21" i="141"/>
  <c r="L20" i="141"/>
  <c r="H20" i="141"/>
  <c r="F20" i="141"/>
  <c r="C20" i="141"/>
  <c r="K20" i="141"/>
  <c r="J20" i="141"/>
  <c r="I20" i="141"/>
  <c r="G20" i="141"/>
  <c r="E20" i="141"/>
  <c r="A1" i="141"/>
  <c r="T2" i="141" s="1"/>
  <c r="F21" i="141" l="1"/>
  <c r="J21" i="141"/>
  <c r="F21" i="142"/>
  <c r="J21" i="142"/>
  <c r="G20" i="143"/>
  <c r="K20" i="143"/>
  <c r="G20" i="144"/>
  <c r="K20" i="144"/>
  <c r="F20" i="144"/>
  <c r="J20" i="144"/>
  <c r="E21" i="144"/>
  <c r="I21" i="144"/>
  <c r="C21" i="145"/>
  <c r="H21" i="145"/>
  <c r="L21" i="145"/>
  <c r="C21" i="141"/>
  <c r="H21" i="141"/>
  <c r="L21" i="141"/>
  <c r="C21" i="142"/>
  <c r="H21" i="142"/>
  <c r="L21" i="142"/>
  <c r="E20" i="143"/>
  <c r="I20" i="143"/>
  <c r="C20" i="143"/>
  <c r="H20" i="143"/>
  <c r="L20" i="143"/>
  <c r="G21" i="143"/>
  <c r="K21" i="143"/>
  <c r="E20" i="144"/>
  <c r="I20" i="144"/>
  <c r="F21" i="145"/>
  <c r="J21" i="145"/>
</calcChain>
</file>

<file path=xl/sharedStrings.xml><?xml version="1.0" encoding="utf-8"?>
<sst xmlns="http://schemas.openxmlformats.org/spreadsheetml/2006/main" count="860" uniqueCount="100">
  <si>
    <t>10～19歳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</si>
  <si>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</si>
  <si>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</si>
  <si>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</si>
  <si>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</si>
  <si>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総数</t>
    <rPh sb="0" eb="2">
      <t>ソウスウ</t>
    </rPh>
    <phoneticPr fontId="1"/>
  </si>
  <si>
    <t>60歳以上</t>
    <phoneticPr fontId="2"/>
  </si>
  <si>
    <t>不詳/その他</t>
    <rPh sb="0" eb="2">
      <t>フショウ</t>
    </rPh>
    <rPh sb="5" eb="6">
      <t>タ</t>
    </rPh>
    <phoneticPr fontId="1"/>
  </si>
  <si>
    <t>0～9歳</t>
    <rPh sb="3" eb="4">
      <t>サイ</t>
    </rPh>
    <phoneticPr fontId="1"/>
  </si>
  <si>
    <t>H25</t>
  </si>
  <si>
    <t>H26</t>
  </si>
  <si>
    <t>年齢（10歳階級）別転入・転出者数，三重県市町（住民基本台帳人口移動報告）</t>
    <rPh sb="10" eb="12">
      <t>テンニュウ</t>
    </rPh>
    <rPh sb="18" eb="21">
      <t>ミエケン</t>
    </rPh>
    <phoneticPr fontId="1"/>
  </si>
  <si>
    <t>転入</t>
    <rPh sb="0" eb="1">
      <t>テンニュウ</t>
    </rPh>
    <phoneticPr fontId="1"/>
  </si>
  <si>
    <t>転出</t>
    <rPh sb="0" eb="1">
      <t>テンシュツ</t>
    </rPh>
    <phoneticPr fontId="1"/>
  </si>
  <si>
    <t>H25</t>
    <phoneticPr fontId="1"/>
  </si>
  <si>
    <t>グラフ表（年齢別転入超過数）</t>
    <rPh sb="3" eb="4">
      <t>ヒョウ</t>
    </rPh>
    <rPh sb="5" eb="8">
      <t>ネンレイベツ</t>
    </rPh>
    <rPh sb="8" eb="10">
      <t>テンニュウ</t>
    </rPh>
    <rPh sb="10" eb="12">
      <t>チョウカ</t>
    </rPh>
    <rPh sb="12" eb="13">
      <t>スウ</t>
    </rPh>
    <phoneticPr fontId="1"/>
  </si>
  <si>
    <t>H26</t>
    <phoneticPr fontId="1"/>
  </si>
  <si>
    <t>H24</t>
    <phoneticPr fontId="1"/>
  </si>
  <si>
    <t>H27</t>
  </si>
  <si>
    <t>H27</t>
    <phoneticPr fontId="1"/>
  </si>
  <si>
    <t>H28</t>
  </si>
  <si>
    <t>H28</t>
    <phoneticPr fontId="1"/>
  </si>
  <si>
    <t>60歳以上</t>
  </si>
  <si>
    <t>H24</t>
  </si>
  <si>
    <t>⇒同地域内の市町間の転出入を除くデータで構成</t>
    <rPh sb="1" eb="4">
      <t>ドウチイキ</t>
    </rPh>
    <rPh sb="4" eb="5">
      <t>ナイ</t>
    </rPh>
    <rPh sb="6" eb="8">
      <t>シチョウ</t>
    </rPh>
    <rPh sb="8" eb="9">
      <t>カン</t>
    </rPh>
    <rPh sb="10" eb="11">
      <t>テン</t>
    </rPh>
    <rPh sb="11" eb="13">
      <t>シュツニュウ</t>
    </rPh>
    <rPh sb="14" eb="15">
      <t>ノゾ</t>
    </rPh>
    <rPh sb="20" eb="22">
      <t>コウセイ</t>
    </rPh>
    <phoneticPr fontId="10"/>
  </si>
  <si>
    <t>@</t>
    <phoneticPr fontId="10"/>
  </si>
  <si>
    <t>@</t>
    <phoneticPr fontId="10"/>
  </si>
  <si>
    <t>転入者数（年齢10歳階級別）の推移＜北勢地域＞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ホクセイ</t>
    </rPh>
    <rPh sb="20" eb="22">
      <t>チイキ</t>
    </rPh>
    <phoneticPr fontId="10"/>
  </si>
  <si>
    <t>転出者数（年齢10歳階級別）の推移＜北勢地域＞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ホクセイ</t>
    </rPh>
    <rPh sb="20" eb="22">
      <t>チイキ</t>
    </rPh>
    <phoneticPr fontId="10"/>
  </si>
  <si>
    <t>転入者数（年齢10歳階級別）の推移＜中勢地域＞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チュウセイ</t>
    </rPh>
    <rPh sb="20" eb="22">
      <t>チイキ</t>
    </rPh>
    <phoneticPr fontId="10"/>
  </si>
  <si>
    <t>転出者数（年齢10歳階級別）の推移＜中勢地域＞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チュウセイ</t>
    </rPh>
    <rPh sb="20" eb="22">
      <t>チイキ</t>
    </rPh>
    <phoneticPr fontId="10"/>
  </si>
  <si>
    <t>転入者数（年齢10歳階級別）の推移＜南勢地域＞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ナンセイ</t>
    </rPh>
    <rPh sb="20" eb="22">
      <t>チイキ</t>
    </rPh>
    <phoneticPr fontId="10"/>
  </si>
  <si>
    <t>転出者数（年齢10歳階級別）の推移＜南勢地域＞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ナンセイ</t>
    </rPh>
    <rPh sb="20" eb="22">
      <t>チイキ</t>
    </rPh>
    <phoneticPr fontId="10"/>
  </si>
  <si>
    <t>転入者数（年齢10歳階級別）の推移＜東紀州地域＞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19">
      <t>ヒガシ</t>
    </rPh>
    <rPh sb="19" eb="21">
      <t>キシュウ</t>
    </rPh>
    <rPh sb="21" eb="23">
      <t>チイキ</t>
    </rPh>
    <phoneticPr fontId="10"/>
  </si>
  <si>
    <t>転出者数（年齢10歳階級別）の推移＜東紀州地域＞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19">
      <t>ヒガシ</t>
    </rPh>
    <rPh sb="19" eb="21">
      <t>キシュウ</t>
    </rPh>
    <rPh sb="21" eb="23">
      <t>チイキ</t>
    </rPh>
    <phoneticPr fontId="10"/>
  </si>
  <si>
    <t>転入者数（年齢10歳階級別）の推移＜伊賀地域＞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イガ</t>
    </rPh>
    <rPh sb="20" eb="22">
      <t>チイキ</t>
    </rPh>
    <phoneticPr fontId="10"/>
  </si>
  <si>
    <t>転出者数（年齢10歳階級別）の推移＜伊賀地域＞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5" eb="17">
      <t>スイイ</t>
    </rPh>
    <rPh sb="18" eb="20">
      <t>イガ</t>
    </rPh>
    <rPh sb="20" eb="22">
      <t>チイキ</t>
    </rPh>
    <phoneticPr fontId="10"/>
  </si>
  <si>
    <t>超過数</t>
    <rPh sb="0" eb="2">
      <t>チョウカ</t>
    </rPh>
    <rPh sb="2" eb="3">
      <t>スウ</t>
    </rPh>
    <phoneticPr fontId="10"/>
  </si>
  <si>
    <t>北勢地域</t>
    <rPh sb="0" eb="2">
      <t>ホクセイ</t>
    </rPh>
    <rPh sb="2" eb="4">
      <t>チイキ</t>
    </rPh>
    <phoneticPr fontId="10"/>
  </si>
  <si>
    <t>中勢地域</t>
    <rPh sb="0" eb="2">
      <t>チュウセイ</t>
    </rPh>
    <rPh sb="2" eb="4">
      <t>チイキ</t>
    </rPh>
    <phoneticPr fontId="10"/>
  </si>
  <si>
    <t>南勢地域</t>
    <rPh sb="0" eb="2">
      <t>ナンセイ</t>
    </rPh>
    <rPh sb="2" eb="4">
      <t>チイキ</t>
    </rPh>
    <phoneticPr fontId="10"/>
  </si>
  <si>
    <t>伊賀地域</t>
    <rPh sb="0" eb="2">
      <t>イガ</t>
    </rPh>
    <rPh sb="2" eb="4">
      <t>チイキ</t>
    </rPh>
    <phoneticPr fontId="10"/>
  </si>
  <si>
    <t>東紀州地域</t>
    <rPh sb="0" eb="1">
      <t>ヒガシ</t>
    </rPh>
    <rPh sb="1" eb="3">
      <t>キシュウ</t>
    </rPh>
    <rPh sb="3" eb="5">
      <t>チイキ</t>
    </rPh>
    <phoneticPr fontId="10"/>
  </si>
  <si>
    <t>転入・転出（割合）</t>
    <rPh sb="0" eb="2">
      <t>テンニュウ</t>
    </rPh>
    <rPh sb="3" eb="5">
      <t>テンシュツ</t>
    </rPh>
    <rPh sb="6" eb="8">
      <t>ワリアイ</t>
    </rPh>
    <phoneticPr fontId="1"/>
  </si>
  <si>
    <t>三重県</t>
    <rPh sb="0" eb="3">
      <t>ミエケン</t>
    </rPh>
    <phoneticPr fontId="10"/>
  </si>
  <si>
    <t>５地域には県内の他地域間との出入りの数値が含まれるが、三重県は県外との出入りのみのため、５地域の合計と三重県値とは一致しない。</t>
    <rPh sb="1" eb="3">
      <t>チイキ</t>
    </rPh>
    <rPh sb="5" eb="7">
      <t>ケンナイ</t>
    </rPh>
    <rPh sb="8" eb="11">
      <t>タチイキ</t>
    </rPh>
    <rPh sb="11" eb="12">
      <t>カン</t>
    </rPh>
    <rPh sb="14" eb="16">
      <t>デイ</t>
    </rPh>
    <rPh sb="18" eb="20">
      <t>スウチ</t>
    </rPh>
    <rPh sb="21" eb="22">
      <t>フク</t>
    </rPh>
    <rPh sb="27" eb="30">
      <t>ミエケン</t>
    </rPh>
    <rPh sb="31" eb="33">
      <t>ケンガイ</t>
    </rPh>
    <rPh sb="35" eb="37">
      <t>デイ</t>
    </rPh>
    <rPh sb="45" eb="47">
      <t>チイキ</t>
    </rPh>
    <rPh sb="48" eb="50">
      <t>ゴウケイ</t>
    </rPh>
    <rPh sb="51" eb="54">
      <t>ミエケン</t>
    </rPh>
    <rPh sb="54" eb="55">
      <t>アタイ</t>
    </rPh>
    <rPh sb="57" eb="59">
      <t>イッチ</t>
    </rPh>
    <phoneticPr fontId="10"/>
  </si>
  <si>
    <t>転入者数（年齢10歳階級別割合）の推移＜北勢地域＞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ホクセイ</t>
    </rPh>
    <rPh sb="22" eb="24">
      <t>チイキ</t>
    </rPh>
    <phoneticPr fontId="10"/>
  </si>
  <si>
    <t>転出者数（年齢10歳階級別割合）の推移＜北勢地域＞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ホクセイ</t>
    </rPh>
    <rPh sb="22" eb="24">
      <t>チイキ</t>
    </rPh>
    <phoneticPr fontId="10"/>
  </si>
  <si>
    <t>転入者数（年齢10歳階級別割合）の推移＜東紀州地域＞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3">
      <t>ヒガシキシュウ</t>
    </rPh>
    <rPh sb="23" eb="25">
      <t>チイキ</t>
    </rPh>
    <phoneticPr fontId="10"/>
  </si>
  <si>
    <t>転出者数（年齢10歳階級別割合）の推移＜東紀州地域＞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3">
      <t>ヒガシキシュウ</t>
    </rPh>
    <rPh sb="23" eb="25">
      <t>チイキ</t>
    </rPh>
    <phoneticPr fontId="10"/>
  </si>
  <si>
    <t>転入者数（年齢10歳階級別割合）の推移＜伊賀地域＞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イガ</t>
    </rPh>
    <rPh sb="22" eb="24">
      <t>チイキ</t>
    </rPh>
    <phoneticPr fontId="10"/>
  </si>
  <si>
    <t>転出者数（年齢10歳階級別割合）の推移＜伊賀地域＞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イガ</t>
    </rPh>
    <rPh sb="22" eb="24">
      <t>チイキ</t>
    </rPh>
    <phoneticPr fontId="10"/>
  </si>
  <si>
    <t>転入者数（年齢10歳階級別割合）の推移＜南勢地域＞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ナンセイ</t>
    </rPh>
    <rPh sb="22" eb="24">
      <t>チイキ</t>
    </rPh>
    <phoneticPr fontId="10"/>
  </si>
  <si>
    <t>転出者数（年齢10歳階級別割合）の推移＜南勢地域＞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ナンセイ</t>
    </rPh>
    <rPh sb="22" eb="24">
      <t>チイキ</t>
    </rPh>
    <phoneticPr fontId="10"/>
  </si>
  <si>
    <t>転入者数（年齢10歳階級別割合）の推移＜中勢地域＞</t>
    <rPh sb="0" eb="2">
      <t>テンニュウ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チュウセイ</t>
    </rPh>
    <rPh sb="22" eb="24">
      <t>チイキ</t>
    </rPh>
    <phoneticPr fontId="10"/>
  </si>
  <si>
    <t>転出者数（年齢10歳階級別割合）の推移＜中勢地域＞</t>
    <rPh sb="0" eb="3">
      <t>テンシュツシャ</t>
    </rPh>
    <rPh sb="2" eb="3">
      <t>シャ</t>
    </rPh>
    <rPh sb="3" eb="4">
      <t>スウ</t>
    </rPh>
    <rPh sb="5" eb="7">
      <t>ネンレイ</t>
    </rPh>
    <rPh sb="9" eb="10">
      <t>サイ</t>
    </rPh>
    <rPh sb="10" eb="12">
      <t>カイキュウ</t>
    </rPh>
    <rPh sb="12" eb="13">
      <t>ベツ</t>
    </rPh>
    <rPh sb="13" eb="15">
      <t>ワリアイ</t>
    </rPh>
    <rPh sb="17" eb="19">
      <t>スイイ</t>
    </rPh>
    <rPh sb="20" eb="22">
      <t>チュウセイ</t>
    </rPh>
    <rPh sb="22" eb="24">
      <t>チイキ</t>
    </rPh>
    <phoneticPr fontId="10"/>
  </si>
  <si>
    <t>■転入者数（年齢10歳階級別）＜北勢地域＞</t>
    <rPh sb="1" eb="4">
      <t>テンニュウシャ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ホクセイ</t>
    </rPh>
    <rPh sb="18" eb="20">
      <t>チイキ</t>
    </rPh>
    <phoneticPr fontId="10"/>
  </si>
  <si>
    <t>■転出者数（年齢10歳階級別）＜北勢地域＞</t>
    <rPh sb="1" eb="4">
      <t>テンシュツシャ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ホクセイ</t>
    </rPh>
    <rPh sb="18" eb="20">
      <t>チイキ</t>
    </rPh>
    <phoneticPr fontId="10"/>
  </si>
  <si>
    <t>■転入者数（年齢10歳階級別）＜中勢地域＞</t>
    <rPh sb="1" eb="4">
      <t>テンニュウシャ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チュウセイ</t>
    </rPh>
    <rPh sb="18" eb="20">
      <t>チイキ</t>
    </rPh>
    <phoneticPr fontId="10"/>
  </si>
  <si>
    <t>■転出者数（年齢10歳階級別）＜中勢地域＞</t>
    <rPh sb="1" eb="4">
      <t>テンシュツシャ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チュウセイ</t>
    </rPh>
    <rPh sb="18" eb="20">
      <t>チイキ</t>
    </rPh>
    <phoneticPr fontId="10"/>
  </si>
  <si>
    <t>■転入者数（年齢10歳階級別）＜南勢地域＞</t>
    <rPh sb="1" eb="4">
      <t>テンニュウシャ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ナンセイ</t>
    </rPh>
    <rPh sb="18" eb="20">
      <t>チイキ</t>
    </rPh>
    <phoneticPr fontId="10"/>
  </si>
  <si>
    <t>■転出者数（年齢10歳階級別）＜南勢地域＞</t>
    <rPh sb="1" eb="4">
      <t>テンシュツシャ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ナンセイ</t>
    </rPh>
    <rPh sb="18" eb="20">
      <t>チイキ</t>
    </rPh>
    <phoneticPr fontId="10"/>
  </si>
  <si>
    <t>■転入者数（年齢10歳階級別）＜伊賀地域＞</t>
    <rPh sb="1" eb="4">
      <t>テンニュウシャ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イガ</t>
    </rPh>
    <rPh sb="18" eb="20">
      <t>チイキ</t>
    </rPh>
    <phoneticPr fontId="10"/>
  </si>
  <si>
    <t>■転出者数（年齢10歳階級別）＜伊賀地域＞</t>
    <rPh sb="1" eb="4">
      <t>テンシュツシャ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8">
      <t>イガ</t>
    </rPh>
    <rPh sb="18" eb="20">
      <t>チイキ</t>
    </rPh>
    <phoneticPr fontId="10"/>
  </si>
  <si>
    <t>■転入者数（年齢10歳階級別）＜東紀州地域＞</t>
    <rPh sb="1" eb="4">
      <t>テンニュウシャ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7">
      <t>ヒガシ</t>
    </rPh>
    <rPh sb="17" eb="19">
      <t>キシュウ</t>
    </rPh>
    <rPh sb="19" eb="21">
      <t>チイキ</t>
    </rPh>
    <phoneticPr fontId="10"/>
  </si>
  <si>
    <t>■転出者数（年齢10歳階級別）＜東紀州地域＞</t>
    <rPh sb="1" eb="4">
      <t>テンシュツシャ</t>
    </rPh>
    <rPh sb="4" eb="5">
      <t>スウ</t>
    </rPh>
    <rPh sb="6" eb="8">
      <t>ネンレイ</t>
    </rPh>
    <rPh sb="10" eb="11">
      <t>サイ</t>
    </rPh>
    <rPh sb="11" eb="13">
      <t>カイキュウ</t>
    </rPh>
    <rPh sb="13" eb="14">
      <t>ベツ</t>
    </rPh>
    <rPh sb="16" eb="17">
      <t>ヒガシ</t>
    </rPh>
    <rPh sb="17" eb="19">
      <t>キシュウ</t>
    </rPh>
    <rPh sb="19" eb="21">
      <t>チイキ</t>
    </rPh>
    <phoneticPr fontId="10"/>
  </si>
  <si>
    <t>人数</t>
    <rPh sb="0" eb="2">
      <t>ニンズウ</t>
    </rPh>
    <phoneticPr fontId="10"/>
  </si>
  <si>
    <t>（人）</t>
    <phoneticPr fontId="10"/>
  </si>
  <si>
    <t>（％）</t>
    <phoneticPr fontId="10"/>
  </si>
  <si>
    <t>前年比</t>
    <rPh sb="0" eb="3">
      <t>ゼンネンヒ</t>
    </rPh>
    <phoneticPr fontId="10"/>
  </si>
  <si>
    <t>（人、％）</t>
    <rPh sb="1" eb="2">
      <t>ヒト</t>
    </rPh>
    <phoneticPr fontId="26"/>
  </si>
  <si>
    <t>地域</t>
    <rPh sb="0" eb="2">
      <t>チイキ</t>
    </rPh>
    <phoneticPr fontId="26"/>
  </si>
  <si>
    <t>転入総数</t>
    <rPh sb="0" eb="2">
      <t>テンニュウ</t>
    </rPh>
    <rPh sb="2" eb="3">
      <t>ソウ</t>
    </rPh>
    <rPh sb="3" eb="4">
      <t>カズ</t>
    </rPh>
    <phoneticPr fontId="26"/>
  </si>
  <si>
    <t>北勢地域</t>
    <rPh sb="0" eb="2">
      <t>ホクセイ</t>
    </rPh>
    <rPh sb="2" eb="4">
      <t>チイキ</t>
    </rPh>
    <phoneticPr fontId="26"/>
  </si>
  <si>
    <t>中勢地域</t>
    <rPh sb="0" eb="2">
      <t>チュウセイ</t>
    </rPh>
    <rPh sb="2" eb="4">
      <t>チイキ</t>
    </rPh>
    <phoneticPr fontId="26"/>
  </si>
  <si>
    <t>南勢地域</t>
    <rPh sb="0" eb="2">
      <t>ナンセイ</t>
    </rPh>
    <rPh sb="2" eb="4">
      <t>チイキ</t>
    </rPh>
    <phoneticPr fontId="26"/>
  </si>
  <si>
    <t>転入者数</t>
    <rPh sb="0" eb="2">
      <t>テンニュウ</t>
    </rPh>
    <rPh sb="2" eb="3">
      <t>モノ</t>
    </rPh>
    <rPh sb="3" eb="4">
      <t>スウ</t>
    </rPh>
    <phoneticPr fontId="26"/>
  </si>
  <si>
    <t>伊賀地域</t>
    <rPh sb="0" eb="2">
      <t>イガ</t>
    </rPh>
    <rPh sb="2" eb="4">
      <t>チイキ</t>
    </rPh>
    <phoneticPr fontId="26"/>
  </si>
  <si>
    <t>東紀州地域</t>
    <rPh sb="0" eb="1">
      <t>ヒガシ</t>
    </rPh>
    <rPh sb="1" eb="3">
      <t>キシュウ</t>
    </rPh>
    <rPh sb="3" eb="5">
      <t>チイキ</t>
    </rPh>
    <phoneticPr fontId="26"/>
  </si>
  <si>
    <t>割合</t>
    <rPh sb="0" eb="2">
      <t>ワリアイ</t>
    </rPh>
    <phoneticPr fontId="26"/>
  </si>
  <si>
    <t>転出総数</t>
    <rPh sb="0" eb="2">
      <t>テンシュツ</t>
    </rPh>
    <rPh sb="2" eb="4">
      <t>ソウスウ</t>
    </rPh>
    <phoneticPr fontId="26"/>
  </si>
  <si>
    <t>転出者数</t>
    <rPh sb="0" eb="2">
      <t>テンシュツ</t>
    </rPh>
    <rPh sb="2" eb="3">
      <t>モノ</t>
    </rPh>
    <rPh sb="3" eb="4">
      <t>スウ</t>
    </rPh>
    <phoneticPr fontId="26"/>
  </si>
  <si>
    <t>転出入
超過数
合計</t>
    <rPh sb="0" eb="1">
      <t>テン</t>
    </rPh>
    <rPh sb="1" eb="3">
      <t>シュツニュウ</t>
    </rPh>
    <rPh sb="4" eb="6">
      <t>チョウカ</t>
    </rPh>
    <rPh sb="6" eb="7">
      <t>スウ</t>
    </rPh>
    <rPh sb="8" eb="10">
      <t>ゴウケイ</t>
    </rPh>
    <phoneticPr fontId="26"/>
  </si>
  <si>
    <t>①転入者数（2016年：年齢10歳階級別）</t>
    <rPh sb="1" eb="4">
      <t>テンニュウシャ</t>
    </rPh>
    <rPh sb="4" eb="5">
      <t>スウ</t>
    </rPh>
    <rPh sb="10" eb="11">
      <t>ネン</t>
    </rPh>
    <rPh sb="12" eb="14">
      <t>ネンレイ</t>
    </rPh>
    <rPh sb="16" eb="17">
      <t>サイ</t>
    </rPh>
    <rPh sb="17" eb="19">
      <t>カイキュウ</t>
    </rPh>
    <rPh sb="19" eb="20">
      <t>ベツ</t>
    </rPh>
    <phoneticPr fontId="26"/>
  </si>
  <si>
    <t>②転出者数（2016年：年齢10歳階級別）</t>
    <rPh sb="1" eb="4">
      <t>テンシュツシャ</t>
    </rPh>
    <rPh sb="4" eb="5">
      <t>スウ</t>
    </rPh>
    <phoneticPr fontId="26"/>
  </si>
  <si>
    <t>③転出入超過数（2016年：年齢10歳階級別）</t>
    <rPh sb="1" eb="2">
      <t>テン</t>
    </rPh>
    <rPh sb="2" eb="4">
      <t>シュツニュウ</t>
    </rPh>
    <rPh sb="4" eb="6">
      <t>チョウカ</t>
    </rPh>
    <rPh sb="6" eb="7">
      <t>スウ</t>
    </rPh>
    <phoneticPr fontId="26"/>
  </si>
  <si>
    <t>三重県</t>
    <rPh sb="0" eb="3">
      <t>ミエケン</t>
    </rPh>
    <phoneticPr fontId="10"/>
  </si>
  <si>
    <t>三重県</t>
    <rPh sb="0" eb="3">
      <t>ミエケン</t>
    </rPh>
    <phoneticPr fontId="26"/>
  </si>
  <si>
    <t>↓県平均との差</t>
    <rPh sb="1" eb="2">
      <t>ケン</t>
    </rPh>
    <rPh sb="2" eb="4">
      <t>ヘイキン</t>
    </rPh>
    <rPh sb="6" eb="7">
      <t>サ</t>
    </rPh>
    <phoneticPr fontId="10"/>
  </si>
  <si>
    <t>構成比</t>
    <rPh sb="0" eb="3">
      <t>コウセイヒ</t>
    </rPh>
    <phoneticPr fontId="26"/>
  </si>
  <si>
    <t>※三重県の転入（転出）数の構成比は、県外間との転入（転出）による移動人数に基づく。</t>
    <rPh sb="1" eb="4">
      <t>ミエケン</t>
    </rPh>
    <rPh sb="5" eb="7">
      <t>テンニュウ</t>
    </rPh>
    <rPh sb="8" eb="10">
      <t>テンシュツ</t>
    </rPh>
    <rPh sb="11" eb="12">
      <t>スウ</t>
    </rPh>
    <rPh sb="13" eb="16">
      <t>コウセイヒ</t>
    </rPh>
    <rPh sb="18" eb="20">
      <t>ケンガイ</t>
    </rPh>
    <rPh sb="20" eb="21">
      <t>カン</t>
    </rPh>
    <rPh sb="23" eb="25">
      <t>テンニュウ</t>
    </rPh>
    <rPh sb="26" eb="28">
      <t>テンシュツ</t>
    </rPh>
    <rPh sb="32" eb="34">
      <t>イドウ</t>
    </rPh>
    <rPh sb="34" eb="36">
      <t>ニンズウ</t>
    </rPh>
    <rPh sb="37" eb="38">
      <t>モト</t>
    </rPh>
    <phoneticPr fontId="26"/>
  </si>
  <si>
    <t>※各地域の転入（転出）数には同地域内（市町間）の移動人数は含んでおらず、県内他地域間及び県外間
　との移動人数を含む。</t>
    <rPh sb="1" eb="4">
      <t>カクチイキ</t>
    </rPh>
    <rPh sb="5" eb="7">
      <t>テンニュウ</t>
    </rPh>
    <rPh sb="8" eb="10">
      <t>テンシュツ</t>
    </rPh>
    <rPh sb="11" eb="12">
      <t>カズ</t>
    </rPh>
    <rPh sb="14" eb="17">
      <t>ドウチイキ</t>
    </rPh>
    <rPh sb="17" eb="18">
      <t>ナイ</t>
    </rPh>
    <rPh sb="19" eb="21">
      <t>シチョウ</t>
    </rPh>
    <rPh sb="21" eb="22">
      <t>カン</t>
    </rPh>
    <rPh sb="24" eb="26">
      <t>イドウ</t>
    </rPh>
    <rPh sb="26" eb="28">
      <t>ニンズウ</t>
    </rPh>
    <rPh sb="29" eb="30">
      <t>フク</t>
    </rPh>
    <rPh sb="36" eb="38">
      <t>ケンナイ</t>
    </rPh>
    <rPh sb="38" eb="41">
      <t>タチイキ</t>
    </rPh>
    <rPh sb="41" eb="42">
      <t>カン</t>
    </rPh>
    <rPh sb="42" eb="43">
      <t>オヨ</t>
    </rPh>
    <rPh sb="44" eb="46">
      <t>ケンガイ</t>
    </rPh>
    <rPh sb="46" eb="47">
      <t>カン</t>
    </rPh>
    <rPh sb="51" eb="53">
      <t>イドウ</t>
    </rPh>
    <rPh sb="53" eb="55">
      <t>ニンズウ</t>
    </rPh>
    <rPh sb="56" eb="57">
      <t>フク</t>
    </rPh>
    <phoneticPr fontId="26"/>
  </si>
  <si>
    <t>（人）</t>
    <rPh sb="1" eb="2">
      <t>ニン</t>
    </rPh>
    <phoneticPr fontId="10"/>
  </si>
  <si>
    <t>転出入超過数（年齢10歳階級別）の推移＜中勢地域＞</t>
    <rPh sb="1" eb="2">
      <t>シュツ</t>
    </rPh>
    <rPh sb="20" eb="22">
      <t>チュウセイ</t>
    </rPh>
    <phoneticPr fontId="10"/>
  </si>
  <si>
    <t>転出入超過数（年齢10歳階級別）の推移＜南勢地域＞</t>
    <rPh sb="1" eb="2">
      <t>シュツ</t>
    </rPh>
    <rPh sb="20" eb="22">
      <t>ナンセイ</t>
    </rPh>
    <phoneticPr fontId="10"/>
  </si>
  <si>
    <t>転出入超過数（年齢10歳階級別）の推移＜伊賀地域＞</t>
    <rPh sb="1" eb="2">
      <t>シュツ</t>
    </rPh>
    <rPh sb="20" eb="22">
      <t>イガ</t>
    </rPh>
    <phoneticPr fontId="10"/>
  </si>
  <si>
    <t>転出入超過数（年齢10歳階級別）の推移＜東紀州地域＞</t>
    <rPh sb="1" eb="2">
      <t>シュツ</t>
    </rPh>
    <rPh sb="20" eb="21">
      <t>ヒガシ</t>
    </rPh>
    <rPh sb="21" eb="23">
      <t>キシュウ</t>
    </rPh>
    <phoneticPr fontId="10"/>
  </si>
  <si>
    <t>転出入超過数（５地域別）の推移</t>
    <rPh sb="0" eb="2">
      <t>テンシュツ</t>
    </rPh>
    <rPh sb="2" eb="3">
      <t>ニュウ</t>
    </rPh>
    <rPh sb="3" eb="5">
      <t>チョウカ</t>
    </rPh>
    <rPh sb="5" eb="6">
      <t>スウ</t>
    </rPh>
    <rPh sb="8" eb="11">
      <t>チイキベツ</t>
    </rPh>
    <rPh sb="13" eb="15">
      <t>スイイ</t>
    </rPh>
    <phoneticPr fontId="10"/>
  </si>
  <si>
    <t>転入者数（５地域別）の推移</t>
    <rPh sb="0" eb="3">
      <t>テンニュウシャ</t>
    </rPh>
    <rPh sb="3" eb="4">
      <t>スウ</t>
    </rPh>
    <rPh sb="6" eb="9">
      <t>チイキベツ</t>
    </rPh>
    <rPh sb="11" eb="13">
      <t>スイイ</t>
    </rPh>
    <phoneticPr fontId="10"/>
  </si>
  <si>
    <t>転出者数（５地域別）の推移</t>
    <rPh sb="3" eb="4">
      <t>スウ</t>
    </rPh>
    <rPh sb="6" eb="8">
      <t>チイキ</t>
    </rPh>
    <rPh sb="8" eb="9">
      <t>ベツ</t>
    </rPh>
    <rPh sb="11" eb="13">
      <t>スイイ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</si>
</sst>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8" formatCode="#,##0_ "/>
    <numFmt numFmtId="179" formatCode="#,##0.0;&quot;△ &quot;#,##0.0"/>
    <numFmt numFmtId="180" formatCode="0.0_);[Red]\(0.0\)"/>
    <numFmt numFmtId="181" formatCode="0.0_ "/>
    <numFmt numFmtId="182" formatCode="0.0;&quot;▲ &quot;0.0"/>
  </numFmts>
  <fonts count="36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1"/>
      <color rgb="FFFF000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6" fillId="0" borderId="0" xfId="4" applyFont="1">
      <alignment vertical="center"/>
    </xf>
    <xf numFmtId="0" fontId="7" fillId="0" borderId="0" xfId="5" applyFont="1"/>
    <xf numFmtId="38" fontId="6" fillId="0" borderId="0" xfId="2" applyFont="1">
      <alignment vertical="center"/>
    </xf>
    <xf numFmtId="0" fontId="8" fillId="0" borderId="0" xfId="4" applyFont="1">
      <alignment vertical="center"/>
    </xf>
    <xf numFmtId="0" fontId="9" fillId="0" borderId="0" xfId="5" applyFont="1"/>
    <xf numFmtId="0" fontId="0" fillId="0" borderId="3" xfId="0" quotePrefix="1" applyBorder="1">
      <alignment vertical="center"/>
    </xf>
    <xf numFmtId="0" fontId="0" fillId="0" borderId="3" xfId="0" applyBorder="1">
      <alignment vertical="center"/>
    </xf>
    <xf numFmtId="3" fontId="0" fillId="0" borderId="3" xfId="0" applyNumberFormat="1" applyBorder="1">
      <alignment vertical="center"/>
    </xf>
    <xf numFmtId="0" fontId="6" fillId="2" borderId="3" xfId="4" applyFont="1" applyFill="1" applyBorder="1">
      <alignment vertical="center"/>
    </xf>
    <xf numFmtId="0" fontId="6" fillId="2" borderId="3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right" vertical="center"/>
    </xf>
    <xf numFmtId="0" fontId="6" fillId="2" borderId="1" xfId="4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0" xfId="4" applyFont="1">
      <alignment vertical="center"/>
    </xf>
    <xf numFmtId="0" fontId="12" fillId="0" borderId="0" xfId="4" applyFont="1">
      <alignment vertical="center"/>
    </xf>
    <xf numFmtId="0" fontId="13" fillId="0" borderId="0" xfId="4" applyFont="1">
      <alignment vertical="center"/>
    </xf>
    <xf numFmtId="0" fontId="14" fillId="0" borderId="0" xfId="4" applyFont="1">
      <alignment vertical="center"/>
    </xf>
    <xf numFmtId="0" fontId="15" fillId="0" borderId="0" xfId="5" applyFont="1"/>
    <xf numFmtId="0" fontId="16" fillId="0" borderId="0" xfId="5" applyFont="1"/>
    <xf numFmtId="0" fontId="14" fillId="2" borderId="3" xfId="4" applyFont="1" applyFill="1" applyBorder="1">
      <alignment vertical="center"/>
    </xf>
    <xf numFmtId="0" fontId="14" fillId="2" borderId="3" xfId="4" applyFont="1" applyFill="1" applyBorder="1" applyAlignment="1">
      <alignment horizontal="center" vertical="center" wrapText="1"/>
    </xf>
    <xf numFmtId="0" fontId="17" fillId="0" borderId="3" xfId="0" quotePrefix="1" applyFont="1" applyBorder="1">
      <alignment vertical="center"/>
    </xf>
    <xf numFmtId="0" fontId="17" fillId="0" borderId="3" xfId="0" applyFont="1" applyBorder="1">
      <alignment vertical="center"/>
    </xf>
    <xf numFmtId="3" fontId="17" fillId="0" borderId="3" xfId="0" applyNumberFormat="1" applyFont="1" applyBorder="1">
      <alignment vertical="center"/>
    </xf>
    <xf numFmtId="38" fontId="14" fillId="0" borderId="0" xfId="2" applyFont="1">
      <alignment vertical="center"/>
    </xf>
    <xf numFmtId="0" fontId="17" fillId="0" borderId="0" xfId="0" applyFont="1">
      <alignment vertical="center"/>
    </xf>
    <xf numFmtId="0" fontId="18" fillId="0" borderId="0" xfId="4" applyFont="1">
      <alignment vertical="center"/>
    </xf>
    <xf numFmtId="0" fontId="14" fillId="2" borderId="1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3" fontId="17" fillId="0" borderId="2" xfId="0" applyNumberFormat="1" applyFont="1" applyBorder="1" applyAlignment="1">
      <alignment horizontal="right" vertical="center"/>
    </xf>
    <xf numFmtId="0" fontId="19" fillId="0" borderId="0" xfId="4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3" borderId="0" xfId="4" applyFont="1" applyFill="1">
      <alignment vertical="center"/>
    </xf>
    <xf numFmtId="0" fontId="6" fillId="3" borderId="0" xfId="4" applyFont="1" applyFill="1">
      <alignment vertical="center"/>
    </xf>
    <xf numFmtId="0" fontId="0" fillId="0" borderId="4" xfId="0" quotePrefix="1" applyBorder="1">
      <alignment vertical="center"/>
    </xf>
    <xf numFmtId="0" fontId="0" fillId="0" borderId="4" xfId="0" applyBorder="1">
      <alignment vertical="center"/>
    </xf>
    <xf numFmtId="3" fontId="0" fillId="0" borderId="4" xfId="0" applyNumberFormat="1" applyBorder="1">
      <alignment vertical="center"/>
    </xf>
    <xf numFmtId="0" fontId="0" fillId="0" borderId="5" xfId="0" quotePrefix="1" applyBorder="1">
      <alignment vertical="center"/>
    </xf>
    <xf numFmtId="0" fontId="0" fillId="0" borderId="5" xfId="0" applyBorder="1">
      <alignment vertical="center"/>
    </xf>
    <xf numFmtId="3" fontId="0" fillId="0" borderId="5" xfId="0" applyNumberFormat="1" applyBorder="1">
      <alignment vertical="center"/>
    </xf>
    <xf numFmtId="0" fontId="21" fillId="0" borderId="0" xfId="4" applyFont="1">
      <alignment vertical="center"/>
    </xf>
    <xf numFmtId="0" fontId="17" fillId="0" borderId="4" xfId="0" quotePrefix="1" applyFont="1" applyBorder="1">
      <alignment vertical="center"/>
    </xf>
    <xf numFmtId="0" fontId="17" fillId="0" borderId="4" xfId="0" applyFont="1" applyBorder="1">
      <alignment vertical="center"/>
    </xf>
    <xf numFmtId="3" fontId="17" fillId="0" borderId="4" xfId="0" applyNumberFormat="1" applyFont="1" applyBorder="1">
      <alignment vertical="center"/>
    </xf>
    <xf numFmtId="0" fontId="17" fillId="0" borderId="5" xfId="0" quotePrefix="1" applyFont="1" applyBorder="1">
      <alignment vertical="center"/>
    </xf>
    <xf numFmtId="0" fontId="17" fillId="0" borderId="5" xfId="0" applyFont="1" applyBorder="1">
      <alignment vertical="center"/>
    </xf>
    <xf numFmtId="3" fontId="17" fillId="0" borderId="5" xfId="0" applyNumberFormat="1" applyFont="1" applyBorder="1">
      <alignment vertical="center"/>
    </xf>
    <xf numFmtId="0" fontId="6" fillId="0" borderId="3" xfId="4" applyFont="1" applyBorder="1">
      <alignment vertical="center"/>
    </xf>
    <xf numFmtId="3" fontId="6" fillId="0" borderId="3" xfId="4" applyNumberFormat="1" applyFont="1" applyBorder="1">
      <alignment vertical="center"/>
    </xf>
    <xf numFmtId="0" fontId="0" fillId="0" borderId="9" xfId="0" quotePrefix="1" applyBorder="1">
      <alignment vertical="center"/>
    </xf>
    <xf numFmtId="0" fontId="0" fillId="0" borderId="9" xfId="0" applyBorder="1">
      <alignment vertical="center"/>
    </xf>
    <xf numFmtId="3" fontId="0" fillId="0" borderId="9" xfId="0" applyNumberFormat="1" applyBorder="1">
      <alignment vertical="center"/>
    </xf>
    <xf numFmtId="0" fontId="0" fillId="0" borderId="14" xfId="0" quotePrefix="1" applyBorder="1">
      <alignment vertical="center"/>
    </xf>
    <xf numFmtId="0" fontId="0" fillId="0" borderId="14" xfId="0" applyBorder="1">
      <alignment vertical="center"/>
    </xf>
    <xf numFmtId="0" fontId="6" fillId="0" borderId="14" xfId="4" applyFont="1" applyBorder="1">
      <alignment vertical="center"/>
    </xf>
    <xf numFmtId="3" fontId="6" fillId="0" borderId="14" xfId="4" applyNumberFormat="1" applyFont="1" applyBorder="1">
      <alignment vertical="center"/>
    </xf>
    <xf numFmtId="0" fontId="0" fillId="2" borderId="3" xfId="0" applyFill="1" applyBorder="1">
      <alignment vertical="center"/>
    </xf>
    <xf numFmtId="176" fontId="0" fillId="0" borderId="3" xfId="10" applyNumberFormat="1" applyFont="1" applyBorder="1">
      <alignment vertical="center"/>
    </xf>
    <xf numFmtId="176" fontId="0" fillId="0" borderId="4" xfId="10" applyNumberFormat="1" applyFont="1" applyBorder="1">
      <alignment vertical="center"/>
    </xf>
    <xf numFmtId="176" fontId="0" fillId="0" borderId="5" xfId="10" applyNumberFormat="1" applyFont="1" applyBorder="1">
      <alignment vertical="center"/>
    </xf>
    <xf numFmtId="178" fontId="22" fillId="0" borderId="3" xfId="11" applyNumberFormat="1" applyFont="1" applyBorder="1">
      <alignment vertical="center"/>
    </xf>
    <xf numFmtId="178" fontId="0" fillId="0" borderId="4" xfId="0" applyNumberFormat="1" applyBorder="1">
      <alignment vertical="center"/>
    </xf>
    <xf numFmtId="178" fontId="22" fillId="0" borderId="15" xfId="11" applyNumberFormat="1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8" fontId="22" fillId="0" borderId="17" xfId="11" applyNumberFormat="1" applyFont="1" applyBorder="1">
      <alignment vertical="center"/>
    </xf>
    <xf numFmtId="178" fontId="22" fillId="0" borderId="6" xfId="11" applyNumberFormat="1" applyFont="1" applyBorder="1">
      <alignment vertical="center"/>
    </xf>
    <xf numFmtId="178" fontId="22" fillId="0" borderId="11" xfId="11" applyNumberFormat="1" applyFont="1" applyBorder="1">
      <alignment vertical="center"/>
    </xf>
    <xf numFmtId="178" fontId="22" fillId="0" borderId="18" xfId="11" applyNumberFormat="1" applyFont="1" applyBorder="1">
      <alignment vertical="center"/>
    </xf>
    <xf numFmtId="178" fontId="22" fillId="0" borderId="19" xfId="11" applyNumberFormat="1" applyFont="1" applyBorder="1">
      <alignment vertical="center"/>
    </xf>
    <xf numFmtId="178" fontId="22" fillId="0" borderId="20" xfId="11" applyNumberFormat="1" applyFont="1" applyBorder="1">
      <alignment vertical="center"/>
    </xf>
    <xf numFmtId="178" fontId="0" fillId="0" borderId="21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13" xfId="0" applyNumberFormat="1" applyBorder="1">
      <alignment vertical="center"/>
    </xf>
    <xf numFmtId="179" fontId="22" fillId="0" borderId="17" xfId="11" applyNumberFormat="1" applyFont="1" applyBorder="1">
      <alignment vertical="center"/>
    </xf>
    <xf numFmtId="179" fontId="22" fillId="0" borderId="6" xfId="11" applyNumberFormat="1" applyFont="1" applyBorder="1">
      <alignment vertical="center"/>
    </xf>
    <xf numFmtId="179" fontId="22" fillId="0" borderId="11" xfId="11" applyNumberFormat="1" applyFont="1" applyBorder="1">
      <alignment vertical="center"/>
    </xf>
    <xf numFmtId="179" fontId="22" fillId="0" borderId="18" xfId="11" applyNumberFormat="1" applyFont="1" applyBorder="1">
      <alignment vertical="center"/>
    </xf>
    <xf numFmtId="179" fontId="22" fillId="0" borderId="19" xfId="11" applyNumberFormat="1" applyFont="1" applyBorder="1">
      <alignment vertical="center"/>
    </xf>
    <xf numFmtId="179" fontId="22" fillId="0" borderId="20" xfId="11" applyNumberFormat="1" applyFont="1" applyBorder="1">
      <alignment vertical="center"/>
    </xf>
    <xf numFmtId="179" fontId="0" fillId="0" borderId="21" xfId="0" applyNumberFormat="1" applyBorder="1">
      <alignment vertical="center"/>
    </xf>
    <xf numFmtId="179" fontId="0" fillId="0" borderId="8" xfId="0" applyNumberFormat="1" applyBorder="1">
      <alignment vertical="center"/>
    </xf>
    <xf numFmtId="179" fontId="0" fillId="0" borderId="13" xfId="0" applyNumberFormat="1" applyBorder="1">
      <alignment vertical="center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0" fontId="28" fillId="0" borderId="0" xfId="12" applyFont="1">
      <alignment vertical="center"/>
    </xf>
    <xf numFmtId="0" fontId="25" fillId="0" borderId="0" xfId="12">
      <alignment vertical="center"/>
    </xf>
    <xf numFmtId="0" fontId="29" fillId="0" borderId="0" xfId="12" applyFont="1" applyAlignment="1">
      <alignment horizontal="right" vertical="center"/>
    </xf>
    <xf numFmtId="0" fontId="27" fillId="0" borderId="24" xfId="12" applyFont="1" applyBorder="1" applyAlignment="1">
      <alignment horizontal="center" vertical="center"/>
    </xf>
    <xf numFmtId="0" fontId="27" fillId="0" borderId="23" xfId="12" applyFont="1" applyBorder="1" applyAlignment="1">
      <alignment horizontal="center" vertical="center"/>
    </xf>
    <xf numFmtId="0" fontId="27" fillId="0" borderId="3" xfId="12" applyFont="1" applyBorder="1" applyAlignment="1">
      <alignment horizontal="center" vertical="center"/>
    </xf>
    <xf numFmtId="178" fontId="32" fillId="0" borderId="2" xfId="13" applyNumberFormat="1" applyFont="1" applyBorder="1" applyAlignment="1">
      <alignment horizontal="right" vertical="center"/>
    </xf>
    <xf numFmtId="178" fontId="32" fillId="0" borderId="6" xfId="13" applyNumberFormat="1" applyFont="1" applyBorder="1" applyAlignment="1">
      <alignment horizontal="right" vertical="center"/>
    </xf>
    <xf numFmtId="178" fontId="32" fillId="0" borderId="11" xfId="13" applyNumberFormat="1" applyFont="1" applyBorder="1" applyAlignment="1">
      <alignment horizontal="right" vertical="center"/>
    </xf>
    <xf numFmtId="0" fontId="27" fillId="0" borderId="15" xfId="12" applyFont="1" applyBorder="1" applyAlignment="1">
      <alignment horizontal="center" vertical="center"/>
    </xf>
    <xf numFmtId="178" fontId="32" fillId="0" borderId="27" xfId="13" applyNumberFormat="1" applyFont="1" applyBorder="1" applyAlignment="1">
      <alignment horizontal="right" vertical="center"/>
    </xf>
    <xf numFmtId="178" fontId="32" fillId="0" borderId="19" xfId="13" applyNumberFormat="1" applyFont="1" applyBorder="1" applyAlignment="1">
      <alignment horizontal="right" vertical="center"/>
    </xf>
    <xf numFmtId="178" fontId="32" fillId="0" borderId="20" xfId="13" applyNumberFormat="1" applyFont="1" applyBorder="1" applyAlignment="1">
      <alignment horizontal="right" vertical="center"/>
    </xf>
    <xf numFmtId="0" fontId="27" fillId="0" borderId="29" xfId="12" applyFont="1" applyBorder="1" applyAlignment="1">
      <alignment horizontal="center" vertical="center"/>
    </xf>
    <xf numFmtId="181" fontId="32" fillId="0" borderId="29" xfId="12" applyNumberFormat="1" applyFont="1" applyBorder="1" applyAlignment="1">
      <alignment horizontal="right" vertical="center"/>
    </xf>
    <xf numFmtId="181" fontId="32" fillId="0" borderId="4" xfId="12" applyNumberFormat="1" applyFont="1" applyBorder="1" applyAlignment="1">
      <alignment horizontal="right" vertical="center"/>
    </xf>
    <xf numFmtId="181" fontId="32" fillId="0" borderId="3" xfId="12" applyNumberFormat="1" applyFont="1" applyBorder="1" applyAlignment="1">
      <alignment horizontal="right" vertical="center"/>
    </xf>
    <xf numFmtId="0" fontId="27" fillId="0" borderId="0" xfId="12" applyFont="1" applyAlignment="1">
      <alignment horizontal="center" vertical="center" textRotation="255"/>
    </xf>
    <xf numFmtId="0" fontId="27" fillId="0" borderId="0" xfId="12" applyFont="1" applyAlignment="1">
      <alignment horizontal="center" vertical="center"/>
    </xf>
    <xf numFmtId="0" fontId="32" fillId="0" borderId="0" xfId="12" applyFont="1" applyAlignment="1">
      <alignment horizontal="center" vertical="center"/>
    </xf>
    <xf numFmtId="180" fontId="32" fillId="0" borderId="0" xfId="12" applyNumberFormat="1" applyFont="1">
      <alignment vertical="center"/>
    </xf>
    <xf numFmtId="0" fontId="30" fillId="0" borderId="22" xfId="12" applyFont="1" applyBorder="1" applyAlignment="1">
      <alignment horizontal="center" vertical="center" wrapText="1"/>
    </xf>
    <xf numFmtId="178" fontId="25" fillId="0" borderId="3" xfId="13" applyNumberFormat="1" applyBorder="1" applyAlignment="1">
      <alignment horizontal="right" vertical="center"/>
    </xf>
    <xf numFmtId="0" fontId="30" fillId="0" borderId="22" xfId="12" applyFont="1" applyBorder="1" applyAlignment="1">
      <alignment horizontal="center" vertical="center"/>
    </xf>
    <xf numFmtId="0" fontId="27" fillId="0" borderId="24" xfId="12" applyFont="1" applyBorder="1" applyAlignment="1">
      <alignment horizontal="center" vertical="center" wrapText="1"/>
    </xf>
    <xf numFmtId="0" fontId="31" fillId="0" borderId="25" xfId="12" applyFont="1" applyBorder="1" applyAlignment="1">
      <alignment horizontal="center" vertical="center"/>
    </xf>
    <xf numFmtId="178" fontId="32" fillId="0" borderId="17" xfId="13" applyNumberFormat="1" applyFont="1" applyBorder="1" applyAlignment="1">
      <alignment horizontal="right" vertical="center"/>
    </xf>
    <xf numFmtId="178" fontId="32" fillId="0" borderId="18" xfId="13" applyNumberFormat="1" applyFont="1" applyBorder="1" applyAlignment="1">
      <alignment horizontal="right" vertical="center"/>
    </xf>
    <xf numFmtId="180" fontId="32" fillId="0" borderId="30" xfId="12" applyNumberFormat="1" applyFont="1" applyBorder="1">
      <alignment vertical="center"/>
    </xf>
    <xf numFmtId="180" fontId="32" fillId="0" borderId="31" xfId="12" applyNumberFormat="1" applyFont="1" applyBorder="1">
      <alignment vertical="center"/>
    </xf>
    <xf numFmtId="180" fontId="32" fillId="0" borderId="32" xfId="12" applyNumberFormat="1" applyFont="1" applyBorder="1">
      <alignment vertical="center"/>
    </xf>
    <xf numFmtId="180" fontId="32" fillId="0" borderId="17" xfId="12" applyNumberFormat="1" applyFont="1" applyBorder="1">
      <alignment vertical="center"/>
    </xf>
    <xf numFmtId="180" fontId="32" fillId="0" borderId="6" xfId="12" applyNumberFormat="1" applyFont="1" applyBorder="1">
      <alignment vertical="center"/>
    </xf>
    <xf numFmtId="180" fontId="32" fillId="0" borderId="11" xfId="12" applyNumberFormat="1" applyFont="1" applyBorder="1">
      <alignment vertical="center"/>
    </xf>
    <xf numFmtId="0" fontId="34" fillId="0" borderId="0" xfId="12" applyFont="1">
      <alignment vertical="center"/>
    </xf>
    <xf numFmtId="0" fontId="27" fillId="0" borderId="4" xfId="12" applyFont="1" applyBorder="1" applyAlignment="1">
      <alignment horizontal="center" vertical="center"/>
    </xf>
    <xf numFmtId="180" fontId="32" fillId="0" borderId="21" xfId="12" applyNumberFormat="1" applyFont="1" applyBorder="1">
      <alignment vertical="center"/>
    </xf>
    <xf numFmtId="180" fontId="32" fillId="0" borderId="8" xfId="12" applyNumberFormat="1" applyFont="1" applyBorder="1">
      <alignment vertical="center"/>
    </xf>
    <xf numFmtId="180" fontId="32" fillId="0" borderId="13" xfId="12" applyNumberFormat="1" applyFont="1" applyBorder="1">
      <alignment vertical="center"/>
    </xf>
    <xf numFmtId="0" fontId="27" fillId="0" borderId="5" xfId="12" applyFont="1" applyBorder="1" applyAlignment="1">
      <alignment horizontal="center" vertical="center"/>
    </xf>
    <xf numFmtId="181" fontId="32" fillId="0" borderId="5" xfId="12" applyNumberFormat="1" applyFont="1" applyBorder="1" applyAlignment="1">
      <alignment horizontal="right" vertical="center"/>
    </xf>
    <xf numFmtId="180" fontId="32" fillId="0" borderId="33" xfId="12" applyNumberFormat="1" applyFont="1" applyBorder="1">
      <alignment vertical="center"/>
    </xf>
    <xf numFmtId="180" fontId="32" fillId="0" borderId="7" xfId="12" applyNumberFormat="1" applyFont="1" applyBorder="1">
      <alignment vertical="center"/>
    </xf>
    <xf numFmtId="180" fontId="32" fillId="0" borderId="12" xfId="12" applyNumberFormat="1" applyFont="1" applyBorder="1">
      <alignment vertical="center"/>
    </xf>
    <xf numFmtId="178" fontId="25" fillId="0" borderId="4" xfId="13" applyNumberFormat="1" applyBorder="1" applyAlignment="1">
      <alignment horizontal="right" vertical="center"/>
    </xf>
    <xf numFmtId="178" fontId="32" fillId="0" borderId="21" xfId="13" applyNumberFormat="1" applyFont="1" applyBorder="1" applyAlignment="1">
      <alignment horizontal="right" vertical="center"/>
    </xf>
    <xf numFmtId="178" fontId="32" fillId="0" borderId="8" xfId="13" applyNumberFormat="1" applyFont="1" applyBorder="1" applyAlignment="1">
      <alignment horizontal="right" vertical="center"/>
    </xf>
    <xf numFmtId="178" fontId="32" fillId="0" borderId="13" xfId="13" applyNumberFormat="1" applyFont="1" applyBorder="1" applyAlignment="1">
      <alignment horizontal="right" vertical="center"/>
    </xf>
    <xf numFmtId="178" fontId="25" fillId="0" borderId="5" xfId="13" applyNumberFormat="1" applyBorder="1" applyAlignment="1">
      <alignment horizontal="right" vertical="center"/>
    </xf>
    <xf numFmtId="178" fontId="32" fillId="0" borderId="33" xfId="13" applyNumberFormat="1" applyFont="1" applyBorder="1" applyAlignment="1">
      <alignment horizontal="right" vertical="center"/>
    </xf>
    <xf numFmtId="178" fontId="32" fillId="0" borderId="7" xfId="13" applyNumberFormat="1" applyFont="1" applyBorder="1" applyAlignment="1">
      <alignment horizontal="right" vertical="center"/>
    </xf>
    <xf numFmtId="178" fontId="32" fillId="0" borderId="12" xfId="13" applyNumberFormat="1" applyFont="1" applyBorder="1" applyAlignment="1">
      <alignment horizontal="right" vertical="center"/>
    </xf>
    <xf numFmtId="0" fontId="35" fillId="3" borderId="0" xfId="12" applyFont="1" applyFill="1">
      <alignment vertical="center"/>
    </xf>
    <xf numFmtId="0" fontId="25" fillId="3" borderId="0" xfId="12" applyFill="1">
      <alignment vertical="center"/>
    </xf>
    <xf numFmtId="182" fontId="32" fillId="0" borderId="30" xfId="12" applyNumberFormat="1" applyFont="1" applyBorder="1">
      <alignment vertical="center"/>
    </xf>
    <xf numFmtId="182" fontId="32" fillId="0" borderId="31" xfId="12" applyNumberFormat="1" applyFont="1" applyBorder="1">
      <alignment vertical="center"/>
    </xf>
    <xf numFmtId="182" fontId="32" fillId="0" borderId="32" xfId="12" applyNumberFormat="1" applyFont="1" applyBorder="1">
      <alignment vertical="center"/>
    </xf>
    <xf numFmtId="182" fontId="32" fillId="0" borderId="17" xfId="12" applyNumberFormat="1" applyFont="1" applyBorder="1">
      <alignment vertical="center"/>
    </xf>
    <xf numFmtId="182" fontId="32" fillId="0" borderId="6" xfId="12" applyNumberFormat="1" applyFont="1" applyBorder="1">
      <alignment vertical="center"/>
    </xf>
    <xf numFmtId="182" fontId="32" fillId="0" borderId="11" xfId="12" applyNumberFormat="1" applyFont="1" applyBorder="1">
      <alignment vertical="center"/>
    </xf>
    <xf numFmtId="182" fontId="32" fillId="0" borderId="33" xfId="12" applyNumberFormat="1" applyFont="1" applyBorder="1">
      <alignment vertical="center"/>
    </xf>
    <xf numFmtId="182" fontId="32" fillId="0" borderId="7" xfId="12" applyNumberFormat="1" applyFont="1" applyBorder="1">
      <alignment vertical="center"/>
    </xf>
    <xf numFmtId="182" fontId="32" fillId="0" borderId="12" xfId="12" applyNumberFormat="1" applyFont="1" applyBorder="1">
      <alignment vertical="center"/>
    </xf>
    <xf numFmtId="182" fontId="32" fillId="0" borderId="21" xfId="12" applyNumberFormat="1" applyFont="1" applyBorder="1">
      <alignment vertical="center"/>
    </xf>
    <xf numFmtId="182" fontId="32" fillId="0" borderId="8" xfId="12" applyNumberFormat="1" applyFont="1" applyBorder="1">
      <alignment vertical="center"/>
    </xf>
    <xf numFmtId="182" fontId="32" fillId="0" borderId="13" xfId="12" applyNumberFormat="1" applyFont="1" applyBorder="1">
      <alignment vertical="center"/>
    </xf>
    <xf numFmtId="0" fontId="33" fillId="0" borderId="0" xfId="12" applyFont="1">
      <alignment vertical="center"/>
    </xf>
    <xf numFmtId="0" fontId="0" fillId="0" borderId="0" xfId="0" applyAlignment="1">
      <alignment horizontal="right" vertical="center"/>
    </xf>
    <xf numFmtId="180" fontId="33" fillId="0" borderId="0" xfId="12" applyNumberFormat="1" applyFont="1" applyAlignment="1">
      <alignment horizontal="left" vertical="center" wrapText="1"/>
    </xf>
    <xf numFmtId="0" fontId="27" fillId="0" borderId="9" xfId="12" applyFont="1" applyBorder="1" applyAlignment="1">
      <alignment horizontal="center" vertical="center" textRotation="255"/>
    </xf>
    <xf numFmtId="0" fontId="27" fillId="0" borderId="10" xfId="12" applyFont="1" applyBorder="1" applyAlignment="1">
      <alignment horizontal="center" vertical="center" textRotation="255"/>
    </xf>
    <xf numFmtId="0" fontId="30" fillId="0" borderId="1" xfId="12" applyFont="1" applyBorder="1" applyAlignment="1">
      <alignment horizontal="center" vertical="center"/>
    </xf>
    <xf numFmtId="0" fontId="30" fillId="0" borderId="2" xfId="12" applyFont="1" applyBorder="1" applyAlignment="1">
      <alignment horizontal="center" vertical="center"/>
    </xf>
    <xf numFmtId="0" fontId="27" fillId="0" borderId="28" xfId="12" applyFont="1" applyBorder="1" applyAlignment="1">
      <alignment horizontal="center" vertical="center" textRotation="255"/>
    </xf>
    <xf numFmtId="0" fontId="27" fillId="0" borderId="4" xfId="12" applyFont="1" applyBorder="1" applyAlignment="1">
      <alignment horizontal="center" vertical="center" textRotation="255"/>
    </xf>
    <xf numFmtId="0" fontId="27" fillId="0" borderId="34" xfId="12" applyFont="1" applyBorder="1" applyAlignment="1">
      <alignment horizontal="center" vertical="center"/>
    </xf>
    <xf numFmtId="0" fontId="27" fillId="0" borderId="35" xfId="12" applyFont="1" applyBorder="1" applyAlignment="1">
      <alignment horizontal="center" vertical="center"/>
    </xf>
    <xf numFmtId="0" fontId="27" fillId="0" borderId="1" xfId="12" applyFont="1" applyBorder="1" applyAlignment="1">
      <alignment horizontal="center" vertical="center"/>
    </xf>
    <xf numFmtId="0" fontId="27" fillId="0" borderId="16" xfId="12" applyFont="1" applyBorder="1" applyAlignment="1">
      <alignment horizontal="center" vertical="center"/>
    </xf>
    <xf numFmtId="0" fontId="27" fillId="0" borderId="36" xfId="12" applyFont="1" applyBorder="1" applyAlignment="1">
      <alignment horizontal="center" vertical="center"/>
    </xf>
    <xf numFmtId="0" fontId="27" fillId="0" borderId="37" xfId="12" applyFont="1" applyBorder="1" applyAlignment="1">
      <alignment horizontal="center" vertical="center"/>
    </xf>
    <xf numFmtId="0" fontId="27" fillId="0" borderId="26" xfId="12" applyFont="1" applyBorder="1" applyAlignment="1">
      <alignment horizontal="center" vertical="center" textRotation="255"/>
    </xf>
    <xf numFmtId="0" fontId="25" fillId="0" borderId="1" xfId="12" applyBorder="1" applyAlignment="1">
      <alignment horizontal="center" vertical="center"/>
    </xf>
    <xf numFmtId="0" fontId="25" fillId="0" borderId="2" xfId="12" applyBorder="1" applyAlignment="1">
      <alignment horizontal="center" vertical="center"/>
    </xf>
    <xf numFmtId="0" fontId="30" fillId="0" borderId="16" xfId="12" applyFont="1" applyBorder="1" applyAlignment="1">
      <alignment horizontal="center" vertical="center"/>
    </xf>
  </cellXfs>
  <cellStyles count="14">
    <cellStyle name="パーセント" xfId="10" builtinId="5"/>
    <cellStyle name="桁区切り" xfId="11" builtinId="6"/>
    <cellStyle name="桁区切り 2" xfId="1" xr:uid="{00000000-0005-0000-0000-000001000000}"/>
    <cellStyle name="桁区切り 3" xfId="2" xr:uid="{00000000-0005-0000-0000-000002000000}"/>
    <cellStyle name="桁区切り 3 2" xfId="13" xr:uid="{2313C4D7-A11C-4A7E-A6D9-EF484C915CF6}"/>
    <cellStyle name="標準" xfId="0" builtinId="0" customBuiltin="1"/>
    <cellStyle name="標準 2" xfId="3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6 2" xfId="8" xr:uid="{00000000-0005-0000-0000-000009000000}"/>
    <cellStyle name="標準 6 3" xfId="9" xr:uid="{00000000-0005-0000-0000-00000A000000}"/>
    <cellStyle name="標準 6 4" xfId="12" xr:uid="{4BBF686A-9E32-44EE-94FD-6CDF8C395412}"/>
  </cellStyles>
  <dxfs count="0"/>
  <tableStyles count="0" defaultTableStyle="TableStyleMedium9" defaultPivotStyle="PivotStyleLight16"/>
  <colors>
    <mruColors>
      <color rgb="FFBFBFBF"/>
      <color rgb="FF0000FF"/>
      <color rgb="FF7F7F7F"/>
      <color rgb="FFDB843D"/>
      <color rgb="FFFF00FF"/>
      <color rgb="FF93CDDD"/>
      <color rgb="FF89A54E"/>
      <color rgb="FFFFFF00"/>
      <color rgb="FFFFC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5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7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9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北勢!$T$2</c:f>
          <c:strCache>
            <c:ptCount val="1"/>
            <c:pt idx="0">
              <c:v>転出入超過数（年齢10歳階級別）の推移＜北勢地域＞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北勢!$E$16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8.289434765874181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06-41B7-9E95-FCCE61741EE0}"/>
                </c:ext>
              </c:extLst>
            </c:dLbl>
            <c:dLbl>
              <c:idx val="2"/>
              <c:layout>
                <c:manualLayout>
                  <c:x val="9.9617156862745027E-2"/>
                  <c:y val="0.13488511904761905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06-41B7-9E95-FCCE61741EE0}"/>
                </c:ext>
              </c:extLst>
            </c:dLbl>
            <c:dLbl>
              <c:idx val="3"/>
              <c:layout>
                <c:manualLayout>
                  <c:x val="7.6717162844807278E-17"/>
                  <c:y val="2.677376171352074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北勢!$E$17:$E$21</c:f>
              <c:numCache>
                <c:formatCode>#,##0</c:formatCode>
                <c:ptCount val="5"/>
                <c:pt idx="0">
                  <c:v>391</c:v>
                </c:pt>
                <c:pt idx="1">
                  <c:v>25</c:v>
                </c:pt>
                <c:pt idx="2">
                  <c:v>-9</c:v>
                </c:pt>
                <c:pt idx="3">
                  <c:v>21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06-41B7-9E95-FCCE61741EE0}"/>
            </c:ext>
          </c:extLst>
        </c:ser>
        <c:ser>
          <c:idx val="1"/>
          <c:order val="1"/>
          <c:tx>
            <c:strRef>
              <c:f>北勢!$F$16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1"/>
              <c:layout>
                <c:manualLayout>
                  <c:x val="2.0797224765924777E-3"/>
                  <c:y val="-9.053400824465363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06-41B7-9E95-FCCE61741EE0}"/>
                </c:ext>
              </c:extLst>
            </c:dLbl>
            <c:dLbl>
              <c:idx val="2"/>
              <c:layout>
                <c:manualLayout>
                  <c:x val="7.6255609897078175E-1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北勢!$F$17:$F$21</c:f>
              <c:numCache>
                <c:formatCode>#,##0</c:formatCode>
                <c:ptCount val="5"/>
                <c:pt idx="0">
                  <c:v>-159</c:v>
                </c:pt>
                <c:pt idx="1">
                  <c:v>-19</c:v>
                </c:pt>
                <c:pt idx="2">
                  <c:v>-88</c:v>
                </c:pt>
                <c:pt idx="3">
                  <c:v>-184</c:v>
                </c:pt>
                <c:pt idx="4">
                  <c:v>-133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06-41B7-9E95-FCCE61741EE0}"/>
            </c:ext>
          </c:extLst>
        </c:ser>
        <c:ser>
          <c:idx val="2"/>
          <c:order val="2"/>
          <c:tx>
            <c:strRef>
              <c:f>北勢!$G$16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1.338688085676037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北勢!$G$17:$G$21</c:f>
              <c:numCache>
                <c:formatCode>#,##0</c:formatCode>
                <c:ptCount val="5"/>
                <c:pt idx="0">
                  <c:v>-157</c:v>
                </c:pt>
                <c:pt idx="1">
                  <c:v>-274</c:v>
                </c:pt>
                <c:pt idx="2">
                  <c:v>-128</c:v>
                </c:pt>
                <c:pt idx="3">
                  <c:v>14</c:v>
                </c:pt>
                <c:pt idx="4">
                  <c:v>-356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06-41B7-9E95-FCCE61741EE0}"/>
            </c:ext>
          </c:extLst>
        </c:ser>
        <c:ser>
          <c:idx val="3"/>
          <c:order val="3"/>
          <c:tx>
            <c:strRef>
              <c:f>北勢!$H$16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2.5288912993944138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06-41B7-9E95-FCCE61741EE0}"/>
                </c:ext>
              </c:extLst>
            </c:dLbl>
            <c:dLbl>
              <c:idx val="3"/>
              <c:layout>
                <c:manualLayout>
                  <c:x val="0"/>
                  <c:y val="-2.677376171352084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北勢!$H$17:$H$21</c:f>
              <c:numCache>
                <c:formatCode>#,##0</c:formatCode>
                <c:ptCount val="5"/>
                <c:pt idx="0">
                  <c:v>483</c:v>
                </c:pt>
                <c:pt idx="1">
                  <c:v>226</c:v>
                </c:pt>
                <c:pt idx="2">
                  <c:v>35</c:v>
                </c:pt>
                <c:pt idx="3">
                  <c:v>27</c:v>
                </c:pt>
                <c:pt idx="4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06-41B7-9E95-FCCE61741EE0}"/>
            </c:ext>
          </c:extLst>
        </c:ser>
        <c:ser>
          <c:idx val="4"/>
          <c:order val="4"/>
          <c:tx>
            <c:strRef>
              <c:f>北勢!$I$16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-2.0797224765924777E-3"/>
                  <c:y val="2.843825589146128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06-41B7-9E95-FCCE61741EE0}"/>
                </c:ext>
              </c:extLst>
            </c:dLbl>
            <c:dLbl>
              <c:idx val="1"/>
              <c:layout>
                <c:manualLayout>
                  <c:x val="0"/>
                  <c:y val="2.84360168350175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06-41B7-9E95-FCCE61741EE0}"/>
                </c:ext>
              </c:extLst>
            </c:dLbl>
            <c:dLbl>
              <c:idx val="2"/>
              <c:layout>
                <c:manualLayout>
                  <c:x val="0"/>
                  <c:y val="-2.71716747058452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06-41B7-9E95-FCCE61741EE0}"/>
                </c:ext>
              </c:extLst>
            </c:dLbl>
            <c:dLbl>
              <c:idx val="3"/>
              <c:layout>
                <c:manualLayout>
                  <c:x val="0"/>
                  <c:y val="-4.283801874163319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北勢!$I$17:$I$21</c:f>
              <c:numCache>
                <c:formatCode>#,##0</c:formatCode>
                <c:ptCount val="5"/>
                <c:pt idx="0">
                  <c:v>307</c:v>
                </c:pt>
                <c:pt idx="1">
                  <c:v>153</c:v>
                </c:pt>
                <c:pt idx="2">
                  <c:v>68</c:v>
                </c:pt>
                <c:pt idx="3">
                  <c:v>14</c:v>
                </c:pt>
                <c:pt idx="4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06-41B7-9E95-FCCE61741EE0}"/>
            </c:ext>
          </c:extLst>
        </c:ser>
        <c:ser>
          <c:idx val="5"/>
          <c:order val="5"/>
          <c:tx>
            <c:strRef>
              <c:f>北勢!$J$16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06-41B7-9E95-FCCE61741EE0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06-41B7-9E95-FCCE61741EE0}"/>
                </c:ext>
              </c:extLst>
            </c:dLbl>
            <c:dLbl>
              <c:idx val="4"/>
              <c:layout>
                <c:manualLayout>
                  <c:x val="-7.6717162844807278E-17"/>
                  <c:y val="-8.0321285140562242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北勢!$J$17:$J$21</c:f>
              <c:numCache>
                <c:formatCode>#,##0</c:formatCode>
                <c:ptCount val="5"/>
                <c:pt idx="0">
                  <c:v>96</c:v>
                </c:pt>
                <c:pt idx="1">
                  <c:v>-68</c:v>
                </c:pt>
                <c:pt idx="2">
                  <c:v>-72</c:v>
                </c:pt>
                <c:pt idx="3">
                  <c:v>-53</c:v>
                </c:pt>
                <c:pt idx="4">
                  <c:v>-52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06-41B7-9E95-FCCE61741EE0}"/>
            </c:ext>
          </c:extLst>
        </c:ser>
        <c:ser>
          <c:idx val="6"/>
          <c:order val="6"/>
          <c:tx>
            <c:strRef>
              <c:f>北勢!$K$16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421800841750879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06-41B7-9E95-FCCE61741EE0}"/>
                </c:ext>
              </c:extLst>
            </c:dLbl>
            <c:dLbl>
              <c:idx val="2"/>
              <c:layout>
                <c:manualLayout>
                  <c:x val="0"/>
                  <c:y val="-1.706116228972181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06-41B7-9E95-FCCE61741EE0}"/>
                </c:ext>
              </c:extLst>
            </c:dLbl>
            <c:dLbl>
              <c:idx val="3"/>
              <c:layout>
                <c:manualLayout>
                  <c:x val="0"/>
                  <c:y val="-2.677376171351976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06-41B7-9E95-FCCE61741EE0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北勢!$K$17:$K$21</c:f>
              <c:numCache>
                <c:formatCode>#,##0</c:formatCode>
                <c:ptCount val="5"/>
                <c:pt idx="0">
                  <c:v>97</c:v>
                </c:pt>
                <c:pt idx="1">
                  <c:v>11</c:v>
                </c:pt>
                <c:pt idx="2">
                  <c:v>33</c:v>
                </c:pt>
                <c:pt idx="3">
                  <c:v>-35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A06-41B7-9E95-FCCE61741EE0}"/>
            </c:ext>
          </c:extLst>
        </c:ser>
        <c:ser>
          <c:idx val="7"/>
          <c:order val="7"/>
          <c:tx>
            <c:strRef>
              <c:f>北勢!$L$16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北勢!$L$17:$L$21</c:f>
              <c:numCache>
                <c:formatCode>#,##0</c:formatCode>
                <c:ptCount val="5"/>
                <c:pt idx="0">
                  <c:v>0</c:v>
                </c:pt>
                <c:pt idx="1">
                  <c:v>-8</c:v>
                </c:pt>
                <c:pt idx="2">
                  <c:v>0</c:v>
                </c:pt>
                <c:pt idx="3">
                  <c:v>-1</c:v>
                </c:pt>
                <c:pt idx="4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A06-41B7-9E95-FCCE6174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010752"/>
        <c:axId val="110012288"/>
      </c:barChart>
      <c:catAx>
        <c:axId val="1100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012288"/>
        <c:crossesAt val="-5000"/>
        <c:auto val="1"/>
        <c:lblAlgn val="ctr"/>
        <c:lblOffset val="100"/>
        <c:noMultiLvlLbl val="0"/>
      </c:catAx>
      <c:valAx>
        <c:axId val="110012288"/>
        <c:scaling>
          <c:orientation val="minMax"/>
          <c:max val="1500"/>
          <c:min val="-8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0107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中勢!$Q$4</c:f>
          <c:strCache>
            <c:ptCount val="1"/>
            <c:pt idx="0">
              <c:v>転出者数（年齢10歳階級別）の推移＜中勢地域＞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中勢!$E$26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中勢!$E$32:$E$36</c:f>
              <c:numCache>
                <c:formatCode>#,##0</c:formatCode>
                <c:ptCount val="5"/>
                <c:pt idx="0">
                  <c:v>1264</c:v>
                </c:pt>
                <c:pt idx="1">
                  <c:v>1326</c:v>
                </c:pt>
                <c:pt idx="2">
                  <c:v>1145</c:v>
                </c:pt>
                <c:pt idx="3">
                  <c:v>1101</c:v>
                </c:pt>
                <c:pt idx="4">
                  <c:v>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A-4112-B9CE-247CB94D838C}"/>
            </c:ext>
          </c:extLst>
        </c:ser>
        <c:ser>
          <c:idx val="1"/>
          <c:order val="1"/>
          <c:tx>
            <c:strRef>
              <c:f>中勢!$F$26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中勢!$F$32:$F$36</c:f>
              <c:numCache>
                <c:formatCode>#,##0</c:formatCode>
                <c:ptCount val="5"/>
                <c:pt idx="0">
                  <c:v>961</c:v>
                </c:pt>
                <c:pt idx="1">
                  <c:v>926</c:v>
                </c:pt>
                <c:pt idx="2">
                  <c:v>989</c:v>
                </c:pt>
                <c:pt idx="3">
                  <c:v>983</c:v>
                </c:pt>
                <c:pt idx="4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A-4112-B9CE-247CB94D838C}"/>
            </c:ext>
          </c:extLst>
        </c:ser>
        <c:ser>
          <c:idx val="2"/>
          <c:order val="2"/>
          <c:tx>
            <c:strRef>
              <c:f>中勢!$G$26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BA-4112-B9CE-247CB94D838C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中勢!$G$32:$G$36</c:f>
              <c:numCache>
                <c:formatCode>#,##0</c:formatCode>
                <c:ptCount val="5"/>
                <c:pt idx="0">
                  <c:v>4241</c:v>
                </c:pt>
                <c:pt idx="1">
                  <c:v>4261</c:v>
                </c:pt>
                <c:pt idx="2">
                  <c:v>4254</c:v>
                </c:pt>
                <c:pt idx="3">
                  <c:v>4447</c:v>
                </c:pt>
                <c:pt idx="4">
                  <c:v>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BA-4112-B9CE-247CB94D838C}"/>
            </c:ext>
          </c:extLst>
        </c:ser>
        <c:ser>
          <c:idx val="3"/>
          <c:order val="3"/>
          <c:tx>
            <c:strRef>
              <c:f>中勢!$H$26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中勢!$H$32:$H$36</c:f>
              <c:numCache>
                <c:formatCode>#,##0</c:formatCode>
                <c:ptCount val="5"/>
                <c:pt idx="0">
                  <c:v>2601</c:v>
                </c:pt>
                <c:pt idx="1">
                  <c:v>2705</c:v>
                </c:pt>
                <c:pt idx="2">
                  <c:v>2390</c:v>
                </c:pt>
                <c:pt idx="3">
                  <c:v>2619</c:v>
                </c:pt>
                <c:pt idx="4">
                  <c:v>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BA-4112-B9CE-247CB94D838C}"/>
            </c:ext>
          </c:extLst>
        </c:ser>
        <c:ser>
          <c:idx val="4"/>
          <c:order val="4"/>
          <c:tx>
            <c:strRef>
              <c:f>中勢!$I$26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中勢!$I$32:$I$36</c:f>
              <c:numCache>
                <c:formatCode>#,##0</c:formatCode>
                <c:ptCount val="5"/>
                <c:pt idx="0">
                  <c:v>1183</c:v>
                </c:pt>
                <c:pt idx="1">
                  <c:v>1167</c:v>
                </c:pt>
                <c:pt idx="2">
                  <c:v>1204</c:v>
                </c:pt>
                <c:pt idx="3">
                  <c:v>1374</c:v>
                </c:pt>
                <c:pt idx="4">
                  <c:v>1340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BA-4112-B9CE-247CB94D838C}"/>
            </c:ext>
          </c:extLst>
        </c:ser>
        <c:ser>
          <c:idx val="5"/>
          <c:order val="5"/>
          <c:tx>
            <c:strRef>
              <c:f>中勢!$J$26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BA-4112-B9CE-247CB94D838C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BA-4112-B9CE-247CB94D838C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BA-4112-B9CE-247CB94D838C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中勢!$J$32:$J$36</c:f>
              <c:numCache>
                <c:formatCode>#,##0</c:formatCode>
                <c:ptCount val="5"/>
                <c:pt idx="0">
                  <c:v>636</c:v>
                </c:pt>
                <c:pt idx="1">
                  <c:v>622</c:v>
                </c:pt>
                <c:pt idx="2">
                  <c:v>633</c:v>
                </c:pt>
                <c:pt idx="3">
                  <c:v>710</c:v>
                </c:pt>
                <c:pt idx="4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BA-4112-B9CE-247CB94D838C}"/>
            </c:ext>
          </c:extLst>
        </c:ser>
        <c:ser>
          <c:idx val="6"/>
          <c:order val="6"/>
          <c:tx>
            <c:strRef>
              <c:f>中勢!$K$26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中勢!$K$32:$K$36</c:f>
              <c:numCache>
                <c:formatCode>#,##0</c:formatCode>
                <c:ptCount val="5"/>
                <c:pt idx="0">
                  <c:v>598</c:v>
                </c:pt>
                <c:pt idx="1">
                  <c:v>685</c:v>
                </c:pt>
                <c:pt idx="2">
                  <c:v>674</c:v>
                </c:pt>
                <c:pt idx="3">
                  <c:v>682</c:v>
                </c:pt>
                <c:pt idx="4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BA-4112-B9CE-247CB94D838C}"/>
            </c:ext>
          </c:extLst>
        </c:ser>
        <c:ser>
          <c:idx val="7"/>
          <c:order val="7"/>
          <c:tx>
            <c:strRef>
              <c:f>中勢!$L$26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中勢!$L$32:$L$36</c:f>
              <c:numCache>
                <c:formatCode>#,##0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BA-4112-B9CE-247CB94D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1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中勢!$E$26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中勢!$E$27:$E$31</c:f>
              <c:numCache>
                <c:formatCode>#,##0</c:formatCode>
                <c:ptCount val="5"/>
                <c:pt idx="0">
                  <c:v>1302</c:v>
                </c:pt>
                <c:pt idx="1">
                  <c:v>1288</c:v>
                </c:pt>
                <c:pt idx="2">
                  <c:v>1247</c:v>
                </c:pt>
                <c:pt idx="3">
                  <c:v>1130</c:v>
                </c:pt>
                <c:pt idx="4">
                  <c:v>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E-45DE-B542-FF7C4F02D63C}"/>
            </c:ext>
          </c:extLst>
        </c:ser>
        <c:ser>
          <c:idx val="2"/>
          <c:order val="1"/>
          <c:tx>
            <c:strRef>
              <c:f>中勢!$F$26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中勢!$F$27:$F$31</c:f>
              <c:numCache>
                <c:formatCode>#,##0</c:formatCode>
                <c:ptCount val="5"/>
                <c:pt idx="0">
                  <c:v>816</c:v>
                </c:pt>
                <c:pt idx="1">
                  <c:v>818</c:v>
                </c:pt>
                <c:pt idx="2">
                  <c:v>832</c:v>
                </c:pt>
                <c:pt idx="3">
                  <c:v>794</c:v>
                </c:pt>
                <c:pt idx="4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E-45DE-B542-FF7C4F02D63C}"/>
            </c:ext>
          </c:extLst>
        </c:ser>
        <c:ser>
          <c:idx val="3"/>
          <c:order val="2"/>
          <c:tx>
            <c:strRef>
              <c:f>中勢!$G$26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BE-45DE-B542-FF7C4F02D6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中勢!$G$27:$G$31</c:f>
              <c:numCache>
                <c:formatCode>#,##0</c:formatCode>
                <c:ptCount val="5"/>
                <c:pt idx="0">
                  <c:v>3754</c:v>
                </c:pt>
                <c:pt idx="1">
                  <c:v>3755</c:v>
                </c:pt>
                <c:pt idx="2">
                  <c:v>3862</c:v>
                </c:pt>
                <c:pt idx="3">
                  <c:v>3600</c:v>
                </c:pt>
                <c:pt idx="4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BE-45DE-B542-FF7C4F02D63C}"/>
            </c:ext>
          </c:extLst>
        </c:ser>
        <c:ser>
          <c:idx val="4"/>
          <c:order val="3"/>
          <c:tx>
            <c:strRef>
              <c:f>中勢!$H$26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BE-45DE-B542-FF7C4F02D6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中勢!$H$27:$H$31</c:f>
              <c:numCache>
                <c:formatCode>#,##0</c:formatCode>
                <c:ptCount val="5"/>
                <c:pt idx="0">
                  <c:v>2678</c:v>
                </c:pt>
                <c:pt idx="1">
                  <c:v>2630</c:v>
                </c:pt>
                <c:pt idx="2">
                  <c:v>2422</c:v>
                </c:pt>
                <c:pt idx="3">
                  <c:v>2483</c:v>
                </c:pt>
                <c:pt idx="4">
                  <c:v>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BE-45DE-B542-FF7C4F02D63C}"/>
            </c:ext>
          </c:extLst>
        </c:ser>
        <c:ser>
          <c:idx val="5"/>
          <c:order val="4"/>
          <c:tx>
            <c:strRef>
              <c:f>中勢!$I$26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中勢!$I$27:$I$31</c:f>
              <c:numCache>
                <c:formatCode>#,##0</c:formatCode>
                <c:ptCount val="5"/>
                <c:pt idx="0">
                  <c:v>1222</c:v>
                </c:pt>
                <c:pt idx="1">
                  <c:v>1204</c:v>
                </c:pt>
                <c:pt idx="2">
                  <c:v>1247</c:v>
                </c:pt>
                <c:pt idx="3">
                  <c:v>1322</c:v>
                </c:pt>
                <c:pt idx="4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BE-45DE-B542-FF7C4F02D63C}"/>
            </c:ext>
          </c:extLst>
        </c:ser>
        <c:ser>
          <c:idx val="6"/>
          <c:order val="5"/>
          <c:tx>
            <c:strRef>
              <c:f>中勢!$J$26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中勢!$J$27:$J$31</c:f>
              <c:numCache>
                <c:formatCode>#,##0</c:formatCode>
                <c:ptCount val="5"/>
                <c:pt idx="0">
                  <c:v>614</c:v>
                </c:pt>
                <c:pt idx="1">
                  <c:v>612</c:v>
                </c:pt>
                <c:pt idx="2">
                  <c:v>625</c:v>
                </c:pt>
                <c:pt idx="3">
                  <c:v>713</c:v>
                </c:pt>
                <c:pt idx="4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BE-45DE-B542-FF7C4F02D63C}"/>
            </c:ext>
          </c:extLst>
        </c:ser>
        <c:ser>
          <c:idx val="7"/>
          <c:order val="6"/>
          <c:tx>
            <c:strRef>
              <c:f>中勢!$K$26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中勢!$K$27:$K$31</c:f>
              <c:numCache>
                <c:formatCode>#,##0</c:formatCode>
                <c:ptCount val="5"/>
                <c:pt idx="0">
                  <c:v>727</c:v>
                </c:pt>
                <c:pt idx="1">
                  <c:v>755</c:v>
                </c:pt>
                <c:pt idx="2">
                  <c:v>711</c:v>
                </c:pt>
                <c:pt idx="3">
                  <c:v>761</c:v>
                </c:pt>
                <c:pt idx="4">
                  <c:v>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BE-45DE-B542-FF7C4F02D63C}"/>
            </c:ext>
          </c:extLst>
        </c:ser>
        <c:ser>
          <c:idx val="8"/>
          <c:order val="7"/>
          <c:tx>
            <c:strRef>
              <c:f>中勢!$L$26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中勢!$L$27:$L$31</c:f>
              <c:numCache>
                <c:formatCode>#,##0</c:formatCode>
                <c:ptCount val="5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BE-45DE-B542-FF7C4F02D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中勢!$E$26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4"/>
              <c:layout>
                <c:manualLayout>
                  <c:x val="0"/>
                  <c:y val="1.217874952052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57-4334-BD4F-729508485F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中勢!$E$32:$E$36</c:f>
              <c:numCache>
                <c:formatCode>#,##0</c:formatCode>
                <c:ptCount val="5"/>
                <c:pt idx="0">
                  <c:v>1264</c:v>
                </c:pt>
                <c:pt idx="1">
                  <c:v>1326</c:v>
                </c:pt>
                <c:pt idx="2">
                  <c:v>1145</c:v>
                </c:pt>
                <c:pt idx="3">
                  <c:v>1101</c:v>
                </c:pt>
                <c:pt idx="4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C-4E45-A6A2-1E4DB996B123}"/>
            </c:ext>
          </c:extLst>
        </c:ser>
        <c:ser>
          <c:idx val="2"/>
          <c:order val="1"/>
          <c:tx>
            <c:strRef>
              <c:f>中勢!$F$26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中勢!$F$32:$F$36</c:f>
              <c:numCache>
                <c:formatCode>#,##0</c:formatCode>
                <c:ptCount val="5"/>
                <c:pt idx="0">
                  <c:v>961</c:v>
                </c:pt>
                <c:pt idx="1">
                  <c:v>926</c:v>
                </c:pt>
                <c:pt idx="2">
                  <c:v>989</c:v>
                </c:pt>
                <c:pt idx="3">
                  <c:v>983</c:v>
                </c:pt>
                <c:pt idx="4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C-4E45-A6A2-1E4DB996B123}"/>
            </c:ext>
          </c:extLst>
        </c:ser>
        <c:ser>
          <c:idx val="3"/>
          <c:order val="2"/>
          <c:tx>
            <c:strRef>
              <c:f>中勢!$G$26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C-4E45-A6A2-1E4DB996B1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中勢!$G$32:$G$36</c:f>
              <c:numCache>
                <c:formatCode>#,##0</c:formatCode>
                <c:ptCount val="5"/>
                <c:pt idx="0">
                  <c:v>4241</c:v>
                </c:pt>
                <c:pt idx="1">
                  <c:v>4261</c:v>
                </c:pt>
                <c:pt idx="2">
                  <c:v>4254</c:v>
                </c:pt>
                <c:pt idx="3">
                  <c:v>4447</c:v>
                </c:pt>
                <c:pt idx="4">
                  <c:v>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C-4E45-A6A2-1E4DB996B123}"/>
            </c:ext>
          </c:extLst>
        </c:ser>
        <c:ser>
          <c:idx val="4"/>
          <c:order val="3"/>
          <c:tx>
            <c:strRef>
              <c:f>中勢!$H$26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C-4E45-A6A2-1E4DB996B1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中勢!$H$32:$H$36</c:f>
              <c:numCache>
                <c:formatCode>#,##0</c:formatCode>
                <c:ptCount val="5"/>
                <c:pt idx="0">
                  <c:v>2601</c:v>
                </c:pt>
                <c:pt idx="1">
                  <c:v>2705</c:v>
                </c:pt>
                <c:pt idx="2">
                  <c:v>2390</c:v>
                </c:pt>
                <c:pt idx="3">
                  <c:v>2619</c:v>
                </c:pt>
                <c:pt idx="4">
                  <c:v>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C-4E45-A6A2-1E4DB996B123}"/>
            </c:ext>
          </c:extLst>
        </c:ser>
        <c:ser>
          <c:idx val="5"/>
          <c:order val="4"/>
          <c:tx>
            <c:strRef>
              <c:f>中勢!$I$26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4"/>
              <c:layout>
                <c:manualLayout>
                  <c:x val="0"/>
                  <c:y val="-8.1191663470144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57-4334-BD4F-729508485F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中勢!$I$32:$I$36</c:f>
              <c:numCache>
                <c:formatCode>#,##0</c:formatCode>
                <c:ptCount val="5"/>
                <c:pt idx="0">
                  <c:v>1183</c:v>
                </c:pt>
                <c:pt idx="1">
                  <c:v>1167</c:v>
                </c:pt>
                <c:pt idx="2">
                  <c:v>1204</c:v>
                </c:pt>
                <c:pt idx="3">
                  <c:v>1374</c:v>
                </c:pt>
                <c:pt idx="4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C-4E45-A6A2-1E4DB996B123}"/>
            </c:ext>
          </c:extLst>
        </c:ser>
        <c:ser>
          <c:idx val="6"/>
          <c:order val="5"/>
          <c:tx>
            <c:strRef>
              <c:f>中勢!$J$26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中勢!$J$32:$J$36</c:f>
              <c:numCache>
                <c:formatCode>#,##0</c:formatCode>
                <c:ptCount val="5"/>
                <c:pt idx="0">
                  <c:v>636</c:v>
                </c:pt>
                <c:pt idx="1">
                  <c:v>622</c:v>
                </c:pt>
                <c:pt idx="2">
                  <c:v>633</c:v>
                </c:pt>
                <c:pt idx="3">
                  <c:v>710</c:v>
                </c:pt>
                <c:pt idx="4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C-4E45-A6A2-1E4DB996B123}"/>
            </c:ext>
          </c:extLst>
        </c:ser>
        <c:ser>
          <c:idx val="7"/>
          <c:order val="6"/>
          <c:tx>
            <c:strRef>
              <c:f>中勢!$K$26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中勢!$K$32:$K$36</c:f>
              <c:numCache>
                <c:formatCode>#,##0</c:formatCode>
                <c:ptCount val="5"/>
                <c:pt idx="0">
                  <c:v>598</c:v>
                </c:pt>
                <c:pt idx="1">
                  <c:v>685</c:v>
                </c:pt>
                <c:pt idx="2">
                  <c:v>674</c:v>
                </c:pt>
                <c:pt idx="3">
                  <c:v>682</c:v>
                </c:pt>
                <c:pt idx="4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64C-4E45-A6A2-1E4DB996B123}"/>
            </c:ext>
          </c:extLst>
        </c:ser>
        <c:ser>
          <c:idx val="8"/>
          <c:order val="7"/>
          <c:tx>
            <c:strRef>
              <c:f>中勢!$L$26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中勢!$B$32:$B$36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中勢!$L$32:$L$36</c:f>
              <c:numCache>
                <c:formatCode>#,##0</c:formatCode>
                <c:ptCount val="5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64C-4E45-A6A2-1E4DB996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中勢!$Q$5</c:f>
          <c:strCache>
            <c:ptCount val="1"/>
            <c:pt idx="0">
              <c:v>転入者数（年齢10歳階級別割合）の推移＜中勢地域＞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中勢!$E$80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中勢!$E$81:$E$85</c:f>
              <c:numCache>
                <c:formatCode>0.0%</c:formatCode>
                <c:ptCount val="5"/>
                <c:pt idx="0">
                  <c:v>0.11714954111930898</c:v>
                </c:pt>
                <c:pt idx="1">
                  <c:v>0.11635049683830172</c:v>
                </c:pt>
                <c:pt idx="2">
                  <c:v>0.11391248743948114</c:v>
                </c:pt>
                <c:pt idx="3">
                  <c:v>0.10454251087057082</c:v>
                </c:pt>
                <c:pt idx="4">
                  <c:v>0.11460311431826814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B-43BA-BD39-58202239DC7B}"/>
            </c:ext>
          </c:extLst>
        </c:ser>
        <c:ser>
          <c:idx val="1"/>
          <c:order val="1"/>
          <c:tx>
            <c:strRef>
              <c:f>中勢!$F$80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中勢!$F$81:$F$85</c:f>
              <c:numCache>
                <c:formatCode>0.0%</c:formatCode>
                <c:ptCount val="5"/>
                <c:pt idx="0">
                  <c:v>7.3420910563253561E-2</c:v>
                </c:pt>
                <c:pt idx="1">
                  <c:v>7.3893405600722675E-2</c:v>
                </c:pt>
                <c:pt idx="2">
                  <c:v>7.600255777838677E-2</c:v>
                </c:pt>
                <c:pt idx="3">
                  <c:v>7.3457304098436482E-2</c:v>
                </c:pt>
                <c:pt idx="4">
                  <c:v>6.3995442461071028E-2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B-43BA-BD39-58202239DC7B}"/>
            </c:ext>
          </c:extLst>
        </c:ser>
        <c:ser>
          <c:idx val="2"/>
          <c:order val="2"/>
          <c:tx>
            <c:strRef>
              <c:f>中勢!$G$80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中勢!$G$81:$G$85</c:f>
              <c:numCache>
                <c:formatCode>0.0%</c:formatCode>
                <c:ptCount val="5"/>
                <c:pt idx="0">
                  <c:v>0.33777217923339931</c:v>
                </c:pt>
                <c:pt idx="1">
                  <c:v>0.33920505871725382</c:v>
                </c:pt>
                <c:pt idx="2">
                  <c:v>0.35279071891842512</c:v>
                </c:pt>
                <c:pt idx="3">
                  <c:v>0.33305578684429643</c:v>
                </c:pt>
                <c:pt idx="4">
                  <c:v>0.34181541967337636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B-43BA-BD39-58202239DC7B}"/>
            </c:ext>
          </c:extLst>
        </c:ser>
        <c:ser>
          <c:idx val="3"/>
          <c:order val="3"/>
          <c:tx>
            <c:strRef>
              <c:f>中勢!$H$80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中勢!$H$81:$H$85</c:f>
              <c:numCache>
                <c:formatCode>0.0%</c:formatCode>
                <c:ptCount val="5"/>
                <c:pt idx="0">
                  <c:v>0.24095735108871694</c:v>
                </c:pt>
                <c:pt idx="1">
                  <c:v>0.23757904245709124</c:v>
                </c:pt>
                <c:pt idx="2">
                  <c:v>0.22124783045583266</c:v>
                </c:pt>
                <c:pt idx="3">
                  <c:v>0.22971597742621888</c:v>
                </c:pt>
                <c:pt idx="4">
                  <c:v>0.23452335738701102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1B-43BA-BD39-58202239DC7B}"/>
            </c:ext>
          </c:extLst>
        </c:ser>
        <c:ser>
          <c:idx val="4"/>
          <c:order val="4"/>
          <c:tx>
            <c:strRef>
              <c:f>中勢!$I$80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中勢!$I$81:$I$85</c:f>
              <c:numCache>
                <c:formatCode>0.0%</c:formatCode>
                <c:ptCount val="5"/>
                <c:pt idx="0">
                  <c:v>0.10995141263271549</c:v>
                </c:pt>
                <c:pt idx="1">
                  <c:v>0.1087624209575429</c:v>
                </c:pt>
                <c:pt idx="2">
                  <c:v>0.11391248743948114</c:v>
                </c:pt>
                <c:pt idx="3">
                  <c:v>0.1223054861689333</c:v>
                </c:pt>
                <c:pt idx="4">
                  <c:v>0.11640714014432206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B-43BA-BD39-58202239DC7B}"/>
            </c:ext>
          </c:extLst>
        </c:ser>
        <c:ser>
          <c:idx val="5"/>
          <c:order val="5"/>
          <c:tx>
            <c:strRef>
              <c:f>中勢!$J$80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中勢!$J$81:$J$85</c:f>
              <c:numCache>
                <c:formatCode>0.0%</c:formatCode>
                <c:ptCount val="5"/>
                <c:pt idx="0">
                  <c:v>5.5245636134605001E-2</c:v>
                </c:pt>
                <c:pt idx="1">
                  <c:v>5.5284552845528454E-2</c:v>
                </c:pt>
                <c:pt idx="2">
                  <c:v>5.7093267561889101E-2</c:v>
                </c:pt>
                <c:pt idx="3">
                  <c:v>6.5963548894439825E-2</c:v>
                </c:pt>
                <c:pt idx="4">
                  <c:v>6.1621724268894798E-2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B-43BA-BD39-58202239DC7B}"/>
            </c:ext>
          </c:extLst>
        </c:ser>
        <c:ser>
          <c:idx val="6"/>
          <c:order val="6"/>
          <c:tx>
            <c:strRef>
              <c:f>中勢!$K$80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中勢!$K$81:$K$85</c:f>
              <c:numCache>
                <c:formatCode>0.0%</c:formatCode>
                <c:ptCount val="5"/>
                <c:pt idx="0">
                  <c:v>6.5412992621918298E-2</c:v>
                </c:pt>
                <c:pt idx="1">
                  <c:v>6.8202348690153569E-2</c:v>
                </c:pt>
                <c:pt idx="2">
                  <c:v>6.4949301178405042E-2</c:v>
                </c:pt>
                <c:pt idx="3">
                  <c:v>7.040429271903044E-2</c:v>
                </c:pt>
                <c:pt idx="4">
                  <c:v>6.6654006836308399E-2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B-43BA-BD39-58202239DC7B}"/>
            </c:ext>
          </c:extLst>
        </c:ser>
        <c:ser>
          <c:idx val="7"/>
          <c:order val="7"/>
          <c:tx>
            <c:strRef>
              <c:f>中勢!$L$80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中勢!$B$81:$B$85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中勢!$L$81:$L$85</c:f>
              <c:numCache>
                <c:formatCode>0.0%</c:formatCode>
                <c:ptCount val="5"/>
                <c:pt idx="0">
                  <c:v>8.9976606082418567E-5</c:v>
                </c:pt>
                <c:pt idx="1">
                  <c:v>7.2267389340560076E-4</c:v>
                </c:pt>
                <c:pt idx="2">
                  <c:v>9.1349228099022562E-5</c:v>
                </c:pt>
                <c:pt idx="3">
                  <c:v>5.5509297807382742E-4</c:v>
                </c:pt>
                <c:pt idx="4">
                  <c:v>3.7979491074819596E-4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1B-43BA-BD39-58202239D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中勢!$Q$6</c:f>
          <c:strCache>
            <c:ptCount val="1"/>
            <c:pt idx="0">
              <c:v>転出者数（年齢10歳階級別割合）の推移＜中勢地域＞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中勢!$E$80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中勢!$E$86:$E$90</c:f>
              <c:numCache>
                <c:formatCode>0.0%</c:formatCode>
                <c:ptCount val="5"/>
                <c:pt idx="0">
                  <c:v>0.11000870322019148</c:v>
                </c:pt>
                <c:pt idx="1">
                  <c:v>0.11336240061554245</c:v>
                </c:pt>
                <c:pt idx="2">
                  <c:v>0.10136331444759207</c:v>
                </c:pt>
                <c:pt idx="3">
                  <c:v>9.2365771812080541E-2</c:v>
                </c:pt>
                <c:pt idx="4">
                  <c:v>0.10644730991551801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6-4B23-B1C2-52B72D4111A3}"/>
            </c:ext>
          </c:extLst>
        </c:ser>
        <c:ser>
          <c:idx val="1"/>
          <c:order val="1"/>
          <c:tx>
            <c:strRef>
              <c:f>中勢!$F$80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中勢!$F$86:$F$90</c:f>
              <c:numCache>
                <c:formatCode>0.0%</c:formatCode>
                <c:ptCount val="5"/>
                <c:pt idx="0">
                  <c:v>8.3637946040034813E-2</c:v>
                </c:pt>
                <c:pt idx="1">
                  <c:v>7.9165598016585445E-2</c:v>
                </c:pt>
                <c:pt idx="2">
                  <c:v>8.7553116147308777E-2</c:v>
                </c:pt>
                <c:pt idx="3">
                  <c:v>8.2466442953020136E-2</c:v>
                </c:pt>
                <c:pt idx="4">
                  <c:v>8.0035571365051128E-2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6-4B23-B1C2-52B72D4111A3}"/>
            </c:ext>
          </c:extLst>
        </c:ser>
        <c:ser>
          <c:idx val="2"/>
          <c:order val="2"/>
          <c:tx>
            <c:strRef>
              <c:f>中勢!$G$80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中勢!$G$86:$G$90</c:f>
              <c:numCache>
                <c:formatCode>0.0%</c:formatCode>
                <c:ptCount val="5"/>
                <c:pt idx="0">
                  <c:v>0.36910356832027852</c:v>
                </c:pt>
                <c:pt idx="1">
                  <c:v>0.3642814396853894</c:v>
                </c:pt>
                <c:pt idx="2">
                  <c:v>0.37659348441926344</c:v>
                </c:pt>
                <c:pt idx="3">
                  <c:v>0.37307046979865771</c:v>
                </c:pt>
                <c:pt idx="4">
                  <c:v>0.36060471320586929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76-4B23-B1C2-52B72D4111A3}"/>
            </c:ext>
          </c:extLst>
        </c:ser>
        <c:ser>
          <c:idx val="3"/>
          <c:order val="3"/>
          <c:tx>
            <c:strRef>
              <c:f>中勢!$H$80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中勢!$H$86:$H$90</c:f>
              <c:numCache>
                <c:formatCode>0.0%</c:formatCode>
                <c:ptCount val="5"/>
                <c:pt idx="0">
                  <c:v>0.22637075718015665</c:v>
                </c:pt>
                <c:pt idx="1">
                  <c:v>0.23125587757544669</c:v>
                </c:pt>
                <c:pt idx="2">
                  <c:v>0.21157932011331446</c:v>
                </c:pt>
                <c:pt idx="3">
                  <c:v>0.21971476510067114</c:v>
                </c:pt>
                <c:pt idx="4">
                  <c:v>0.21991996442863496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76-4B23-B1C2-52B72D4111A3}"/>
            </c:ext>
          </c:extLst>
        </c:ser>
        <c:ser>
          <c:idx val="4"/>
          <c:order val="4"/>
          <c:tx>
            <c:strRef>
              <c:f>中勢!$I$80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中勢!$I$86:$I$90</c:f>
              <c:numCache>
                <c:formatCode>0.0%</c:formatCode>
                <c:ptCount val="5"/>
                <c:pt idx="0">
                  <c:v>0.10295909486510009</c:v>
                </c:pt>
                <c:pt idx="1">
                  <c:v>9.9769171582457045E-2</c:v>
                </c:pt>
                <c:pt idx="2">
                  <c:v>0.10658640226628895</c:v>
                </c:pt>
                <c:pt idx="3">
                  <c:v>0.11526845637583892</c:v>
                </c:pt>
                <c:pt idx="4">
                  <c:v>0.11916407292129835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76-4B23-B1C2-52B72D4111A3}"/>
            </c:ext>
          </c:extLst>
        </c:ser>
        <c:ser>
          <c:idx val="5"/>
          <c:order val="5"/>
          <c:tx>
            <c:strRef>
              <c:f>中勢!$J$80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中勢!$J$86:$J$90</c:f>
              <c:numCache>
                <c:formatCode>0.0%</c:formatCode>
                <c:ptCount val="5"/>
                <c:pt idx="0">
                  <c:v>5.535248041775457E-2</c:v>
                </c:pt>
                <c:pt idx="1">
                  <c:v>5.317602804137813E-2</c:v>
                </c:pt>
                <c:pt idx="2">
                  <c:v>5.6037535410764873E-2</c:v>
                </c:pt>
                <c:pt idx="3">
                  <c:v>5.9563758389261742E-2</c:v>
                </c:pt>
                <c:pt idx="4">
                  <c:v>5.6736327256558472E-2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76-4B23-B1C2-52B72D4111A3}"/>
            </c:ext>
          </c:extLst>
        </c:ser>
        <c:ser>
          <c:idx val="6"/>
          <c:order val="6"/>
          <c:tx>
            <c:strRef>
              <c:f>中勢!$K$80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中勢!$K$86:$K$90</c:f>
              <c:numCache>
                <c:formatCode>0.0%</c:formatCode>
                <c:ptCount val="5"/>
                <c:pt idx="0">
                  <c:v>5.2045256744995647E-2</c:v>
                </c:pt>
                <c:pt idx="1">
                  <c:v>5.8562024450713859E-2</c:v>
                </c:pt>
                <c:pt idx="2">
                  <c:v>5.9667138810198299E-2</c:v>
                </c:pt>
                <c:pt idx="3">
                  <c:v>5.7214765100671139E-2</c:v>
                </c:pt>
                <c:pt idx="4">
                  <c:v>5.6202756780791466E-2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76-4B23-B1C2-52B72D4111A3}"/>
            </c:ext>
          </c:extLst>
        </c:ser>
        <c:ser>
          <c:idx val="7"/>
          <c:order val="7"/>
          <c:tx>
            <c:strRef>
              <c:f>中勢!$L$80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中勢!$B$86:$B$90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中勢!$L$86:$L$90</c:f>
              <c:numCache>
                <c:formatCode>0.0%</c:formatCode>
                <c:ptCount val="5"/>
                <c:pt idx="0">
                  <c:v>5.2219321148825064E-4</c:v>
                </c:pt>
                <c:pt idx="1">
                  <c:v>4.2746003248696245E-4</c:v>
                </c:pt>
                <c:pt idx="2">
                  <c:v>6.196883852691218E-4</c:v>
                </c:pt>
                <c:pt idx="3">
                  <c:v>3.355704697986577E-4</c:v>
                </c:pt>
                <c:pt idx="4">
                  <c:v>8.8928412627834591E-4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76-4B23-B1C2-52B72D41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南勢!$Q$2</c:f>
          <c:strCache>
            <c:ptCount val="1"/>
            <c:pt idx="0">
              <c:v>転出入超過数（年齢10歳階級別）の推移＜南勢地域＞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南勢!$E$16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4.624863574580320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F3-4283-942D-33FC078AAB6A}"/>
                </c:ext>
              </c:extLst>
            </c:dLbl>
            <c:dLbl>
              <c:idx val="2"/>
              <c:layout>
                <c:manualLayout>
                  <c:x val="-1.7265130914164947E-5"/>
                  <c:y val="-2.843591994539211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F3-4283-942D-33FC078AAB6A}"/>
                </c:ext>
              </c:extLst>
            </c:dLbl>
            <c:dLbl>
              <c:idx val="4"/>
              <c:layout>
                <c:manualLayout>
                  <c:x val="0"/>
                  <c:y val="5.414741484466275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A7-49D2-927E-8EAE901BF5D6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南勢!$E$17:$E$21</c:f>
              <c:numCache>
                <c:formatCode>#,##0</c:formatCode>
                <c:ptCount val="5"/>
                <c:pt idx="0">
                  <c:v>-29</c:v>
                </c:pt>
                <c:pt idx="1">
                  <c:v>13</c:v>
                </c:pt>
                <c:pt idx="2">
                  <c:v>56</c:v>
                </c:pt>
                <c:pt idx="3">
                  <c:v>-53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3-4283-942D-33FC078AAB6A}"/>
            </c:ext>
          </c:extLst>
        </c:ser>
        <c:ser>
          <c:idx val="1"/>
          <c:order val="1"/>
          <c:tx>
            <c:strRef>
              <c:f>南勢!$F$16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1"/>
              <c:layout>
                <c:manualLayout>
                  <c:x val="2.0797224765924777E-3"/>
                  <c:y val="-9.053400824465363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F3-4283-942D-33FC078AAB6A}"/>
                </c:ext>
              </c:extLst>
            </c:dLbl>
            <c:dLbl>
              <c:idx val="2"/>
              <c:layout>
                <c:manualLayout>
                  <c:x val="7.6255609897078175E-1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F3-4283-942D-33FC078AAB6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南勢!$F$17:$F$21</c:f>
              <c:numCache>
                <c:formatCode>#,##0</c:formatCode>
                <c:ptCount val="5"/>
                <c:pt idx="0">
                  <c:v>-251</c:v>
                </c:pt>
                <c:pt idx="1">
                  <c:v>-302</c:v>
                </c:pt>
                <c:pt idx="2">
                  <c:v>-262</c:v>
                </c:pt>
                <c:pt idx="3">
                  <c:v>-267</c:v>
                </c:pt>
                <c:pt idx="4">
                  <c:v>-304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F3-4283-942D-33FC078AAB6A}"/>
            </c:ext>
          </c:extLst>
        </c:ser>
        <c:ser>
          <c:idx val="2"/>
          <c:order val="2"/>
          <c:tx>
            <c:strRef>
              <c:f>南勢!$G$16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南勢!$G$17:$G$21</c:f>
              <c:numCache>
                <c:formatCode>#,##0</c:formatCode>
                <c:ptCount val="5"/>
                <c:pt idx="0">
                  <c:v>-704</c:v>
                </c:pt>
                <c:pt idx="1">
                  <c:v>-683</c:v>
                </c:pt>
                <c:pt idx="2">
                  <c:v>-745</c:v>
                </c:pt>
                <c:pt idx="3">
                  <c:v>-919</c:v>
                </c:pt>
                <c:pt idx="4">
                  <c:v>-759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F3-4283-942D-33FC078AAB6A}"/>
            </c:ext>
          </c:extLst>
        </c:ser>
        <c:ser>
          <c:idx val="3"/>
          <c:order val="3"/>
          <c:tx>
            <c:strRef>
              <c:f>南勢!$H$16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096615061640104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F3-4283-942D-33FC078AAB6A}"/>
                </c:ext>
              </c:extLst>
            </c:dLbl>
            <c:dLbl>
              <c:idx val="4"/>
              <c:layout>
                <c:manualLayout>
                  <c:x val="0"/>
                  <c:y val="-7.879941111488673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5F3-4283-942D-33FC078AAB6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南勢!$H$17:$H$21</c:f>
              <c:numCache>
                <c:formatCode>#,##0</c:formatCode>
                <c:ptCount val="5"/>
                <c:pt idx="0">
                  <c:v>-100</c:v>
                </c:pt>
                <c:pt idx="1">
                  <c:v>-142</c:v>
                </c:pt>
                <c:pt idx="2">
                  <c:v>-94</c:v>
                </c:pt>
                <c:pt idx="3">
                  <c:v>-173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F3-4283-942D-33FC078AAB6A}"/>
            </c:ext>
          </c:extLst>
        </c:ser>
        <c:ser>
          <c:idx val="4"/>
          <c:order val="4"/>
          <c:tx>
            <c:strRef>
              <c:f>南勢!$I$16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-4.1594449531849364E-3"/>
                  <c:y val="4.4781128874043448E-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F3-4283-942D-33FC078AAB6A}"/>
                </c:ext>
              </c:extLst>
            </c:dLbl>
            <c:dLbl>
              <c:idx val="1"/>
              <c:layout>
                <c:manualLayout>
                  <c:x val="0"/>
                  <c:y val="-5.687203367003517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F3-4283-942D-33FC078AAB6A}"/>
                </c:ext>
              </c:extLst>
            </c:dLbl>
            <c:dLbl>
              <c:idx val="2"/>
              <c:layout>
                <c:manualLayout>
                  <c:x val="0"/>
                  <c:y val="-2.717094994432559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F3-4283-942D-33FC078AAB6A}"/>
                </c:ext>
              </c:extLst>
            </c:dLbl>
            <c:dLbl>
              <c:idx val="3"/>
              <c:layout>
                <c:manualLayout>
                  <c:x val="0"/>
                  <c:y val="1.323407706067615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F3-4283-942D-33FC078AAB6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南勢!$I$17:$I$21</c:f>
              <c:numCache>
                <c:formatCode>#,##0</c:formatCode>
                <c:ptCount val="5"/>
                <c:pt idx="0">
                  <c:v>-91</c:v>
                </c:pt>
                <c:pt idx="1">
                  <c:v>-82</c:v>
                </c:pt>
                <c:pt idx="2">
                  <c:v>-62</c:v>
                </c:pt>
                <c:pt idx="3">
                  <c:v>-68</c:v>
                </c:pt>
                <c:pt idx="4">
                  <c:v>-71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F3-4283-942D-33FC078AAB6A}"/>
            </c:ext>
          </c:extLst>
        </c:ser>
        <c:ser>
          <c:idx val="5"/>
          <c:order val="5"/>
          <c:tx>
            <c:strRef>
              <c:f>南勢!$J$16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9183592117394528E-17"/>
                  <c:y val="-3.788960304216606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F3-4283-942D-33FC078AAB6A}"/>
                </c:ext>
              </c:extLst>
            </c:dLbl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F3-4283-942D-33FC078AAB6A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F3-4283-942D-33FC078AAB6A}"/>
                </c:ext>
              </c:extLst>
            </c:dLbl>
            <c:dLbl>
              <c:idx val="3"/>
              <c:layout>
                <c:manualLayout>
                  <c:x val="0"/>
                  <c:y val="1.058747005920331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F3-4283-942D-33FC078AAB6A}"/>
                </c:ext>
              </c:extLst>
            </c:dLbl>
            <c:dLbl>
              <c:idx val="4"/>
              <c:layout>
                <c:manualLayout>
                  <c:x val="-2.1121010151567352E-3"/>
                  <c:y val="-2.640752367670326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5F3-4283-942D-33FC078AAB6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南勢!$J$17:$J$21</c:f>
              <c:numCache>
                <c:formatCode>#,##0</c:formatCode>
                <c:ptCount val="5"/>
                <c:pt idx="0">
                  <c:v>-1</c:v>
                </c:pt>
                <c:pt idx="1">
                  <c:v>-29</c:v>
                </c:pt>
                <c:pt idx="2">
                  <c:v>-33</c:v>
                </c:pt>
                <c:pt idx="3">
                  <c:v>-12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F3-4283-942D-33FC078AAB6A}"/>
            </c:ext>
          </c:extLst>
        </c:ser>
        <c:ser>
          <c:idx val="6"/>
          <c:order val="6"/>
          <c:tx>
            <c:strRef>
              <c:f>南勢!$K$16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0927524426060575E-3"/>
                  <c:y val="-1.069391157624088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7-49D2-927E-8EAE901BF5D6}"/>
                </c:ext>
              </c:extLst>
            </c:dLbl>
            <c:dLbl>
              <c:idx val="1"/>
              <c:layout>
                <c:manualLayout>
                  <c:x val="0"/>
                  <c:y val="-1.594419781853243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F3-4283-942D-33FC078AAB6A}"/>
                </c:ext>
              </c:extLst>
            </c:dLbl>
            <c:dLbl>
              <c:idx val="2"/>
              <c:layout>
                <c:manualLayout>
                  <c:x val="-1.6375767532224234E-7"/>
                  <c:y val="-8.53035723921653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5F3-4283-942D-33FC078AAB6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南勢!$K$17:$K$21</c:f>
              <c:numCache>
                <c:formatCode>#,##0</c:formatCode>
                <c:ptCount val="5"/>
                <c:pt idx="0">
                  <c:v>-68</c:v>
                </c:pt>
                <c:pt idx="1">
                  <c:v>6</c:v>
                </c:pt>
                <c:pt idx="2">
                  <c:v>-38</c:v>
                </c:pt>
                <c:pt idx="3">
                  <c:v>-46</c:v>
                </c:pt>
                <c:pt idx="4">
                  <c:v>-45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F3-4283-942D-33FC078AAB6A}"/>
            </c:ext>
          </c:extLst>
        </c:ser>
        <c:ser>
          <c:idx val="7"/>
          <c:order val="7"/>
          <c:tx>
            <c:strRef>
              <c:f>南勢!$L$16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南勢!$D$17:$D$21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南勢!$L$17:$L$21</c:f>
              <c:numCache>
                <c:formatCode>#,##0</c:formatCode>
                <c:ptCount val="5"/>
                <c:pt idx="0">
                  <c:v>-2</c:v>
                </c:pt>
                <c:pt idx="1">
                  <c:v>0</c:v>
                </c:pt>
                <c:pt idx="2">
                  <c:v>7</c:v>
                </c:pt>
                <c:pt idx="3">
                  <c:v>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F3-4283-942D-33FC078AA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937216"/>
        <c:axId val="110938752"/>
      </c:barChart>
      <c:catAx>
        <c:axId val="1109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938752"/>
        <c:crossesAt val="-5000"/>
        <c:auto val="1"/>
        <c:lblAlgn val="ctr"/>
        <c:lblOffset val="100"/>
        <c:noMultiLvlLbl val="0"/>
      </c:catAx>
      <c:valAx>
        <c:axId val="110938752"/>
        <c:scaling>
          <c:orientation val="minMax"/>
          <c:min val="-16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937216"/>
        <c:crosses val="autoZero"/>
        <c:crossBetween val="between"/>
        <c:majorUnit val="2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南勢!$Q$3</c:f>
          <c:strCache>
            <c:ptCount val="1"/>
            <c:pt idx="0">
              <c:v>転入者数（年齢10歳階級別）の推移＜南勢地域＞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南勢!$E$26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南勢!$E$27:$E$31</c:f>
              <c:numCache>
                <c:formatCode>#,##0</c:formatCode>
                <c:ptCount val="5"/>
                <c:pt idx="0">
                  <c:v>550</c:v>
                </c:pt>
                <c:pt idx="1">
                  <c:v>515</c:v>
                </c:pt>
                <c:pt idx="2">
                  <c:v>544</c:v>
                </c:pt>
                <c:pt idx="3">
                  <c:v>456</c:v>
                </c:pt>
                <c:pt idx="4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A-4899-9B6C-EDA662220921}"/>
            </c:ext>
          </c:extLst>
        </c:ser>
        <c:ser>
          <c:idx val="1"/>
          <c:order val="1"/>
          <c:tx>
            <c:strRef>
              <c:f>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南勢!$F$27:$F$31</c:f>
              <c:numCache>
                <c:formatCode>#,##0</c:formatCode>
                <c:ptCount val="5"/>
                <c:pt idx="0">
                  <c:v>277</c:v>
                </c:pt>
                <c:pt idx="1">
                  <c:v>241</c:v>
                </c:pt>
                <c:pt idx="2">
                  <c:v>273</c:v>
                </c:pt>
                <c:pt idx="3">
                  <c:v>263</c:v>
                </c:pt>
                <c:pt idx="4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A-4899-9B6C-EDA662220921}"/>
            </c:ext>
          </c:extLst>
        </c:ser>
        <c:ser>
          <c:idx val="2"/>
          <c:order val="2"/>
          <c:tx>
            <c:strRef>
              <c:f>南勢!$G$26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EA-4899-9B6C-EDA662220921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南勢!$G$27:$G$31</c:f>
              <c:numCache>
                <c:formatCode>#,##0</c:formatCode>
                <c:ptCount val="5"/>
                <c:pt idx="0">
                  <c:v>1477</c:v>
                </c:pt>
                <c:pt idx="1">
                  <c:v>1461</c:v>
                </c:pt>
                <c:pt idx="2">
                  <c:v>1463</c:v>
                </c:pt>
                <c:pt idx="3">
                  <c:v>1420</c:v>
                </c:pt>
                <c:pt idx="4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A-4899-9B6C-EDA662220921}"/>
            </c:ext>
          </c:extLst>
        </c:ser>
        <c:ser>
          <c:idx val="3"/>
          <c:order val="3"/>
          <c:tx>
            <c:strRef>
              <c:f>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南勢!$H$27:$H$31</c:f>
              <c:numCache>
                <c:formatCode>#,##0</c:formatCode>
                <c:ptCount val="5"/>
                <c:pt idx="0">
                  <c:v>1038</c:v>
                </c:pt>
                <c:pt idx="1">
                  <c:v>955</c:v>
                </c:pt>
                <c:pt idx="2">
                  <c:v>983</c:v>
                </c:pt>
                <c:pt idx="3">
                  <c:v>949</c:v>
                </c:pt>
                <c:pt idx="4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EA-4899-9B6C-EDA662220921}"/>
            </c:ext>
          </c:extLst>
        </c:ser>
        <c:ser>
          <c:idx val="4"/>
          <c:order val="4"/>
          <c:tx>
            <c:strRef>
              <c:f>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南勢!$I$27:$I$31</c:f>
              <c:numCache>
                <c:formatCode>#,##0</c:formatCode>
                <c:ptCount val="5"/>
                <c:pt idx="0">
                  <c:v>447</c:v>
                </c:pt>
                <c:pt idx="1">
                  <c:v>441</c:v>
                </c:pt>
                <c:pt idx="2">
                  <c:v>430</c:v>
                </c:pt>
                <c:pt idx="3">
                  <c:v>449</c:v>
                </c:pt>
                <c:pt idx="4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EA-4899-9B6C-EDA662220921}"/>
            </c:ext>
          </c:extLst>
        </c:ser>
        <c:ser>
          <c:idx val="5"/>
          <c:order val="5"/>
          <c:tx>
            <c:strRef>
              <c:f>南勢!$J$26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A-4899-9B6C-EDA662220921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EA-4899-9B6C-EDA662220921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EA-4899-9B6C-EDA662220921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南勢!$J$27:$J$31</c:f>
              <c:numCache>
                <c:formatCode>#,##0</c:formatCode>
                <c:ptCount val="5"/>
                <c:pt idx="0">
                  <c:v>288</c:v>
                </c:pt>
                <c:pt idx="1">
                  <c:v>252</c:v>
                </c:pt>
                <c:pt idx="2">
                  <c:v>261</c:v>
                </c:pt>
                <c:pt idx="3">
                  <c:v>261</c:v>
                </c:pt>
                <c:pt idx="4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EA-4899-9B6C-EDA662220921}"/>
            </c:ext>
          </c:extLst>
        </c:ser>
        <c:ser>
          <c:idx val="6"/>
          <c:order val="6"/>
          <c:tx>
            <c:strRef>
              <c:f>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南勢!$K$27:$K$31</c:f>
              <c:numCache>
                <c:formatCode>#,##0</c:formatCode>
                <c:ptCount val="5"/>
                <c:pt idx="0">
                  <c:v>424</c:v>
                </c:pt>
                <c:pt idx="1">
                  <c:v>437</c:v>
                </c:pt>
                <c:pt idx="2">
                  <c:v>433</c:v>
                </c:pt>
                <c:pt idx="3">
                  <c:v>431</c:v>
                </c:pt>
                <c:pt idx="4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EA-4899-9B6C-EDA662220921}"/>
            </c:ext>
          </c:extLst>
        </c:ser>
        <c:ser>
          <c:idx val="7"/>
          <c:order val="7"/>
          <c:tx>
            <c:strRef>
              <c:f>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南勢!$L$27:$L$31</c:f>
              <c:numCache>
                <c:formatCode>#,##0</c:formatCode>
                <c:ptCount val="5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EA-4899-9B6C-EDA662220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南勢!$Q$4</c:f>
          <c:strCache>
            <c:ptCount val="1"/>
            <c:pt idx="0">
              <c:v>転出者数（年齢10歳階級別）の推移＜南勢地域＞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南勢!$E$26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南勢!$E$32:$E$36</c:f>
              <c:numCache>
                <c:formatCode>#,##0</c:formatCode>
                <c:ptCount val="5"/>
                <c:pt idx="0">
                  <c:v>579</c:v>
                </c:pt>
                <c:pt idx="1">
                  <c:v>502</c:v>
                </c:pt>
                <c:pt idx="2">
                  <c:v>488</c:v>
                </c:pt>
                <c:pt idx="3">
                  <c:v>509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4-4C5C-B79E-F883164402C5}"/>
            </c:ext>
          </c:extLst>
        </c:ser>
        <c:ser>
          <c:idx val="1"/>
          <c:order val="1"/>
          <c:tx>
            <c:strRef>
              <c:f>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南勢!$F$32:$F$36</c:f>
              <c:numCache>
                <c:formatCode>#,##0</c:formatCode>
                <c:ptCount val="5"/>
                <c:pt idx="0">
                  <c:v>528</c:v>
                </c:pt>
                <c:pt idx="1">
                  <c:v>543</c:v>
                </c:pt>
                <c:pt idx="2">
                  <c:v>535</c:v>
                </c:pt>
                <c:pt idx="3">
                  <c:v>530</c:v>
                </c:pt>
                <c:pt idx="4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4-4C5C-B79E-F883164402C5}"/>
            </c:ext>
          </c:extLst>
        </c:ser>
        <c:ser>
          <c:idx val="2"/>
          <c:order val="2"/>
          <c:tx>
            <c:strRef>
              <c:f>南勢!$G$26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44-4C5C-B79E-F883164402C5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南勢!$G$32:$G$36</c:f>
              <c:numCache>
                <c:formatCode>#,##0</c:formatCode>
                <c:ptCount val="5"/>
                <c:pt idx="0">
                  <c:v>2181</c:v>
                </c:pt>
                <c:pt idx="1">
                  <c:v>2144</c:v>
                </c:pt>
                <c:pt idx="2">
                  <c:v>2208</c:v>
                </c:pt>
                <c:pt idx="3">
                  <c:v>2339</c:v>
                </c:pt>
                <c:pt idx="4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4-4C5C-B79E-F883164402C5}"/>
            </c:ext>
          </c:extLst>
        </c:ser>
        <c:ser>
          <c:idx val="3"/>
          <c:order val="3"/>
          <c:tx>
            <c:strRef>
              <c:f>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南勢!$H$32:$H$36</c:f>
              <c:numCache>
                <c:formatCode>#,##0</c:formatCode>
                <c:ptCount val="5"/>
                <c:pt idx="0">
                  <c:v>1138</c:v>
                </c:pt>
                <c:pt idx="1">
                  <c:v>1097</c:v>
                </c:pt>
                <c:pt idx="2">
                  <c:v>1077</c:v>
                </c:pt>
                <c:pt idx="3">
                  <c:v>1122</c:v>
                </c:pt>
                <c:pt idx="4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4-4C5C-B79E-F883164402C5}"/>
            </c:ext>
          </c:extLst>
        </c:ser>
        <c:ser>
          <c:idx val="4"/>
          <c:order val="4"/>
          <c:tx>
            <c:strRef>
              <c:f>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南勢!$I$32:$I$36</c:f>
              <c:numCache>
                <c:formatCode>#,##0</c:formatCode>
                <c:ptCount val="5"/>
                <c:pt idx="0">
                  <c:v>538</c:v>
                </c:pt>
                <c:pt idx="1">
                  <c:v>523</c:v>
                </c:pt>
                <c:pt idx="2">
                  <c:v>492</c:v>
                </c:pt>
                <c:pt idx="3">
                  <c:v>517</c:v>
                </c:pt>
                <c:pt idx="4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44-4C5C-B79E-F883164402C5}"/>
            </c:ext>
          </c:extLst>
        </c:ser>
        <c:ser>
          <c:idx val="5"/>
          <c:order val="5"/>
          <c:tx>
            <c:strRef>
              <c:f>南勢!$J$26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44-4C5C-B79E-F883164402C5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44-4C5C-B79E-F883164402C5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44-4C5C-B79E-F883164402C5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南勢!$J$32:$J$36</c:f>
              <c:numCache>
                <c:formatCode>#,##0</c:formatCode>
                <c:ptCount val="5"/>
                <c:pt idx="0">
                  <c:v>289</c:v>
                </c:pt>
                <c:pt idx="1">
                  <c:v>281</c:v>
                </c:pt>
                <c:pt idx="2">
                  <c:v>294</c:v>
                </c:pt>
                <c:pt idx="3">
                  <c:v>273</c:v>
                </c:pt>
                <c:pt idx="4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44-4C5C-B79E-F883164402C5}"/>
            </c:ext>
          </c:extLst>
        </c:ser>
        <c:ser>
          <c:idx val="6"/>
          <c:order val="6"/>
          <c:tx>
            <c:strRef>
              <c:f>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南勢!$K$32:$K$36</c:f>
              <c:numCache>
                <c:formatCode>#,##0</c:formatCode>
                <c:ptCount val="5"/>
                <c:pt idx="0">
                  <c:v>492</c:v>
                </c:pt>
                <c:pt idx="1">
                  <c:v>431</c:v>
                </c:pt>
                <c:pt idx="2">
                  <c:v>471</c:v>
                </c:pt>
                <c:pt idx="3">
                  <c:v>477</c:v>
                </c:pt>
                <c:pt idx="4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44-4C5C-B79E-F883164402C5}"/>
            </c:ext>
          </c:extLst>
        </c:ser>
        <c:ser>
          <c:idx val="7"/>
          <c:order val="7"/>
          <c:tx>
            <c:strRef>
              <c:f>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南勢!$L$32:$L$36</c:f>
              <c:numCache>
                <c:formatCode>#,##0</c:formatCode>
                <c:ptCount val="5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44-4C5C-B79E-F8831644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南勢!$E$26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南勢!$E$27:$E$31</c:f>
              <c:numCache>
                <c:formatCode>#,##0</c:formatCode>
                <c:ptCount val="5"/>
                <c:pt idx="0">
                  <c:v>550</c:v>
                </c:pt>
                <c:pt idx="1">
                  <c:v>515</c:v>
                </c:pt>
                <c:pt idx="2">
                  <c:v>544</c:v>
                </c:pt>
                <c:pt idx="3">
                  <c:v>456</c:v>
                </c:pt>
                <c:pt idx="4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C-4C7B-8D38-1E7CECAB2490}"/>
            </c:ext>
          </c:extLst>
        </c:ser>
        <c:ser>
          <c:idx val="2"/>
          <c:order val="1"/>
          <c:tx>
            <c:strRef>
              <c:f>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南勢!$F$27:$F$31</c:f>
              <c:numCache>
                <c:formatCode>#,##0</c:formatCode>
                <c:ptCount val="5"/>
                <c:pt idx="0">
                  <c:v>277</c:v>
                </c:pt>
                <c:pt idx="1">
                  <c:v>241</c:v>
                </c:pt>
                <c:pt idx="2">
                  <c:v>273</c:v>
                </c:pt>
                <c:pt idx="3">
                  <c:v>263</c:v>
                </c:pt>
                <c:pt idx="4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C-4C7B-8D38-1E7CECAB2490}"/>
            </c:ext>
          </c:extLst>
        </c:ser>
        <c:ser>
          <c:idx val="3"/>
          <c:order val="2"/>
          <c:tx>
            <c:strRef>
              <c:f>南勢!$G$26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4C-4C7B-8D38-1E7CECAB24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南勢!$G$27:$G$31</c:f>
              <c:numCache>
                <c:formatCode>#,##0</c:formatCode>
                <c:ptCount val="5"/>
                <c:pt idx="0">
                  <c:v>1477</c:v>
                </c:pt>
                <c:pt idx="1">
                  <c:v>1461</c:v>
                </c:pt>
                <c:pt idx="2">
                  <c:v>1463</c:v>
                </c:pt>
                <c:pt idx="3">
                  <c:v>1420</c:v>
                </c:pt>
                <c:pt idx="4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4C-4C7B-8D38-1E7CECAB2490}"/>
            </c:ext>
          </c:extLst>
        </c:ser>
        <c:ser>
          <c:idx val="4"/>
          <c:order val="3"/>
          <c:tx>
            <c:strRef>
              <c:f>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4C-4C7B-8D38-1E7CECAB24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南勢!$H$27:$H$31</c:f>
              <c:numCache>
                <c:formatCode>#,##0</c:formatCode>
                <c:ptCount val="5"/>
                <c:pt idx="0">
                  <c:v>1038</c:v>
                </c:pt>
                <c:pt idx="1">
                  <c:v>955</c:v>
                </c:pt>
                <c:pt idx="2">
                  <c:v>983</c:v>
                </c:pt>
                <c:pt idx="3">
                  <c:v>949</c:v>
                </c:pt>
                <c:pt idx="4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4C-4C7B-8D38-1E7CECAB2490}"/>
            </c:ext>
          </c:extLst>
        </c:ser>
        <c:ser>
          <c:idx val="5"/>
          <c:order val="4"/>
          <c:tx>
            <c:strRef>
              <c:f>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南勢!$I$27:$I$31</c:f>
              <c:numCache>
                <c:formatCode>#,##0</c:formatCode>
                <c:ptCount val="5"/>
                <c:pt idx="0">
                  <c:v>447</c:v>
                </c:pt>
                <c:pt idx="1">
                  <c:v>441</c:v>
                </c:pt>
                <c:pt idx="2">
                  <c:v>430</c:v>
                </c:pt>
                <c:pt idx="3">
                  <c:v>449</c:v>
                </c:pt>
                <c:pt idx="4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4C-4C7B-8D38-1E7CECAB2490}"/>
            </c:ext>
          </c:extLst>
        </c:ser>
        <c:ser>
          <c:idx val="6"/>
          <c:order val="5"/>
          <c:tx>
            <c:strRef>
              <c:f>南勢!$J$26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南勢!$J$27:$J$31</c:f>
              <c:numCache>
                <c:formatCode>#,##0</c:formatCode>
                <c:ptCount val="5"/>
                <c:pt idx="0">
                  <c:v>288</c:v>
                </c:pt>
                <c:pt idx="1">
                  <c:v>252</c:v>
                </c:pt>
                <c:pt idx="2">
                  <c:v>261</c:v>
                </c:pt>
                <c:pt idx="3">
                  <c:v>261</c:v>
                </c:pt>
                <c:pt idx="4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4C-4C7B-8D38-1E7CECAB2490}"/>
            </c:ext>
          </c:extLst>
        </c:ser>
        <c:ser>
          <c:idx val="7"/>
          <c:order val="6"/>
          <c:tx>
            <c:strRef>
              <c:f>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南勢!$K$27:$K$31</c:f>
              <c:numCache>
                <c:formatCode>#,##0</c:formatCode>
                <c:ptCount val="5"/>
                <c:pt idx="0">
                  <c:v>424</c:v>
                </c:pt>
                <c:pt idx="1">
                  <c:v>437</c:v>
                </c:pt>
                <c:pt idx="2">
                  <c:v>433</c:v>
                </c:pt>
                <c:pt idx="3">
                  <c:v>431</c:v>
                </c:pt>
                <c:pt idx="4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94C-4C7B-8D38-1E7CECAB2490}"/>
            </c:ext>
          </c:extLst>
        </c:ser>
        <c:ser>
          <c:idx val="8"/>
          <c:order val="7"/>
          <c:tx>
            <c:strRef>
              <c:f>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南勢!$L$27:$L$31</c:f>
              <c:numCache>
                <c:formatCode>#,##0</c:formatCode>
                <c:ptCount val="5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11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94C-4C7B-8D38-1E7CECAB2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2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南勢!$E$26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南勢!$E$32:$E$36</c:f>
              <c:numCache>
                <c:formatCode>#,##0</c:formatCode>
                <c:ptCount val="5"/>
                <c:pt idx="0">
                  <c:v>579</c:v>
                </c:pt>
                <c:pt idx="1">
                  <c:v>502</c:v>
                </c:pt>
                <c:pt idx="2">
                  <c:v>488</c:v>
                </c:pt>
                <c:pt idx="3">
                  <c:v>509</c:v>
                </c:pt>
                <c:pt idx="4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8-4049-AD4B-B1A246F217FE}"/>
            </c:ext>
          </c:extLst>
        </c:ser>
        <c:ser>
          <c:idx val="2"/>
          <c:order val="1"/>
          <c:tx>
            <c:strRef>
              <c:f>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南勢!$F$32:$F$36</c:f>
              <c:numCache>
                <c:formatCode>#,##0</c:formatCode>
                <c:ptCount val="5"/>
                <c:pt idx="0">
                  <c:v>528</c:v>
                </c:pt>
                <c:pt idx="1">
                  <c:v>543</c:v>
                </c:pt>
                <c:pt idx="2">
                  <c:v>535</c:v>
                </c:pt>
                <c:pt idx="3">
                  <c:v>530</c:v>
                </c:pt>
                <c:pt idx="4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8-4049-AD4B-B1A246F217FE}"/>
            </c:ext>
          </c:extLst>
        </c:ser>
        <c:ser>
          <c:idx val="3"/>
          <c:order val="2"/>
          <c:tx>
            <c:strRef>
              <c:f>南勢!$G$26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8-4049-AD4B-B1A246F217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南勢!$G$32:$G$36</c:f>
              <c:numCache>
                <c:formatCode>#,##0</c:formatCode>
                <c:ptCount val="5"/>
                <c:pt idx="0">
                  <c:v>2181</c:v>
                </c:pt>
                <c:pt idx="1">
                  <c:v>2144</c:v>
                </c:pt>
                <c:pt idx="2">
                  <c:v>2208</c:v>
                </c:pt>
                <c:pt idx="3">
                  <c:v>2339</c:v>
                </c:pt>
                <c:pt idx="4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A8-4049-AD4B-B1A246F217FE}"/>
            </c:ext>
          </c:extLst>
        </c:ser>
        <c:ser>
          <c:idx val="4"/>
          <c:order val="3"/>
          <c:tx>
            <c:strRef>
              <c:f>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8-4049-AD4B-B1A246F217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南勢!$H$32:$H$36</c:f>
              <c:numCache>
                <c:formatCode>#,##0</c:formatCode>
                <c:ptCount val="5"/>
                <c:pt idx="0">
                  <c:v>1138</c:v>
                </c:pt>
                <c:pt idx="1">
                  <c:v>1097</c:v>
                </c:pt>
                <c:pt idx="2">
                  <c:v>1077</c:v>
                </c:pt>
                <c:pt idx="3">
                  <c:v>1122</c:v>
                </c:pt>
                <c:pt idx="4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A8-4049-AD4B-B1A246F217FE}"/>
            </c:ext>
          </c:extLst>
        </c:ser>
        <c:ser>
          <c:idx val="5"/>
          <c:order val="4"/>
          <c:tx>
            <c:strRef>
              <c:f>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4"/>
              <c:layout>
                <c:manualLayout>
                  <c:x val="0"/>
                  <c:y val="-8.27024019186972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E9-470B-8E24-2B9C08553A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南勢!$I$32:$I$36</c:f>
              <c:numCache>
                <c:formatCode>#,##0</c:formatCode>
                <c:ptCount val="5"/>
                <c:pt idx="0">
                  <c:v>538</c:v>
                </c:pt>
                <c:pt idx="1">
                  <c:v>523</c:v>
                </c:pt>
                <c:pt idx="2">
                  <c:v>492</c:v>
                </c:pt>
                <c:pt idx="3">
                  <c:v>517</c:v>
                </c:pt>
                <c:pt idx="4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A8-4049-AD4B-B1A246F217FE}"/>
            </c:ext>
          </c:extLst>
        </c:ser>
        <c:ser>
          <c:idx val="6"/>
          <c:order val="5"/>
          <c:tx>
            <c:strRef>
              <c:f>南勢!$J$26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南勢!$J$32:$J$36</c:f>
              <c:numCache>
                <c:formatCode>#,##0</c:formatCode>
                <c:ptCount val="5"/>
                <c:pt idx="0">
                  <c:v>289</c:v>
                </c:pt>
                <c:pt idx="1">
                  <c:v>281</c:v>
                </c:pt>
                <c:pt idx="2">
                  <c:v>294</c:v>
                </c:pt>
                <c:pt idx="3">
                  <c:v>273</c:v>
                </c:pt>
                <c:pt idx="4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A8-4049-AD4B-B1A246F217FE}"/>
            </c:ext>
          </c:extLst>
        </c:ser>
        <c:ser>
          <c:idx val="7"/>
          <c:order val="6"/>
          <c:tx>
            <c:strRef>
              <c:f>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南勢!$K$32:$K$36</c:f>
              <c:numCache>
                <c:formatCode>#,##0</c:formatCode>
                <c:ptCount val="5"/>
                <c:pt idx="0">
                  <c:v>492</c:v>
                </c:pt>
                <c:pt idx="1">
                  <c:v>431</c:v>
                </c:pt>
                <c:pt idx="2">
                  <c:v>471</c:v>
                </c:pt>
                <c:pt idx="3">
                  <c:v>477</c:v>
                </c:pt>
                <c:pt idx="4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A8-4049-AD4B-B1A246F217FE}"/>
            </c:ext>
          </c:extLst>
        </c:ser>
        <c:ser>
          <c:idx val="8"/>
          <c:order val="7"/>
          <c:tx>
            <c:strRef>
              <c:f>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南勢!$L$32:$L$36</c:f>
              <c:numCache>
                <c:formatCode>#,##0</c:formatCode>
                <c:ptCount val="5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A8-4049-AD4B-B1A246F21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2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北勢!$T$3</c:f>
          <c:strCache>
            <c:ptCount val="1"/>
            <c:pt idx="0">
              <c:v>転入者数（年齢10歳階級別）の推移＜北勢地域＞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北勢!$E$26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北勢!$E$27:$E$31</c:f>
              <c:numCache>
                <c:formatCode>#,##0</c:formatCode>
                <c:ptCount val="5"/>
                <c:pt idx="0">
                  <c:v>2184</c:v>
                </c:pt>
                <c:pt idx="1">
                  <c:v>1962</c:v>
                </c:pt>
                <c:pt idx="2">
                  <c:v>1923</c:v>
                </c:pt>
                <c:pt idx="3">
                  <c:v>1861</c:v>
                </c:pt>
                <c:pt idx="4">
                  <c:v>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6-4640-B0FF-F0552B593916}"/>
            </c:ext>
          </c:extLst>
        </c:ser>
        <c:ser>
          <c:idx val="1"/>
          <c:order val="1"/>
          <c:tx>
            <c:strRef>
              <c:f>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北勢!$F$27:$F$31</c:f>
              <c:numCache>
                <c:formatCode>#,##0</c:formatCode>
                <c:ptCount val="5"/>
                <c:pt idx="0">
                  <c:v>1068</c:v>
                </c:pt>
                <c:pt idx="1">
                  <c:v>1077</c:v>
                </c:pt>
                <c:pt idx="2">
                  <c:v>1077</c:v>
                </c:pt>
                <c:pt idx="3">
                  <c:v>1060</c:v>
                </c:pt>
                <c:pt idx="4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6-4640-B0FF-F0552B593916}"/>
            </c:ext>
          </c:extLst>
        </c:ser>
        <c:ser>
          <c:idx val="2"/>
          <c:order val="2"/>
          <c:tx>
            <c:strRef>
              <c:f>北勢!$G$26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E-4346-B03A-1F57C69D2AD8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北勢!$G$27:$G$31</c:f>
              <c:numCache>
                <c:formatCode>#,##0</c:formatCode>
                <c:ptCount val="5"/>
                <c:pt idx="0">
                  <c:v>6182</c:v>
                </c:pt>
                <c:pt idx="1">
                  <c:v>6123</c:v>
                </c:pt>
                <c:pt idx="2">
                  <c:v>6100</c:v>
                </c:pt>
                <c:pt idx="3">
                  <c:v>6528</c:v>
                </c:pt>
                <c:pt idx="4">
                  <c:v>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6-4640-B0FF-F0552B593916}"/>
            </c:ext>
          </c:extLst>
        </c:ser>
        <c:ser>
          <c:idx val="3"/>
          <c:order val="3"/>
          <c:tx>
            <c:strRef>
              <c:f>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北勢!$H$27:$H$31</c:f>
              <c:numCache>
                <c:formatCode>#,##0</c:formatCode>
                <c:ptCount val="5"/>
                <c:pt idx="0">
                  <c:v>4778</c:v>
                </c:pt>
                <c:pt idx="1">
                  <c:v>4517</c:v>
                </c:pt>
                <c:pt idx="2">
                  <c:v>4259</c:v>
                </c:pt>
                <c:pt idx="3">
                  <c:v>4326</c:v>
                </c:pt>
                <c:pt idx="4">
                  <c:v>4046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46-4640-B0FF-F0552B593916}"/>
            </c:ext>
          </c:extLst>
        </c:ser>
        <c:ser>
          <c:idx val="4"/>
          <c:order val="4"/>
          <c:tx>
            <c:strRef>
              <c:f>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北勢!$I$27:$I$31</c:f>
              <c:numCache>
                <c:formatCode>#,##0</c:formatCode>
                <c:ptCount val="5"/>
                <c:pt idx="0">
                  <c:v>2230</c:v>
                </c:pt>
                <c:pt idx="1">
                  <c:v>2084</c:v>
                </c:pt>
                <c:pt idx="2">
                  <c:v>2144</c:v>
                </c:pt>
                <c:pt idx="3">
                  <c:v>2275</c:v>
                </c:pt>
                <c:pt idx="4">
                  <c:v>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46-4640-B0FF-F0552B593916}"/>
            </c:ext>
          </c:extLst>
        </c:ser>
        <c:ser>
          <c:idx val="5"/>
          <c:order val="5"/>
          <c:tx>
            <c:strRef>
              <c:f>北勢!$J$26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46-4640-B0FF-F0552B593916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46-4640-B0FF-F0552B593916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E-4346-B03A-1F57C69D2AD8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北勢!$J$27:$J$31</c:f>
              <c:numCache>
                <c:formatCode>#,##0</c:formatCode>
                <c:ptCount val="5"/>
                <c:pt idx="0">
                  <c:v>913</c:v>
                </c:pt>
                <c:pt idx="1">
                  <c:v>819</c:v>
                </c:pt>
                <c:pt idx="2">
                  <c:v>858</c:v>
                </c:pt>
                <c:pt idx="3">
                  <c:v>885</c:v>
                </c:pt>
                <c:pt idx="4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46-4640-B0FF-F0552B593916}"/>
            </c:ext>
          </c:extLst>
        </c:ser>
        <c:ser>
          <c:idx val="6"/>
          <c:order val="6"/>
          <c:tx>
            <c:strRef>
              <c:f>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北勢!$K$27:$K$31</c:f>
              <c:numCache>
                <c:formatCode>#,##0</c:formatCode>
                <c:ptCount val="5"/>
                <c:pt idx="0">
                  <c:v>1008</c:v>
                </c:pt>
                <c:pt idx="1">
                  <c:v>947</c:v>
                </c:pt>
                <c:pt idx="2">
                  <c:v>945</c:v>
                </c:pt>
                <c:pt idx="3">
                  <c:v>963</c:v>
                </c:pt>
                <c:pt idx="4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546-4640-B0FF-F0552B593916}"/>
            </c:ext>
          </c:extLst>
        </c:ser>
        <c:ser>
          <c:idx val="7"/>
          <c:order val="7"/>
          <c:tx>
            <c:strRef>
              <c:f>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北勢!$L$27:$L$31</c:f>
              <c:numCache>
                <c:formatCode>#,##0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46-4640-B0FF-F0552B59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2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南勢!$Q$5</c:f>
          <c:strCache>
            <c:ptCount val="1"/>
            <c:pt idx="0">
              <c:v>転入者数（年齢10歳階級別割合）の推移＜南勢地域＞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南勢!$E$80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南勢!$E$81:$E$85</c:f>
              <c:numCache>
                <c:formatCode>0.0%</c:formatCode>
                <c:ptCount val="5"/>
                <c:pt idx="0">
                  <c:v>0.12219506776271939</c:v>
                </c:pt>
                <c:pt idx="1">
                  <c:v>0.11946184180004639</c:v>
                </c:pt>
                <c:pt idx="2">
                  <c:v>0.12374886260236578</c:v>
                </c:pt>
                <c:pt idx="3">
                  <c:v>0.10754716981132076</c:v>
                </c:pt>
                <c:pt idx="4">
                  <c:v>0.12080234392607618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7-4C1C-A4E3-F2B1A3C9A06B}"/>
            </c:ext>
          </c:extLst>
        </c:ser>
        <c:ser>
          <c:idx val="1"/>
          <c:order val="1"/>
          <c:tx>
            <c:strRef>
              <c:f>南勢!$F$80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南勢!$F$81:$F$85</c:f>
              <c:numCache>
                <c:formatCode>0.0%</c:formatCode>
                <c:ptCount val="5"/>
                <c:pt idx="0">
                  <c:v>6.1541879582315044E-2</c:v>
                </c:pt>
                <c:pt idx="1">
                  <c:v>5.5903502667594529E-2</c:v>
                </c:pt>
                <c:pt idx="2">
                  <c:v>6.2101910828025478E-2</c:v>
                </c:pt>
                <c:pt idx="3">
                  <c:v>6.2028301886792453E-2</c:v>
                </c:pt>
                <c:pt idx="4">
                  <c:v>5.544286680189317E-2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7-4C1C-A4E3-F2B1A3C9A06B}"/>
            </c:ext>
          </c:extLst>
        </c:ser>
        <c:ser>
          <c:idx val="2"/>
          <c:order val="2"/>
          <c:tx>
            <c:strRef>
              <c:f>南勢!$G$80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南勢!$G$81:$G$85</c:f>
              <c:numCache>
                <c:formatCode>0.0%</c:formatCode>
                <c:ptCount val="5"/>
                <c:pt idx="0">
                  <c:v>0.32814930015552102</c:v>
                </c:pt>
                <c:pt idx="1">
                  <c:v>0.33890048712595683</c:v>
                </c:pt>
                <c:pt idx="2">
                  <c:v>0.33280254777070062</c:v>
                </c:pt>
                <c:pt idx="3">
                  <c:v>0.33490566037735847</c:v>
                </c:pt>
                <c:pt idx="4">
                  <c:v>0.32747351814288933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7-4C1C-A4E3-F2B1A3C9A06B}"/>
            </c:ext>
          </c:extLst>
        </c:ser>
        <c:ser>
          <c:idx val="3"/>
          <c:order val="3"/>
          <c:tx>
            <c:strRef>
              <c:f>南勢!$H$80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南勢!$H$81:$H$85</c:f>
              <c:numCache>
                <c:formatCode>0.0%</c:formatCode>
                <c:ptCount val="5"/>
                <c:pt idx="0">
                  <c:v>0.23061541879582315</c:v>
                </c:pt>
                <c:pt idx="1">
                  <c:v>0.22152632799814428</c:v>
                </c:pt>
                <c:pt idx="2">
                  <c:v>0.22361237488626023</c:v>
                </c:pt>
                <c:pt idx="3">
                  <c:v>0.22382075471698112</c:v>
                </c:pt>
                <c:pt idx="4">
                  <c:v>0.23078656750056345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7-4C1C-A4E3-F2B1A3C9A06B}"/>
            </c:ext>
          </c:extLst>
        </c:ser>
        <c:ser>
          <c:idx val="4"/>
          <c:order val="4"/>
          <c:tx>
            <c:strRef>
              <c:f>南勢!$I$80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南勢!$I$81:$I$85</c:f>
              <c:numCache>
                <c:formatCode>0.0%</c:formatCode>
                <c:ptCount val="5"/>
                <c:pt idx="0">
                  <c:v>9.9311264163519222E-2</c:v>
                </c:pt>
                <c:pt idx="1">
                  <c:v>0.1022964509394572</c:v>
                </c:pt>
                <c:pt idx="2">
                  <c:v>9.781619654231119E-2</c:v>
                </c:pt>
                <c:pt idx="3">
                  <c:v>0.10589622641509434</c:v>
                </c:pt>
                <c:pt idx="4">
                  <c:v>0.10975884606716249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7-4C1C-A4E3-F2B1A3C9A06B}"/>
            </c:ext>
          </c:extLst>
        </c:ser>
        <c:ser>
          <c:idx val="5"/>
          <c:order val="5"/>
          <c:tx>
            <c:strRef>
              <c:f>南勢!$J$80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南勢!$J$81:$J$85</c:f>
              <c:numCache>
                <c:formatCode>0.0%</c:formatCode>
                <c:ptCount val="5"/>
                <c:pt idx="0">
                  <c:v>6.3985780937569431E-2</c:v>
                </c:pt>
                <c:pt idx="1">
                  <c:v>5.845511482254697E-2</c:v>
                </c:pt>
                <c:pt idx="2">
                  <c:v>5.9372156505914465E-2</c:v>
                </c:pt>
                <c:pt idx="3">
                  <c:v>6.1556603773584906E-2</c:v>
                </c:pt>
                <c:pt idx="4">
                  <c:v>6.1528059499661933E-2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37-4C1C-A4E3-F2B1A3C9A06B}"/>
            </c:ext>
          </c:extLst>
        </c:ser>
        <c:ser>
          <c:idx val="6"/>
          <c:order val="6"/>
          <c:tx>
            <c:strRef>
              <c:f>南勢!$K$80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南勢!$K$81:$K$85</c:f>
              <c:numCache>
                <c:formatCode>0.0%</c:formatCode>
                <c:ptCount val="5"/>
                <c:pt idx="0">
                  <c:v>9.4201288602532768E-2</c:v>
                </c:pt>
                <c:pt idx="1">
                  <c:v>0.10136859197401994</c:v>
                </c:pt>
                <c:pt idx="2">
                  <c:v>9.8498635122838948E-2</c:v>
                </c:pt>
                <c:pt idx="3">
                  <c:v>0.10165094339622642</c:v>
                </c:pt>
                <c:pt idx="4">
                  <c:v>8.9700247915258061E-2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37-4C1C-A4E3-F2B1A3C9A06B}"/>
            </c:ext>
          </c:extLst>
        </c:ser>
        <c:ser>
          <c:idx val="7"/>
          <c:order val="7"/>
          <c:tx>
            <c:strRef>
              <c:f>南勢!$L$80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南勢!$L$81:$L$85</c:f>
              <c:numCache>
                <c:formatCode>0.0%</c:formatCode>
                <c:ptCount val="5"/>
                <c:pt idx="0">
                  <c:v>0</c:v>
                </c:pt>
                <c:pt idx="1">
                  <c:v>2.0876826722338203E-3</c:v>
                </c:pt>
                <c:pt idx="2">
                  <c:v>2.0473157415832575E-3</c:v>
                </c:pt>
                <c:pt idx="3">
                  <c:v>2.5943396226415093E-3</c:v>
                </c:pt>
                <c:pt idx="4">
                  <c:v>4.50755014649538E-3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37-4C1C-A4E3-F2B1A3C9A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南勢!$Q$6</c:f>
          <c:strCache>
            <c:ptCount val="1"/>
            <c:pt idx="0">
              <c:v>転出者数（年齢10歳階級別割合）の推移＜南勢地域＞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南勢!$E$80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南勢!$E$86:$E$90</c:f>
              <c:numCache>
                <c:formatCode>0.0%</c:formatCode>
                <c:ptCount val="5"/>
                <c:pt idx="0">
                  <c:v>0.10074821646076214</c:v>
                </c:pt>
                <c:pt idx="1">
                  <c:v>9.0777576853526221E-2</c:v>
                </c:pt>
                <c:pt idx="2">
                  <c:v>8.7659421591521472E-2</c:v>
                </c:pt>
                <c:pt idx="3">
                  <c:v>8.8169062878919111E-2</c:v>
                </c:pt>
                <c:pt idx="4">
                  <c:v>9.0025207057976231E-2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A-4333-BC02-89A55D632047}"/>
            </c:ext>
          </c:extLst>
        </c:ser>
        <c:ser>
          <c:idx val="1"/>
          <c:order val="1"/>
          <c:tx>
            <c:strRef>
              <c:f>南勢!$F$80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南勢!$F$86:$F$90</c:f>
              <c:numCache>
                <c:formatCode>0.0%</c:formatCode>
                <c:ptCount val="5"/>
                <c:pt idx="0">
                  <c:v>9.1874021228467023E-2</c:v>
                </c:pt>
                <c:pt idx="1">
                  <c:v>9.8191681735985539E-2</c:v>
                </c:pt>
                <c:pt idx="2">
                  <c:v>9.6102029818573742E-2</c:v>
                </c:pt>
                <c:pt idx="3">
                  <c:v>9.1806686298285117E-2</c:v>
                </c:pt>
                <c:pt idx="4">
                  <c:v>9.902772776377386E-2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A-4333-BC02-89A55D632047}"/>
            </c:ext>
          </c:extLst>
        </c:ser>
        <c:ser>
          <c:idx val="2"/>
          <c:order val="2"/>
          <c:tx>
            <c:strRef>
              <c:f>南勢!$G$80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南勢!$G$86:$G$90</c:f>
              <c:numCache>
                <c:formatCode>0.0%</c:formatCode>
                <c:ptCount val="5"/>
                <c:pt idx="0">
                  <c:v>0.37950234905167912</c:v>
                </c:pt>
                <c:pt idx="1">
                  <c:v>0.38770343580470162</c:v>
                </c:pt>
                <c:pt idx="2">
                  <c:v>0.39662295670917908</c:v>
                </c:pt>
                <c:pt idx="3">
                  <c:v>0.40516196085224321</c:v>
                </c:pt>
                <c:pt idx="4">
                  <c:v>0.39827151602448685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A-4333-BC02-89A55D632047}"/>
            </c:ext>
          </c:extLst>
        </c:ser>
        <c:ser>
          <c:idx val="3"/>
          <c:order val="3"/>
          <c:tx>
            <c:strRef>
              <c:f>南勢!$H$80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南勢!$H$86:$H$90</c:f>
              <c:numCache>
                <c:formatCode>0.0%</c:formatCode>
                <c:ptCount val="5"/>
                <c:pt idx="0">
                  <c:v>0.19801635635983991</c:v>
                </c:pt>
                <c:pt idx="1">
                  <c:v>0.19837251356238697</c:v>
                </c:pt>
                <c:pt idx="2">
                  <c:v>0.19346146937309144</c:v>
                </c:pt>
                <c:pt idx="3">
                  <c:v>0.19435302269184132</c:v>
                </c:pt>
                <c:pt idx="4">
                  <c:v>0.18401152322650341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A-4333-BC02-89A55D632047}"/>
            </c:ext>
          </c:extLst>
        </c:ser>
        <c:ser>
          <c:idx val="4"/>
          <c:order val="4"/>
          <c:tx>
            <c:strRef>
              <c:f>南勢!$I$80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南勢!$I$86:$I$90</c:f>
              <c:numCache>
                <c:formatCode>0.0%</c:formatCode>
                <c:ptCount val="5"/>
                <c:pt idx="0">
                  <c:v>9.3614059509309205E-2</c:v>
                </c:pt>
                <c:pt idx="1">
                  <c:v>9.4575045207956607E-2</c:v>
                </c:pt>
                <c:pt idx="2">
                  <c:v>8.8377941440632296E-2</c:v>
                </c:pt>
                <c:pt idx="3">
                  <c:v>8.9554824181534737E-2</c:v>
                </c:pt>
                <c:pt idx="4">
                  <c:v>0.10046813107670148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A-4333-BC02-89A55D632047}"/>
            </c:ext>
          </c:extLst>
        </c:ser>
        <c:ser>
          <c:idx val="5"/>
          <c:order val="5"/>
          <c:tx>
            <c:strRef>
              <c:f>南勢!$J$80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南勢!$J$86:$J$90</c:f>
              <c:numCache>
                <c:formatCode>0.0%</c:formatCode>
                <c:ptCount val="5"/>
                <c:pt idx="0">
                  <c:v>5.028710631633896E-2</c:v>
                </c:pt>
                <c:pt idx="1">
                  <c:v>5.0813743218806509E-2</c:v>
                </c:pt>
                <c:pt idx="2">
                  <c:v>5.2811208909646128E-2</c:v>
                </c:pt>
                <c:pt idx="3">
                  <c:v>4.7289104451758185E-2</c:v>
                </c:pt>
                <c:pt idx="4">
                  <c:v>4.7173208498379547E-2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0A-4333-BC02-89A55D632047}"/>
            </c:ext>
          </c:extLst>
        </c:ser>
        <c:ser>
          <c:idx val="6"/>
          <c:order val="6"/>
          <c:tx>
            <c:strRef>
              <c:f>南勢!$K$80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南勢!$K$86:$K$90</c:f>
              <c:numCache>
                <c:formatCode>0.0%</c:formatCode>
                <c:ptCount val="5"/>
                <c:pt idx="0">
                  <c:v>8.5609883417435181E-2</c:v>
                </c:pt>
                <c:pt idx="1">
                  <c:v>7.7938517179023503E-2</c:v>
                </c:pt>
                <c:pt idx="2">
                  <c:v>8.4605712232800431E-2</c:v>
                </c:pt>
                <c:pt idx="3">
                  <c:v>8.2626017668456606E-2</c:v>
                </c:pt>
                <c:pt idx="4">
                  <c:v>7.9762333453366946E-2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A-4333-BC02-89A55D632047}"/>
            </c:ext>
          </c:extLst>
        </c:ser>
        <c:ser>
          <c:idx val="7"/>
          <c:order val="7"/>
          <c:tx>
            <c:strRef>
              <c:f>南勢!$L$80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南勢!$L$86:$L$90</c:f>
              <c:numCache>
                <c:formatCode>0.0%</c:formatCode>
                <c:ptCount val="5"/>
                <c:pt idx="0">
                  <c:v>3.4800765616843573E-4</c:v>
                </c:pt>
                <c:pt idx="1">
                  <c:v>1.6274864376130199E-3</c:v>
                </c:pt>
                <c:pt idx="2">
                  <c:v>3.5925992455541585E-4</c:v>
                </c:pt>
                <c:pt idx="3">
                  <c:v>1.0393209769617184E-3</c:v>
                </c:pt>
                <c:pt idx="4">
                  <c:v>1.2603528988116672E-3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0A-4333-BC02-89A55D63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伊賀!$Q$2</c:f>
          <c:strCache>
            <c:ptCount val="1"/>
            <c:pt idx="0">
              <c:v>転出入超過数（年齢10歳階級別）の推移＜伊賀地域＞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伊賀!$E$16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990521178451231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4-4C0A-970F-61912E341F52}"/>
                </c:ext>
              </c:extLst>
            </c:dLbl>
            <c:dLbl>
              <c:idx val="1"/>
              <c:layout>
                <c:manualLayout>
                  <c:x val="0"/>
                  <c:y val="-2.601783587581950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C0A-970F-61912E341F52}"/>
                </c:ext>
              </c:extLst>
            </c:dLbl>
            <c:dLbl>
              <c:idx val="2"/>
              <c:layout>
                <c:manualLayout>
                  <c:x val="2.0795587189171559E-3"/>
                  <c:y val="-1.137418282836266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C0A-970F-61912E341F52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伊賀!$E$17:$E$21</c:f>
              <c:numCache>
                <c:formatCode>#,##0</c:formatCode>
                <c:ptCount val="5"/>
                <c:pt idx="0">
                  <c:v>4</c:v>
                </c:pt>
                <c:pt idx="1">
                  <c:v>-24</c:v>
                </c:pt>
                <c:pt idx="2">
                  <c:v>-7</c:v>
                </c:pt>
                <c:pt idx="3">
                  <c:v>18</c:v>
                </c:pt>
                <c:pt idx="4">
                  <c:v>-35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04-4C0A-970F-61912E341F52}"/>
            </c:ext>
          </c:extLst>
        </c:ser>
        <c:ser>
          <c:idx val="1"/>
          <c:order val="1"/>
          <c:tx>
            <c:strRef>
              <c:f>伊賀!$F$16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1"/>
              <c:layout>
                <c:manualLayout>
                  <c:x val="2.0797224765924777E-3"/>
                  <c:y val="-9.053400824465363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C0A-970F-61912E341F52}"/>
                </c:ext>
              </c:extLst>
            </c:dLbl>
            <c:dLbl>
              <c:idx val="2"/>
              <c:layout>
                <c:manualLayout>
                  <c:x val="7.6255609897078175E-1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C0A-970F-61912E341F52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伊賀!$F$17:$F$21</c:f>
              <c:numCache>
                <c:formatCode>#,##0</c:formatCode>
                <c:ptCount val="5"/>
                <c:pt idx="0">
                  <c:v>-108</c:v>
                </c:pt>
                <c:pt idx="1">
                  <c:v>-86</c:v>
                </c:pt>
                <c:pt idx="2">
                  <c:v>-116</c:v>
                </c:pt>
                <c:pt idx="3">
                  <c:v>-32</c:v>
                </c:pt>
                <c:pt idx="4">
                  <c:v>-186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04-4C0A-970F-61912E341F52}"/>
            </c:ext>
          </c:extLst>
        </c:ser>
        <c:ser>
          <c:idx val="2"/>
          <c:order val="2"/>
          <c:tx>
            <c:strRef>
              <c:f>伊賀!$G$16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伊賀!$G$17:$G$21</c:f>
              <c:numCache>
                <c:formatCode>#,##0</c:formatCode>
                <c:ptCount val="5"/>
                <c:pt idx="0">
                  <c:v>-497</c:v>
                </c:pt>
                <c:pt idx="1">
                  <c:v>-559</c:v>
                </c:pt>
                <c:pt idx="2">
                  <c:v>-524</c:v>
                </c:pt>
                <c:pt idx="3">
                  <c:v>-577</c:v>
                </c:pt>
                <c:pt idx="4">
                  <c:v>-442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04-4C0A-970F-61912E341F52}"/>
            </c:ext>
          </c:extLst>
        </c:ser>
        <c:ser>
          <c:idx val="3"/>
          <c:order val="3"/>
          <c:tx>
            <c:strRef>
              <c:f>伊賀!$H$16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096615061640104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04-4C0A-970F-61912E341F52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伊賀!$H$17:$H$21</c:f>
              <c:numCache>
                <c:formatCode>#,##0</c:formatCode>
                <c:ptCount val="5"/>
                <c:pt idx="0">
                  <c:v>-79</c:v>
                </c:pt>
                <c:pt idx="1">
                  <c:v>-113</c:v>
                </c:pt>
                <c:pt idx="2">
                  <c:v>-148</c:v>
                </c:pt>
                <c:pt idx="3">
                  <c:v>-151</c:v>
                </c:pt>
                <c:pt idx="4">
                  <c:v>-182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04-4C0A-970F-61912E341F52}"/>
            </c:ext>
          </c:extLst>
        </c:ser>
        <c:ser>
          <c:idx val="4"/>
          <c:order val="4"/>
          <c:tx>
            <c:strRef>
              <c:f>伊賀!$I$16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-4.1594449531849364E-3"/>
                  <c:y val="4.4781128874043448E-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04-4C0A-970F-61912E341F52}"/>
                </c:ext>
              </c:extLst>
            </c:dLbl>
            <c:dLbl>
              <c:idx val="1"/>
              <c:layout>
                <c:manualLayout>
                  <c:x val="-3.850315908490791E-17"/>
                  <c:y val="-3.9306250923519748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04-4C0A-970F-61912E341F52}"/>
                </c:ext>
              </c:extLst>
            </c:dLbl>
            <c:dLbl>
              <c:idx val="2"/>
              <c:layout>
                <c:manualLayout>
                  <c:x val="0.10447584964113917"/>
                  <c:y val="-5.195677812955184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04-4C0A-970F-61912E341F52}"/>
                </c:ext>
              </c:extLst>
            </c:dLbl>
            <c:dLbl>
              <c:idx val="3"/>
              <c:layout>
                <c:manualLayout>
                  <c:x val="0"/>
                  <c:y val="5.1729967268528253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04-4C0A-970F-61912E341F52}"/>
                </c:ext>
              </c:extLst>
            </c:dLbl>
            <c:dLbl>
              <c:idx val="4"/>
              <c:layout>
                <c:manualLayout>
                  <c:x val="-7.7006318169815819E-17"/>
                  <c:y val="5.293630824270518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04-4C0A-970F-61912E341F52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伊賀!$I$17:$I$21</c:f>
              <c:numCache>
                <c:formatCode>#,##0</c:formatCode>
                <c:ptCount val="5"/>
                <c:pt idx="0">
                  <c:v>-83</c:v>
                </c:pt>
                <c:pt idx="1">
                  <c:v>-31</c:v>
                </c:pt>
                <c:pt idx="2">
                  <c:v>5</c:v>
                </c:pt>
                <c:pt idx="3">
                  <c:v>-22</c:v>
                </c:pt>
                <c:pt idx="4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E04-4C0A-970F-61912E341F52}"/>
            </c:ext>
          </c:extLst>
        </c:ser>
        <c:ser>
          <c:idx val="5"/>
          <c:order val="5"/>
          <c:tx>
            <c:strRef>
              <c:f>伊賀!$J$16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265324890884432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04-4C0A-970F-61912E341F52}"/>
                </c:ext>
              </c:extLst>
            </c:dLbl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04-4C0A-970F-61912E341F52}"/>
                </c:ext>
              </c:extLst>
            </c:dLbl>
            <c:dLbl>
              <c:idx val="2"/>
              <c:layout>
                <c:manualLayout>
                  <c:x val="-1.6478580152802578E-7"/>
                  <c:y val="-3.481959372264880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E04-4C0A-970F-61912E341F52}"/>
                </c:ext>
              </c:extLst>
            </c:dLbl>
            <c:dLbl>
              <c:idx val="3"/>
              <c:layout>
                <c:manualLayout>
                  <c:x val="0"/>
                  <c:y val="-5.414741484466201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B-4D17-89BA-89477D7D99EF}"/>
                </c:ext>
              </c:extLst>
            </c:dLbl>
            <c:dLbl>
              <c:idx val="4"/>
              <c:layout>
                <c:manualLayout>
                  <c:x val="-7.7006318169815819E-17"/>
                  <c:y val="2.6468154121354051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04-4C0A-970F-61912E341F52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伊賀!$J$17:$J$21</c:f>
              <c:numCache>
                <c:formatCode>#,##0</c:formatCode>
                <c:ptCount val="5"/>
                <c:pt idx="0">
                  <c:v>-24</c:v>
                </c:pt>
                <c:pt idx="1">
                  <c:v>-57</c:v>
                </c:pt>
                <c:pt idx="2">
                  <c:v>33</c:v>
                </c:pt>
                <c:pt idx="3">
                  <c:v>-24</c:v>
                </c:pt>
                <c:pt idx="4">
                  <c:v>-24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E04-4C0A-970F-61912E341F52}"/>
            </c:ext>
          </c:extLst>
        </c:ser>
        <c:ser>
          <c:idx val="6"/>
          <c:order val="6"/>
          <c:tx>
            <c:strRef>
              <c:f>伊賀!$K$16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8.317929154385349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E04-4C0A-970F-61912E341F52}"/>
                </c:ext>
              </c:extLst>
            </c:dLbl>
            <c:dLbl>
              <c:idx val="1"/>
              <c:layout>
                <c:manualLayout>
                  <c:x val="0"/>
                  <c:y val="-3.12697373433756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04-4C0A-970F-61912E341F52}"/>
                </c:ext>
              </c:extLst>
            </c:dLbl>
            <c:dLbl>
              <c:idx val="2"/>
              <c:layout>
                <c:manualLayout>
                  <c:x val="-1.6478580152802578E-7"/>
                  <c:y val="-2.1220543669455539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04-4C0A-970F-61912E341F52}"/>
                </c:ext>
              </c:extLst>
            </c:dLbl>
            <c:dLbl>
              <c:idx val="3"/>
              <c:layout>
                <c:manualLayout>
                  <c:x val="0"/>
                  <c:y val="-5.414741484466201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7B-4D17-89BA-89477D7D99EF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伊賀!$K$17:$K$21</c:f>
              <c:numCache>
                <c:formatCode>#,##0</c:formatCode>
                <c:ptCount val="5"/>
                <c:pt idx="0">
                  <c:v>-96</c:v>
                </c:pt>
                <c:pt idx="1">
                  <c:v>-58</c:v>
                </c:pt>
                <c:pt idx="2">
                  <c:v>-42</c:v>
                </c:pt>
                <c:pt idx="3">
                  <c:v>-52</c:v>
                </c:pt>
                <c:pt idx="4">
                  <c:v>-31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E04-4C0A-970F-61912E341F52}"/>
            </c:ext>
          </c:extLst>
        </c:ser>
        <c:ser>
          <c:idx val="7"/>
          <c:order val="7"/>
          <c:tx>
            <c:strRef>
              <c:f>伊賀!$L$16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伊賀!$D$17:$D$21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伊賀!$L$17:$L$21</c:f>
              <c:numCache>
                <c:formatCode>#,##0</c:formatCode>
                <c:ptCount val="5"/>
                <c:pt idx="0">
                  <c:v>-5</c:v>
                </c:pt>
                <c:pt idx="1">
                  <c:v>7</c:v>
                </c:pt>
                <c:pt idx="2">
                  <c:v>0</c:v>
                </c:pt>
                <c:pt idx="3">
                  <c:v>-1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E04-4C0A-970F-61912E3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257088"/>
        <c:axId val="111258624"/>
      </c:barChart>
      <c:catAx>
        <c:axId val="11125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258624"/>
        <c:crossesAt val="-5000"/>
        <c:auto val="1"/>
        <c:lblAlgn val="ctr"/>
        <c:lblOffset val="100"/>
        <c:noMultiLvlLbl val="0"/>
      </c:catAx>
      <c:valAx>
        <c:axId val="111258624"/>
        <c:scaling>
          <c:orientation val="minMax"/>
          <c:min val="-1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25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伊賀!$Q$3</c:f>
          <c:strCache>
            <c:ptCount val="1"/>
            <c:pt idx="0">
              <c:v>転入者数（年齢10歳階級別）の推移＜伊賀地域＞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伊賀!$E$26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伊賀!$E$27:$E$31</c:f>
              <c:numCache>
                <c:formatCode>#,##0</c:formatCode>
                <c:ptCount val="5"/>
                <c:pt idx="0">
                  <c:v>392</c:v>
                </c:pt>
                <c:pt idx="1">
                  <c:v>345</c:v>
                </c:pt>
                <c:pt idx="2">
                  <c:v>330</c:v>
                </c:pt>
                <c:pt idx="3">
                  <c:v>349</c:v>
                </c:pt>
                <c:pt idx="4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5-4E1E-A6AC-D3133D2FFA77}"/>
            </c:ext>
          </c:extLst>
        </c:ser>
        <c:ser>
          <c:idx val="1"/>
          <c:order val="1"/>
          <c:tx>
            <c:strRef>
              <c:f>伊賀!$F$26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伊賀!$F$27:$F$31</c:f>
              <c:numCache>
                <c:formatCode>#,##0</c:formatCode>
                <c:ptCount val="5"/>
                <c:pt idx="0">
                  <c:v>351</c:v>
                </c:pt>
                <c:pt idx="1">
                  <c:v>361</c:v>
                </c:pt>
                <c:pt idx="2">
                  <c:v>334</c:v>
                </c:pt>
                <c:pt idx="3">
                  <c:v>411</c:v>
                </c:pt>
                <c:pt idx="4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5-4E1E-A6AC-D3133D2FFA77}"/>
            </c:ext>
          </c:extLst>
        </c:ser>
        <c:ser>
          <c:idx val="2"/>
          <c:order val="2"/>
          <c:tx>
            <c:strRef>
              <c:f>伊賀!$G$26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35-4E1E-A6AC-D3133D2FFA77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伊賀!$G$27:$G$31</c:f>
              <c:numCache>
                <c:formatCode>#,##0</c:formatCode>
                <c:ptCount val="5"/>
                <c:pt idx="0">
                  <c:v>1289</c:v>
                </c:pt>
                <c:pt idx="1">
                  <c:v>1195</c:v>
                </c:pt>
                <c:pt idx="2">
                  <c:v>1114</c:v>
                </c:pt>
                <c:pt idx="3">
                  <c:v>1161</c:v>
                </c:pt>
                <c:pt idx="4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5-4E1E-A6AC-D3133D2FFA77}"/>
            </c:ext>
          </c:extLst>
        </c:ser>
        <c:ser>
          <c:idx val="3"/>
          <c:order val="3"/>
          <c:tx>
            <c:strRef>
              <c:f>伊賀!$H$26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伊賀!$H$27:$H$31</c:f>
              <c:numCache>
                <c:formatCode>#,##0</c:formatCode>
                <c:ptCount val="5"/>
                <c:pt idx="0">
                  <c:v>798</c:v>
                </c:pt>
                <c:pt idx="1">
                  <c:v>753</c:v>
                </c:pt>
                <c:pt idx="2">
                  <c:v>711</c:v>
                </c:pt>
                <c:pt idx="3">
                  <c:v>741</c:v>
                </c:pt>
                <c:pt idx="4">
                  <c:v>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35-4E1E-A6AC-D3133D2FFA77}"/>
            </c:ext>
          </c:extLst>
        </c:ser>
        <c:ser>
          <c:idx val="4"/>
          <c:order val="4"/>
          <c:tx>
            <c:strRef>
              <c:f>伊賀!$I$26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伊賀!$I$27:$I$31</c:f>
              <c:numCache>
                <c:formatCode>#,##0</c:formatCode>
                <c:ptCount val="5"/>
                <c:pt idx="0">
                  <c:v>317</c:v>
                </c:pt>
                <c:pt idx="1">
                  <c:v>350</c:v>
                </c:pt>
                <c:pt idx="2">
                  <c:v>414</c:v>
                </c:pt>
                <c:pt idx="3">
                  <c:v>455</c:v>
                </c:pt>
                <c:pt idx="4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35-4E1E-A6AC-D3133D2FFA77}"/>
            </c:ext>
          </c:extLst>
        </c:ser>
        <c:ser>
          <c:idx val="5"/>
          <c:order val="5"/>
          <c:tx>
            <c:strRef>
              <c:f>伊賀!$J$26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35-4E1E-A6AC-D3133D2FFA77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5-4E1E-A6AC-D3133D2FFA77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35-4E1E-A6AC-D3133D2FFA77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伊賀!$J$27:$J$31</c:f>
              <c:numCache>
                <c:formatCode>#,##0</c:formatCode>
                <c:ptCount val="5"/>
                <c:pt idx="0">
                  <c:v>204</c:v>
                </c:pt>
                <c:pt idx="1">
                  <c:v>222</c:v>
                </c:pt>
                <c:pt idx="2">
                  <c:v>240</c:v>
                </c:pt>
                <c:pt idx="3">
                  <c:v>241</c:v>
                </c:pt>
                <c:pt idx="4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35-4E1E-A6AC-D3133D2FFA77}"/>
            </c:ext>
          </c:extLst>
        </c:ser>
        <c:ser>
          <c:idx val="6"/>
          <c:order val="6"/>
          <c:tx>
            <c:strRef>
              <c:f>伊賀!$K$26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伊賀!$K$27:$K$31</c:f>
              <c:numCache>
                <c:formatCode>#,##0</c:formatCode>
                <c:ptCount val="5"/>
                <c:pt idx="0">
                  <c:v>340</c:v>
                </c:pt>
                <c:pt idx="1">
                  <c:v>357</c:v>
                </c:pt>
                <c:pt idx="2">
                  <c:v>340</c:v>
                </c:pt>
                <c:pt idx="3">
                  <c:v>359</c:v>
                </c:pt>
                <c:pt idx="4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35-4E1E-A6AC-D3133D2FFA77}"/>
            </c:ext>
          </c:extLst>
        </c:ser>
        <c:ser>
          <c:idx val="7"/>
          <c:order val="7"/>
          <c:tx>
            <c:strRef>
              <c:f>伊賀!$L$26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伊賀!$L$27:$L$31</c:f>
              <c:numCache>
                <c:formatCode>#,##0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835-4E1E-A6AC-D3133D2FF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伊賀!$Q$4</c:f>
          <c:strCache>
            <c:ptCount val="1"/>
            <c:pt idx="0">
              <c:v>転出者数（年齢10歳階級別）の推移＜伊賀地域＞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伊賀!$E$26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伊賀!$E$32:$E$36</c:f>
              <c:numCache>
                <c:formatCode>#,##0</c:formatCode>
                <c:ptCount val="5"/>
                <c:pt idx="0">
                  <c:v>388</c:v>
                </c:pt>
                <c:pt idx="1">
                  <c:v>369</c:v>
                </c:pt>
                <c:pt idx="2">
                  <c:v>337</c:v>
                </c:pt>
                <c:pt idx="3">
                  <c:v>331</c:v>
                </c:pt>
                <c:pt idx="4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8-461A-80AF-9ACC80DF5D4B}"/>
            </c:ext>
          </c:extLst>
        </c:ser>
        <c:ser>
          <c:idx val="1"/>
          <c:order val="1"/>
          <c:tx>
            <c:strRef>
              <c:f>伊賀!$F$26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伊賀!$F$32:$F$36</c:f>
              <c:numCache>
                <c:formatCode>#,##0</c:formatCode>
                <c:ptCount val="5"/>
                <c:pt idx="0">
                  <c:v>459</c:v>
                </c:pt>
                <c:pt idx="1">
                  <c:v>447</c:v>
                </c:pt>
                <c:pt idx="2">
                  <c:v>450</c:v>
                </c:pt>
                <c:pt idx="3">
                  <c:v>443</c:v>
                </c:pt>
                <c:pt idx="4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8-461A-80AF-9ACC80DF5D4B}"/>
            </c:ext>
          </c:extLst>
        </c:ser>
        <c:ser>
          <c:idx val="2"/>
          <c:order val="2"/>
          <c:tx>
            <c:strRef>
              <c:f>伊賀!$G$26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48-461A-80AF-9ACC80DF5D4B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伊賀!$G$32:$G$36</c:f>
              <c:numCache>
                <c:formatCode>#,##0</c:formatCode>
                <c:ptCount val="5"/>
                <c:pt idx="0">
                  <c:v>1786</c:v>
                </c:pt>
                <c:pt idx="1">
                  <c:v>1754</c:v>
                </c:pt>
                <c:pt idx="2">
                  <c:v>1638</c:v>
                </c:pt>
                <c:pt idx="3">
                  <c:v>1738</c:v>
                </c:pt>
                <c:pt idx="4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8-461A-80AF-9ACC80DF5D4B}"/>
            </c:ext>
          </c:extLst>
        </c:ser>
        <c:ser>
          <c:idx val="3"/>
          <c:order val="3"/>
          <c:tx>
            <c:strRef>
              <c:f>伊賀!$H$26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伊賀!$H$32:$H$36</c:f>
              <c:numCache>
                <c:formatCode>#,##0</c:formatCode>
                <c:ptCount val="5"/>
                <c:pt idx="0">
                  <c:v>877</c:v>
                </c:pt>
                <c:pt idx="1">
                  <c:v>866</c:v>
                </c:pt>
                <c:pt idx="2">
                  <c:v>859</c:v>
                </c:pt>
                <c:pt idx="3">
                  <c:v>892</c:v>
                </c:pt>
                <c:pt idx="4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8-461A-80AF-9ACC80DF5D4B}"/>
            </c:ext>
          </c:extLst>
        </c:ser>
        <c:ser>
          <c:idx val="4"/>
          <c:order val="4"/>
          <c:tx>
            <c:strRef>
              <c:f>伊賀!$I$26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伊賀!$I$32:$I$36</c:f>
              <c:numCache>
                <c:formatCode>#,##0</c:formatCode>
                <c:ptCount val="5"/>
                <c:pt idx="0">
                  <c:v>400</c:v>
                </c:pt>
                <c:pt idx="1">
                  <c:v>381</c:v>
                </c:pt>
                <c:pt idx="2">
                  <c:v>409</c:v>
                </c:pt>
                <c:pt idx="3">
                  <c:v>477</c:v>
                </c:pt>
                <c:pt idx="4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8-461A-80AF-9ACC80DF5D4B}"/>
            </c:ext>
          </c:extLst>
        </c:ser>
        <c:ser>
          <c:idx val="5"/>
          <c:order val="5"/>
          <c:tx>
            <c:strRef>
              <c:f>伊賀!$J$26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48-461A-80AF-9ACC80DF5D4B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48-461A-80AF-9ACC80DF5D4B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48-461A-80AF-9ACC80DF5D4B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伊賀!$J$32:$J$36</c:f>
              <c:numCache>
                <c:formatCode>#,##0</c:formatCode>
                <c:ptCount val="5"/>
                <c:pt idx="0">
                  <c:v>228</c:v>
                </c:pt>
                <c:pt idx="1">
                  <c:v>279</c:v>
                </c:pt>
                <c:pt idx="2">
                  <c:v>207</c:v>
                </c:pt>
                <c:pt idx="3">
                  <c:v>265</c:v>
                </c:pt>
                <c:pt idx="4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48-461A-80AF-9ACC80DF5D4B}"/>
            </c:ext>
          </c:extLst>
        </c:ser>
        <c:ser>
          <c:idx val="6"/>
          <c:order val="6"/>
          <c:tx>
            <c:strRef>
              <c:f>伊賀!$K$26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伊賀!$K$32:$K$36</c:f>
              <c:numCache>
                <c:formatCode>#,##0</c:formatCode>
                <c:ptCount val="5"/>
                <c:pt idx="0">
                  <c:v>436</c:v>
                </c:pt>
                <c:pt idx="1">
                  <c:v>415</c:v>
                </c:pt>
                <c:pt idx="2">
                  <c:v>382</c:v>
                </c:pt>
                <c:pt idx="3">
                  <c:v>411</c:v>
                </c:pt>
                <c:pt idx="4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48-461A-80AF-9ACC80DF5D4B}"/>
            </c:ext>
          </c:extLst>
        </c:ser>
        <c:ser>
          <c:idx val="7"/>
          <c:order val="7"/>
          <c:tx>
            <c:strRef>
              <c:f>伊賀!$L$26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伊賀!$L$32:$L$36</c:f>
              <c:numCache>
                <c:formatCode>#,##0</c:formatCode>
                <c:ptCount val="5"/>
                <c:pt idx="0">
                  <c:v>11</c:v>
                </c:pt>
                <c:pt idx="1">
                  <c:v>5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48-461A-80AF-9ACC80DF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伊賀!$E$26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伊賀!$E$27:$E$31</c:f>
              <c:numCache>
                <c:formatCode>#,##0</c:formatCode>
                <c:ptCount val="5"/>
                <c:pt idx="0">
                  <c:v>392</c:v>
                </c:pt>
                <c:pt idx="1">
                  <c:v>345</c:v>
                </c:pt>
                <c:pt idx="2">
                  <c:v>330</c:v>
                </c:pt>
                <c:pt idx="3">
                  <c:v>349</c:v>
                </c:pt>
                <c:pt idx="4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3-4B07-9D59-9CF147631C50}"/>
            </c:ext>
          </c:extLst>
        </c:ser>
        <c:ser>
          <c:idx val="2"/>
          <c:order val="1"/>
          <c:tx>
            <c:strRef>
              <c:f>伊賀!$F$26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伊賀!$F$27:$F$31</c:f>
              <c:numCache>
                <c:formatCode>#,##0</c:formatCode>
                <c:ptCount val="5"/>
                <c:pt idx="0">
                  <c:v>351</c:v>
                </c:pt>
                <c:pt idx="1">
                  <c:v>361</c:v>
                </c:pt>
                <c:pt idx="2">
                  <c:v>334</c:v>
                </c:pt>
                <c:pt idx="3">
                  <c:v>411</c:v>
                </c:pt>
                <c:pt idx="4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3-4B07-9D59-9CF147631C50}"/>
            </c:ext>
          </c:extLst>
        </c:ser>
        <c:ser>
          <c:idx val="3"/>
          <c:order val="2"/>
          <c:tx>
            <c:strRef>
              <c:f>伊賀!$G$26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3-4B07-9D59-9CF147631C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伊賀!$G$27:$G$31</c:f>
              <c:numCache>
                <c:formatCode>#,##0</c:formatCode>
                <c:ptCount val="5"/>
                <c:pt idx="0">
                  <c:v>1289</c:v>
                </c:pt>
                <c:pt idx="1">
                  <c:v>1195</c:v>
                </c:pt>
                <c:pt idx="2">
                  <c:v>1114</c:v>
                </c:pt>
                <c:pt idx="3">
                  <c:v>1161</c:v>
                </c:pt>
                <c:pt idx="4">
                  <c:v>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A3-4B07-9D59-9CF147631C50}"/>
            </c:ext>
          </c:extLst>
        </c:ser>
        <c:ser>
          <c:idx val="4"/>
          <c:order val="3"/>
          <c:tx>
            <c:strRef>
              <c:f>伊賀!$H$26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3-4B07-9D59-9CF147631C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伊賀!$H$27:$H$31</c:f>
              <c:numCache>
                <c:formatCode>#,##0</c:formatCode>
                <c:ptCount val="5"/>
                <c:pt idx="0">
                  <c:v>798</c:v>
                </c:pt>
                <c:pt idx="1">
                  <c:v>753</c:v>
                </c:pt>
                <c:pt idx="2">
                  <c:v>711</c:v>
                </c:pt>
                <c:pt idx="3">
                  <c:v>741</c:v>
                </c:pt>
                <c:pt idx="4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A3-4B07-9D59-9CF147631C50}"/>
            </c:ext>
          </c:extLst>
        </c:ser>
        <c:ser>
          <c:idx val="5"/>
          <c:order val="4"/>
          <c:tx>
            <c:strRef>
              <c:f>伊賀!$I$26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57-4102-A1B2-A83EA98571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伊賀!$I$27:$I$31</c:f>
              <c:numCache>
                <c:formatCode>#,##0</c:formatCode>
                <c:ptCount val="5"/>
                <c:pt idx="0">
                  <c:v>317</c:v>
                </c:pt>
                <c:pt idx="1">
                  <c:v>350</c:v>
                </c:pt>
                <c:pt idx="2">
                  <c:v>414</c:v>
                </c:pt>
                <c:pt idx="3">
                  <c:v>455</c:v>
                </c:pt>
                <c:pt idx="4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A3-4B07-9D59-9CF147631C50}"/>
            </c:ext>
          </c:extLst>
        </c:ser>
        <c:ser>
          <c:idx val="6"/>
          <c:order val="5"/>
          <c:tx>
            <c:strRef>
              <c:f>伊賀!$J$26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伊賀!$J$27:$J$31</c:f>
              <c:numCache>
                <c:formatCode>#,##0</c:formatCode>
                <c:ptCount val="5"/>
                <c:pt idx="0">
                  <c:v>204</c:v>
                </c:pt>
                <c:pt idx="1">
                  <c:v>222</c:v>
                </c:pt>
                <c:pt idx="2">
                  <c:v>240</c:v>
                </c:pt>
                <c:pt idx="3">
                  <c:v>241</c:v>
                </c:pt>
                <c:pt idx="4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A3-4B07-9D59-9CF147631C50}"/>
            </c:ext>
          </c:extLst>
        </c:ser>
        <c:ser>
          <c:idx val="7"/>
          <c:order val="6"/>
          <c:tx>
            <c:strRef>
              <c:f>伊賀!$K$26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伊賀!$K$27:$K$31</c:f>
              <c:numCache>
                <c:formatCode>#,##0</c:formatCode>
                <c:ptCount val="5"/>
                <c:pt idx="0">
                  <c:v>340</c:v>
                </c:pt>
                <c:pt idx="1">
                  <c:v>357</c:v>
                </c:pt>
                <c:pt idx="2">
                  <c:v>340</c:v>
                </c:pt>
                <c:pt idx="3">
                  <c:v>359</c:v>
                </c:pt>
                <c:pt idx="4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A3-4B07-9D59-9CF147631C50}"/>
            </c:ext>
          </c:extLst>
        </c:ser>
        <c:ser>
          <c:idx val="8"/>
          <c:order val="7"/>
          <c:tx>
            <c:strRef>
              <c:f>伊賀!$L$26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伊賀!$B$27:$B$31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伊賀!$L$27:$L$31</c:f>
              <c:numCache>
                <c:formatCode>#,##0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12</c:v>
                </c:pt>
                <c:pt idx="3">
                  <c:v>5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A3-4B07-9D59-9CF14763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2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伊賀!$E$26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伊賀!$E$32:$E$36</c:f>
              <c:numCache>
                <c:formatCode>#,##0</c:formatCode>
                <c:ptCount val="5"/>
                <c:pt idx="0">
                  <c:v>388</c:v>
                </c:pt>
                <c:pt idx="1">
                  <c:v>369</c:v>
                </c:pt>
                <c:pt idx="2">
                  <c:v>337</c:v>
                </c:pt>
                <c:pt idx="3">
                  <c:v>331</c:v>
                </c:pt>
                <c:pt idx="4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F-40CA-9029-23841E0FB474}"/>
            </c:ext>
          </c:extLst>
        </c:ser>
        <c:ser>
          <c:idx val="2"/>
          <c:order val="1"/>
          <c:tx>
            <c:strRef>
              <c:f>伊賀!$F$26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伊賀!$F$32:$F$36</c:f>
              <c:numCache>
                <c:formatCode>#,##0</c:formatCode>
                <c:ptCount val="5"/>
                <c:pt idx="0">
                  <c:v>459</c:v>
                </c:pt>
                <c:pt idx="1">
                  <c:v>447</c:v>
                </c:pt>
                <c:pt idx="2">
                  <c:v>450</c:v>
                </c:pt>
                <c:pt idx="3">
                  <c:v>443</c:v>
                </c:pt>
                <c:pt idx="4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F-40CA-9029-23841E0FB474}"/>
            </c:ext>
          </c:extLst>
        </c:ser>
        <c:ser>
          <c:idx val="3"/>
          <c:order val="2"/>
          <c:tx>
            <c:strRef>
              <c:f>伊賀!$G$26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CF-40CA-9029-23841E0FB4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伊賀!$G$32:$G$36</c:f>
              <c:numCache>
                <c:formatCode>#,##0</c:formatCode>
                <c:ptCount val="5"/>
                <c:pt idx="0">
                  <c:v>1786</c:v>
                </c:pt>
                <c:pt idx="1">
                  <c:v>1754</c:v>
                </c:pt>
                <c:pt idx="2">
                  <c:v>1638</c:v>
                </c:pt>
                <c:pt idx="3">
                  <c:v>1738</c:v>
                </c:pt>
                <c:pt idx="4">
                  <c:v>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CF-40CA-9029-23841E0FB474}"/>
            </c:ext>
          </c:extLst>
        </c:ser>
        <c:ser>
          <c:idx val="4"/>
          <c:order val="3"/>
          <c:tx>
            <c:strRef>
              <c:f>伊賀!$H$26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CF-40CA-9029-23841E0FB4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伊賀!$H$32:$H$36</c:f>
              <c:numCache>
                <c:formatCode>#,##0</c:formatCode>
                <c:ptCount val="5"/>
                <c:pt idx="0">
                  <c:v>877</c:v>
                </c:pt>
                <c:pt idx="1">
                  <c:v>866</c:v>
                </c:pt>
                <c:pt idx="2">
                  <c:v>859</c:v>
                </c:pt>
                <c:pt idx="3">
                  <c:v>892</c:v>
                </c:pt>
                <c:pt idx="4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CF-40CA-9029-23841E0FB474}"/>
            </c:ext>
          </c:extLst>
        </c:ser>
        <c:ser>
          <c:idx val="5"/>
          <c:order val="4"/>
          <c:tx>
            <c:strRef>
              <c:f>伊賀!$I$26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伊賀!$I$32:$I$36</c:f>
              <c:numCache>
                <c:formatCode>#,##0</c:formatCode>
                <c:ptCount val="5"/>
                <c:pt idx="0">
                  <c:v>400</c:v>
                </c:pt>
                <c:pt idx="1">
                  <c:v>381</c:v>
                </c:pt>
                <c:pt idx="2">
                  <c:v>409</c:v>
                </c:pt>
                <c:pt idx="3">
                  <c:v>477</c:v>
                </c:pt>
                <c:pt idx="4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CF-40CA-9029-23841E0FB474}"/>
            </c:ext>
          </c:extLst>
        </c:ser>
        <c:ser>
          <c:idx val="6"/>
          <c:order val="5"/>
          <c:tx>
            <c:strRef>
              <c:f>伊賀!$J$26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伊賀!$J$32:$J$36</c:f>
              <c:numCache>
                <c:formatCode>#,##0</c:formatCode>
                <c:ptCount val="5"/>
                <c:pt idx="0">
                  <c:v>228</c:v>
                </c:pt>
                <c:pt idx="1">
                  <c:v>279</c:v>
                </c:pt>
                <c:pt idx="2">
                  <c:v>207</c:v>
                </c:pt>
                <c:pt idx="3">
                  <c:v>265</c:v>
                </c:pt>
                <c:pt idx="4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CF-40CA-9029-23841E0FB474}"/>
            </c:ext>
          </c:extLst>
        </c:ser>
        <c:ser>
          <c:idx val="7"/>
          <c:order val="6"/>
          <c:tx>
            <c:strRef>
              <c:f>伊賀!$K$26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伊賀!$K$32:$K$36</c:f>
              <c:numCache>
                <c:formatCode>#,##0</c:formatCode>
                <c:ptCount val="5"/>
                <c:pt idx="0">
                  <c:v>436</c:v>
                </c:pt>
                <c:pt idx="1">
                  <c:v>415</c:v>
                </c:pt>
                <c:pt idx="2">
                  <c:v>382</c:v>
                </c:pt>
                <c:pt idx="3">
                  <c:v>411</c:v>
                </c:pt>
                <c:pt idx="4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2CF-40CA-9029-23841E0FB474}"/>
            </c:ext>
          </c:extLst>
        </c:ser>
        <c:ser>
          <c:idx val="8"/>
          <c:order val="7"/>
          <c:tx>
            <c:strRef>
              <c:f>伊賀!$L$26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伊賀!$B$32:$B$36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伊賀!$L$32:$L$36</c:f>
              <c:numCache>
                <c:formatCode>#,##0</c:formatCode>
                <c:ptCount val="5"/>
                <c:pt idx="0">
                  <c:v>11</c:v>
                </c:pt>
                <c:pt idx="1">
                  <c:v>5</c:v>
                </c:pt>
                <c:pt idx="2">
                  <c:v>12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2CF-40CA-9029-23841E0F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25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伊賀!$Q$5</c:f>
          <c:strCache>
            <c:ptCount val="1"/>
            <c:pt idx="0">
              <c:v>転入者数（年齢10歳階級別割合）の推移＜伊賀地域＞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伊賀!$E$80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伊賀!$E$81:$E$85</c:f>
              <c:numCache>
                <c:formatCode>0.0%</c:formatCode>
                <c:ptCount val="5"/>
                <c:pt idx="0">
                  <c:v>0.10603191777116582</c:v>
                </c:pt>
                <c:pt idx="1">
                  <c:v>9.5966620305980535E-2</c:v>
                </c:pt>
                <c:pt idx="2">
                  <c:v>9.4420600858369105E-2</c:v>
                </c:pt>
                <c:pt idx="3">
                  <c:v>9.3766792047286399E-2</c:v>
                </c:pt>
                <c:pt idx="4">
                  <c:v>8.5512782838671766E-2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0-4DA8-A431-14E6C1C5492C}"/>
            </c:ext>
          </c:extLst>
        </c:ser>
        <c:ser>
          <c:idx val="1"/>
          <c:order val="1"/>
          <c:tx>
            <c:strRef>
              <c:f>伊賀!$F$80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伊賀!$F$81:$F$85</c:f>
              <c:numCache>
                <c:formatCode>0.0%</c:formatCode>
                <c:ptCount val="5"/>
                <c:pt idx="0">
                  <c:v>9.4941844738977543E-2</c:v>
                </c:pt>
                <c:pt idx="1">
                  <c:v>0.10041724617524339</c:v>
                </c:pt>
                <c:pt idx="2">
                  <c:v>9.5565092989985695E-2</c:v>
                </c:pt>
                <c:pt idx="3">
                  <c:v>0.11042450295540032</c:v>
                </c:pt>
                <c:pt idx="4">
                  <c:v>7.7872465471642671E-2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0-4DA8-A431-14E6C1C5492C}"/>
            </c:ext>
          </c:extLst>
        </c:ser>
        <c:ser>
          <c:idx val="2"/>
          <c:order val="2"/>
          <c:tx>
            <c:strRef>
              <c:f>伊賀!$G$80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伊賀!$G$81:$G$85</c:f>
              <c:numCache>
                <c:formatCode>0.0%</c:formatCode>
                <c:ptCount val="5"/>
                <c:pt idx="0">
                  <c:v>0.34866107654855288</c:v>
                </c:pt>
                <c:pt idx="1">
                  <c:v>0.33240611961057026</c:v>
                </c:pt>
                <c:pt idx="2">
                  <c:v>0.31874105865522173</c:v>
                </c:pt>
                <c:pt idx="3">
                  <c:v>0.3119290703922622</c:v>
                </c:pt>
                <c:pt idx="4">
                  <c:v>0.33970026447252422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D0-4DA8-A431-14E6C1C5492C}"/>
            </c:ext>
          </c:extLst>
        </c:ser>
        <c:ser>
          <c:idx val="3"/>
          <c:order val="3"/>
          <c:tx>
            <c:strRef>
              <c:f>伊賀!$H$80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伊賀!$H$81:$H$85</c:f>
              <c:numCache>
                <c:formatCode>0.0%</c:formatCode>
                <c:ptCount val="5"/>
                <c:pt idx="0">
                  <c:v>0.21585068974844468</c:v>
                </c:pt>
                <c:pt idx="1">
                  <c:v>0.20945757997218359</c:v>
                </c:pt>
                <c:pt idx="2">
                  <c:v>0.20343347639484979</c:v>
                </c:pt>
                <c:pt idx="3">
                  <c:v>0.19908651262761956</c:v>
                </c:pt>
                <c:pt idx="4">
                  <c:v>0.19776667646194535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D0-4DA8-A431-14E6C1C5492C}"/>
            </c:ext>
          </c:extLst>
        </c:ser>
        <c:ser>
          <c:idx val="4"/>
          <c:order val="4"/>
          <c:tx>
            <c:strRef>
              <c:f>伊賀!$I$80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伊賀!$I$81:$I$85</c:f>
              <c:numCache>
                <c:formatCode>0.0%</c:formatCode>
                <c:ptCount val="5"/>
                <c:pt idx="0">
                  <c:v>8.5745198809845824E-2</c:v>
                </c:pt>
                <c:pt idx="1">
                  <c:v>9.7357440890125171E-2</c:v>
                </c:pt>
                <c:pt idx="2">
                  <c:v>0.1184549356223176</c:v>
                </c:pt>
                <c:pt idx="3">
                  <c:v>0.12224610424502956</c:v>
                </c:pt>
                <c:pt idx="4">
                  <c:v>0.12312665295327652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D0-4DA8-A431-14E6C1C5492C}"/>
            </c:ext>
          </c:extLst>
        </c:ser>
        <c:ser>
          <c:idx val="5"/>
          <c:order val="5"/>
          <c:tx>
            <c:strRef>
              <c:f>伊賀!$J$80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伊賀!$J$81:$J$85</c:f>
              <c:numCache>
                <c:formatCode>0.0%</c:formatCode>
                <c:ptCount val="5"/>
                <c:pt idx="0">
                  <c:v>5.5179875574790371E-2</c:v>
                </c:pt>
                <c:pt idx="1">
                  <c:v>6.1752433936022255E-2</c:v>
                </c:pt>
                <c:pt idx="2">
                  <c:v>6.8669527896995708E-2</c:v>
                </c:pt>
                <c:pt idx="3">
                  <c:v>6.4750134336378287E-2</c:v>
                </c:pt>
                <c:pt idx="4">
                  <c:v>7.6109315310020575E-2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D0-4DA8-A431-14E6C1C5492C}"/>
            </c:ext>
          </c:extLst>
        </c:ser>
        <c:ser>
          <c:idx val="6"/>
          <c:order val="6"/>
          <c:tx>
            <c:strRef>
              <c:f>伊賀!$K$80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伊賀!$K$81:$K$85</c:f>
              <c:numCache>
                <c:formatCode>0.0%</c:formatCode>
                <c:ptCount val="5"/>
                <c:pt idx="0">
                  <c:v>9.196645929131729E-2</c:v>
                </c:pt>
                <c:pt idx="1">
                  <c:v>9.9304589707927673E-2</c:v>
                </c:pt>
                <c:pt idx="2">
                  <c:v>9.7281831187410586E-2</c:v>
                </c:pt>
                <c:pt idx="3">
                  <c:v>9.645351961311123E-2</c:v>
                </c:pt>
                <c:pt idx="4">
                  <c:v>9.6679400528945053E-2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D0-4DA8-A431-14E6C1C5492C}"/>
            </c:ext>
          </c:extLst>
        </c:ser>
        <c:ser>
          <c:idx val="7"/>
          <c:order val="7"/>
          <c:tx>
            <c:strRef>
              <c:f>伊賀!$L$80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伊賀!$B$81:$B$85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伊賀!$L$81:$L$85</c:f>
              <c:numCache>
                <c:formatCode>0.0%</c:formatCode>
                <c:ptCount val="5"/>
                <c:pt idx="0">
                  <c:v>1.6229375169055991E-3</c:v>
                </c:pt>
                <c:pt idx="1">
                  <c:v>3.3379694019471488E-3</c:v>
                </c:pt>
                <c:pt idx="2">
                  <c:v>3.4334763948497852E-3</c:v>
                </c:pt>
                <c:pt idx="3">
                  <c:v>1.3433637829124126E-3</c:v>
                </c:pt>
                <c:pt idx="4">
                  <c:v>3.2324419629738465E-3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D0-4DA8-A431-14E6C1C54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伊賀!$Q$6</c:f>
          <c:strCache>
            <c:ptCount val="1"/>
            <c:pt idx="0">
              <c:v>転出者数（年齢10歳階級別割合）の推移＜伊賀地域＞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伊賀!$E$80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伊賀!$E$86:$E$90</c:f>
              <c:numCache>
                <c:formatCode>0.0%</c:formatCode>
                <c:ptCount val="5"/>
                <c:pt idx="0">
                  <c:v>8.4623773173391495E-2</c:v>
                </c:pt>
                <c:pt idx="1">
                  <c:v>8.1709477413640388E-2</c:v>
                </c:pt>
                <c:pt idx="2">
                  <c:v>7.8481602235677683E-2</c:v>
                </c:pt>
                <c:pt idx="3">
                  <c:v>7.2539995616918693E-2</c:v>
                </c:pt>
                <c:pt idx="4">
                  <c:v>7.5323475046210717E-2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A-4B6C-825A-E9CA7D076605}"/>
            </c:ext>
          </c:extLst>
        </c:ser>
        <c:ser>
          <c:idx val="1"/>
          <c:order val="1"/>
          <c:tx>
            <c:strRef>
              <c:f>伊賀!$F$80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伊賀!$F$86:$F$90</c:f>
              <c:numCache>
                <c:formatCode>0.0%</c:formatCode>
                <c:ptCount val="5"/>
                <c:pt idx="0">
                  <c:v>0.10010905125408942</c:v>
                </c:pt>
                <c:pt idx="1">
                  <c:v>9.8981399468556247E-2</c:v>
                </c:pt>
                <c:pt idx="2">
                  <c:v>0.10479739170936191</c:v>
                </c:pt>
                <c:pt idx="3">
                  <c:v>9.7085250931404771E-2</c:v>
                </c:pt>
                <c:pt idx="4">
                  <c:v>0.10420517560073937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A-4B6C-825A-E9CA7D076605}"/>
            </c:ext>
          </c:extLst>
        </c:ser>
        <c:ser>
          <c:idx val="2"/>
          <c:order val="2"/>
          <c:tx>
            <c:strRef>
              <c:f>伊賀!$G$80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伊賀!$G$86:$G$90</c:f>
              <c:numCache>
                <c:formatCode>0.0%</c:formatCode>
                <c:ptCount val="5"/>
                <c:pt idx="0">
                  <c:v>0.38953107960741551</c:v>
                </c:pt>
                <c:pt idx="1">
                  <c:v>0.38839681133746679</c:v>
                </c:pt>
                <c:pt idx="2">
                  <c:v>0.3814625058220773</c:v>
                </c:pt>
                <c:pt idx="3">
                  <c:v>0.38088976550515014</c:v>
                </c:pt>
                <c:pt idx="4">
                  <c:v>0.36922365988909428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A-4B6C-825A-E9CA7D076605}"/>
            </c:ext>
          </c:extLst>
        </c:ser>
        <c:ser>
          <c:idx val="3"/>
          <c:order val="3"/>
          <c:tx>
            <c:strRef>
              <c:f>伊賀!$H$80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伊賀!$H$86:$H$90</c:f>
              <c:numCache>
                <c:formatCode>0.0%</c:formatCode>
                <c:ptCount val="5"/>
                <c:pt idx="0">
                  <c:v>0.19127589967284625</c:v>
                </c:pt>
                <c:pt idx="1">
                  <c:v>0.19176262178919398</c:v>
                </c:pt>
                <c:pt idx="2">
                  <c:v>0.2000465766185375</c:v>
                </c:pt>
                <c:pt idx="3">
                  <c:v>0.19548542625465704</c:v>
                </c:pt>
                <c:pt idx="4">
                  <c:v>0.19755083179297597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5A-4B6C-825A-E9CA7D076605}"/>
            </c:ext>
          </c:extLst>
        </c:ser>
        <c:ser>
          <c:idx val="4"/>
          <c:order val="4"/>
          <c:tx>
            <c:strRef>
              <c:f>伊賀!$I$80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伊賀!$I$86:$I$90</c:f>
              <c:numCache>
                <c:formatCode>0.0%</c:formatCode>
                <c:ptCount val="5"/>
                <c:pt idx="0">
                  <c:v>8.7241003271537623E-2</c:v>
                </c:pt>
                <c:pt idx="1">
                  <c:v>8.4366696191319757E-2</c:v>
                </c:pt>
                <c:pt idx="2">
                  <c:v>9.5249184909175597E-2</c:v>
                </c:pt>
                <c:pt idx="3">
                  <c:v>0.10453648915187377</c:v>
                </c:pt>
                <c:pt idx="4">
                  <c:v>0.10374306839186691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A-4B6C-825A-E9CA7D076605}"/>
            </c:ext>
          </c:extLst>
        </c:ser>
        <c:ser>
          <c:idx val="5"/>
          <c:order val="5"/>
          <c:tx>
            <c:strRef>
              <c:f>伊賀!$J$80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伊賀!$J$86:$J$90</c:f>
              <c:numCache>
                <c:formatCode>0.0%</c:formatCode>
                <c:ptCount val="5"/>
                <c:pt idx="0">
                  <c:v>4.9727371864776444E-2</c:v>
                </c:pt>
                <c:pt idx="1">
                  <c:v>6.1780336581045175E-2</c:v>
                </c:pt>
                <c:pt idx="2">
                  <c:v>4.8206800186306471E-2</c:v>
                </c:pt>
                <c:pt idx="3">
                  <c:v>5.8075827306596536E-2</c:v>
                </c:pt>
                <c:pt idx="4">
                  <c:v>6.538817005545286E-2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5A-4B6C-825A-E9CA7D076605}"/>
            </c:ext>
          </c:extLst>
        </c:ser>
        <c:ser>
          <c:idx val="6"/>
          <c:order val="6"/>
          <c:tx>
            <c:strRef>
              <c:f>伊賀!$K$80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伊賀!$K$86:$K$90</c:f>
              <c:numCache>
                <c:formatCode>0.0%</c:formatCode>
                <c:ptCount val="5"/>
                <c:pt idx="0">
                  <c:v>9.5092693565976008E-2</c:v>
                </c:pt>
                <c:pt idx="1">
                  <c:v>9.1895482728077946E-2</c:v>
                </c:pt>
                <c:pt idx="2">
                  <c:v>8.8961341406613881E-2</c:v>
                </c:pt>
                <c:pt idx="3">
                  <c:v>9.0072320841551617E-2</c:v>
                </c:pt>
                <c:pt idx="4">
                  <c:v>8.3179297597042512E-2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5A-4B6C-825A-E9CA7D076605}"/>
            </c:ext>
          </c:extLst>
        </c:ser>
        <c:ser>
          <c:idx val="7"/>
          <c:order val="7"/>
          <c:tx>
            <c:strRef>
              <c:f>伊賀!$L$80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伊賀!$B$86:$B$90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伊賀!$L$86:$L$90</c:f>
              <c:numCache>
                <c:formatCode>0.0%</c:formatCode>
                <c:ptCount val="5"/>
                <c:pt idx="0">
                  <c:v>2.3991275899672847E-3</c:v>
                </c:pt>
                <c:pt idx="1">
                  <c:v>1.1071744906997344E-3</c:v>
                </c:pt>
                <c:pt idx="2">
                  <c:v>2.7945971122496508E-3</c:v>
                </c:pt>
                <c:pt idx="3">
                  <c:v>1.3149243918474688E-3</c:v>
                </c:pt>
                <c:pt idx="4">
                  <c:v>1.3863216266173752E-3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5A-4B6C-825A-E9CA7D07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東紀州!$Q$2</c:f>
          <c:strCache>
            <c:ptCount val="1"/>
            <c:pt idx="0">
              <c:v>転出入超過数（年齢10歳階級別）の推移＜東紀州地域＞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東紀州!$E$16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-1.656366551267609E-7"/>
                  <c:y val="1.832697366380055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7A-4258-97E6-F54A97C5260A}"/>
                </c:ext>
              </c:extLst>
            </c:dLbl>
            <c:dLbl>
              <c:idx val="1"/>
              <c:layout>
                <c:manualLayout>
                  <c:x val="0"/>
                  <c:y val="-2.601783587581950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7A-4258-97E6-F54A97C5260A}"/>
                </c:ext>
              </c:extLst>
            </c:dLbl>
            <c:dLbl>
              <c:idx val="2"/>
              <c:layout>
                <c:manualLayout>
                  <c:x val="-3.2751535064448469E-7"/>
                  <c:y val="2.843825589146128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7A-4258-97E6-F54A97C5260A}"/>
                </c:ext>
              </c:extLst>
            </c:dLbl>
            <c:dLbl>
              <c:idx val="3"/>
              <c:layout>
                <c:manualLayout>
                  <c:x val="0"/>
                  <c:y val="-5.320518339751059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7A-4258-97E6-F54A97C5260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東紀州!$E$17:$E$21</c:f>
              <c:numCache>
                <c:formatCode>#,##0</c:formatCode>
                <c:ptCount val="5"/>
                <c:pt idx="0">
                  <c:v>-36</c:v>
                </c:pt>
                <c:pt idx="1">
                  <c:v>-23</c:v>
                </c:pt>
                <c:pt idx="2">
                  <c:v>19</c:v>
                </c:pt>
                <c:pt idx="3">
                  <c:v>-5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7A-4258-97E6-F54A97C5260A}"/>
            </c:ext>
          </c:extLst>
        </c:ser>
        <c:ser>
          <c:idx val="1"/>
          <c:order val="1"/>
          <c:tx>
            <c:strRef>
              <c:f>東紀州!$F$16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1"/>
              <c:layout>
                <c:manualLayout>
                  <c:x val="2.0797224765924777E-3"/>
                  <c:y val="-9.053400824465363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7A-4258-97E6-F54A97C5260A}"/>
                </c:ext>
              </c:extLst>
            </c:dLbl>
            <c:dLbl>
              <c:idx val="2"/>
              <c:layout>
                <c:manualLayout>
                  <c:x val="7.6255609897078175E-1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7A-4258-97E6-F54A97C5260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東紀州!$F$17:$F$21</c:f>
              <c:numCache>
                <c:formatCode>#,##0</c:formatCode>
                <c:ptCount val="5"/>
                <c:pt idx="0">
                  <c:v>-192</c:v>
                </c:pt>
                <c:pt idx="1">
                  <c:v>-164</c:v>
                </c:pt>
                <c:pt idx="2">
                  <c:v>-156</c:v>
                </c:pt>
                <c:pt idx="3">
                  <c:v>-161</c:v>
                </c:pt>
                <c:pt idx="4">
                  <c:v>-151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7A-4258-97E6-F54A97C5260A}"/>
            </c:ext>
          </c:extLst>
        </c:ser>
        <c:ser>
          <c:idx val="2"/>
          <c:order val="2"/>
          <c:tx>
            <c:strRef>
              <c:f>東紀州!$G$16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東紀州!$G$17:$G$21</c:f>
              <c:numCache>
                <c:formatCode>#,##0</c:formatCode>
                <c:ptCount val="5"/>
                <c:pt idx="0">
                  <c:v>-276</c:v>
                </c:pt>
                <c:pt idx="1">
                  <c:v>-220</c:v>
                </c:pt>
                <c:pt idx="2">
                  <c:v>-181</c:v>
                </c:pt>
                <c:pt idx="3">
                  <c:v>-241</c:v>
                </c:pt>
                <c:pt idx="4">
                  <c:v>-245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7A-4258-97E6-F54A97C5260A}"/>
            </c:ext>
          </c:extLst>
        </c:ser>
        <c:ser>
          <c:idx val="3"/>
          <c:order val="3"/>
          <c:tx>
            <c:strRef>
              <c:f>東紀州!$H$16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0797224765924777E-3"/>
                  <c:y val="-2.590588305363413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7A-4258-97E6-F54A97C5260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東紀州!$H$17:$H$21</c:f>
              <c:numCache>
                <c:formatCode>#,##0</c:formatCode>
                <c:ptCount val="5"/>
                <c:pt idx="0">
                  <c:v>-70</c:v>
                </c:pt>
                <c:pt idx="1">
                  <c:v>-30</c:v>
                </c:pt>
                <c:pt idx="2">
                  <c:v>29</c:v>
                </c:pt>
                <c:pt idx="3">
                  <c:v>-76</c:v>
                </c:pt>
                <c:pt idx="4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7A-4258-97E6-F54A97C5260A}"/>
            </c:ext>
          </c:extLst>
        </c:ser>
        <c:ser>
          <c:idx val="4"/>
          <c:order val="4"/>
          <c:tx>
            <c:strRef>
              <c:f>東紀州!$I$16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-4.159519184113749E-3"/>
                  <c:y val="8.2443760905088672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7A-4258-97E6-F54A97C5260A}"/>
                </c:ext>
              </c:extLst>
            </c:dLbl>
            <c:dLbl>
              <c:idx val="1"/>
              <c:layout>
                <c:manualLayout>
                  <c:x val="0"/>
                  <c:y val="-2.5246122955037295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7A-4258-97E6-F54A97C5260A}"/>
                </c:ext>
              </c:extLst>
            </c:dLbl>
            <c:dLbl>
              <c:idx val="2"/>
              <c:layout>
                <c:manualLayout>
                  <c:x val="3.0198552906174712E-3"/>
                  <c:y val="3.538156992338172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7A-4258-97E6-F54A97C5260A}"/>
                </c:ext>
              </c:extLst>
            </c:dLbl>
            <c:dLbl>
              <c:idx val="3"/>
              <c:layout>
                <c:manualLayout>
                  <c:x val="-7.673436846957811E-17"/>
                  <c:y val="-2.150537634408602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7A-4258-97E6-F54A97C5260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東紀州!$I$17:$I$21</c:f>
              <c:numCache>
                <c:formatCode>#,##0</c:formatCode>
                <c:ptCount val="5"/>
                <c:pt idx="0">
                  <c:v>-5</c:v>
                </c:pt>
                <c:pt idx="1">
                  <c:v>-39</c:v>
                </c:pt>
                <c:pt idx="2">
                  <c:v>-11</c:v>
                </c:pt>
                <c:pt idx="3">
                  <c:v>2</c:v>
                </c:pt>
                <c:pt idx="4">
                  <c:v>-24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7A-4258-97E6-F54A97C5260A}"/>
            </c:ext>
          </c:extLst>
        </c:ser>
        <c:ser>
          <c:idx val="5"/>
          <c:order val="5"/>
          <c:tx>
            <c:strRef>
              <c:f>東紀州!$J$16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2215917517455756"/>
                  <c:y val="-5.7725002116670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7A-4258-97E6-F54A97C5260A}"/>
                </c:ext>
              </c:extLst>
            </c:dLbl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7A-4258-97E6-F54A97C5260A}"/>
                </c:ext>
              </c:extLst>
            </c:dLbl>
            <c:dLbl>
              <c:idx val="2"/>
              <c:layout>
                <c:manualLayout>
                  <c:x val="-1.6478580152802578E-7"/>
                  <c:y val="-3.481959372264880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7A-4258-97E6-F54A97C5260A}"/>
                </c:ext>
              </c:extLst>
            </c:dLbl>
            <c:dLbl>
              <c:idx val="4"/>
              <c:layout>
                <c:manualLayout>
                  <c:x val="-4.1855593588119317E-3"/>
                  <c:y val="-1.344022521378376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7A-4258-97E6-F54A97C5260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東紀州!$J$17:$J$21</c:f>
              <c:numCache>
                <c:formatCode>#,##0</c:formatCode>
                <c:ptCount val="5"/>
                <c:pt idx="0">
                  <c:v>-1</c:v>
                </c:pt>
                <c:pt idx="1">
                  <c:v>23</c:v>
                </c:pt>
                <c:pt idx="2">
                  <c:v>-25</c:v>
                </c:pt>
                <c:pt idx="3">
                  <c:v>-9</c:v>
                </c:pt>
                <c:pt idx="4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47A-4258-97E6-F54A97C5260A}"/>
            </c:ext>
          </c:extLst>
        </c:ser>
        <c:ser>
          <c:idx val="6"/>
          <c:order val="6"/>
          <c:tx>
            <c:strRef>
              <c:f>東紀州!$K$16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8.317929154385349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7A-4258-97E6-F54A97C5260A}"/>
                </c:ext>
              </c:extLst>
            </c:dLbl>
            <c:dLbl>
              <c:idx val="1"/>
              <c:layout>
                <c:manualLayout>
                  <c:x val="0"/>
                  <c:y val="-3.12697373433756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7A-4258-97E6-F54A97C5260A}"/>
                </c:ext>
              </c:extLst>
            </c:dLbl>
            <c:dLbl>
              <c:idx val="2"/>
              <c:layout>
                <c:manualLayout>
                  <c:x val="-1.6478580152802578E-7"/>
                  <c:y val="-2.1220543669455539E-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7A-4258-97E6-F54A97C5260A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東紀州!$K$17:$K$21</c:f>
              <c:numCache>
                <c:formatCode>#,##0</c:formatCode>
                <c:ptCount val="5"/>
                <c:pt idx="0">
                  <c:v>-76</c:v>
                </c:pt>
                <c:pt idx="1">
                  <c:v>-50</c:v>
                </c:pt>
                <c:pt idx="2">
                  <c:v>-33</c:v>
                </c:pt>
                <c:pt idx="3">
                  <c:v>-50</c:v>
                </c:pt>
                <c:pt idx="4">
                  <c:v>-86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7A-4258-97E6-F54A97C5260A}"/>
            </c:ext>
          </c:extLst>
        </c:ser>
        <c:ser>
          <c:idx val="7"/>
          <c:order val="7"/>
          <c:tx>
            <c:strRef>
              <c:f>東紀州!$L$16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東紀州!$D$17:$D$21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東紀州!$L$17:$L$21</c:f>
              <c:numCache>
                <c:formatCode>#,##0</c:formatCode>
                <c:ptCount val="5"/>
                <c:pt idx="0">
                  <c:v>-1</c:v>
                </c:pt>
                <c:pt idx="1">
                  <c:v>-2</c:v>
                </c:pt>
                <c:pt idx="2">
                  <c:v>-1</c:v>
                </c:pt>
                <c:pt idx="3">
                  <c:v>4</c:v>
                </c:pt>
                <c:pt idx="4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47A-4258-97E6-F54A97C5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83840"/>
        <c:axId val="111714304"/>
      </c:barChart>
      <c:catAx>
        <c:axId val="1116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714304"/>
        <c:crossesAt val="-5000"/>
        <c:auto val="1"/>
        <c:lblAlgn val="ctr"/>
        <c:lblOffset val="100"/>
        <c:noMultiLvlLbl val="0"/>
      </c:catAx>
      <c:valAx>
        <c:axId val="111714304"/>
        <c:scaling>
          <c:orientation val="minMax"/>
          <c:min val="-7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北勢!$T$4</c:f>
          <c:strCache>
            <c:ptCount val="1"/>
            <c:pt idx="0">
              <c:v>転出者数（年齢10歳階級別）の推移＜北勢地域＞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北勢!$E$26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北勢!$E$32:$E$36</c:f>
              <c:numCache>
                <c:formatCode>#,##0</c:formatCode>
                <c:ptCount val="5"/>
                <c:pt idx="0">
                  <c:v>1793</c:v>
                </c:pt>
                <c:pt idx="1">
                  <c:v>1937</c:v>
                </c:pt>
                <c:pt idx="2">
                  <c:v>1932</c:v>
                </c:pt>
                <c:pt idx="3">
                  <c:v>1840</c:v>
                </c:pt>
                <c:pt idx="4">
                  <c:v>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B-4045-BB2D-9D176D72CC04}"/>
            </c:ext>
          </c:extLst>
        </c:ser>
        <c:ser>
          <c:idx val="1"/>
          <c:order val="1"/>
          <c:tx>
            <c:strRef>
              <c:f>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北勢!$F$32:$F$36</c:f>
              <c:numCache>
                <c:formatCode>#,##0</c:formatCode>
                <c:ptCount val="5"/>
                <c:pt idx="0">
                  <c:v>1227</c:v>
                </c:pt>
                <c:pt idx="1">
                  <c:v>1096</c:v>
                </c:pt>
                <c:pt idx="2">
                  <c:v>1165</c:v>
                </c:pt>
                <c:pt idx="3">
                  <c:v>1244</c:v>
                </c:pt>
                <c:pt idx="4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B-4045-BB2D-9D176D72CC04}"/>
            </c:ext>
          </c:extLst>
        </c:ser>
        <c:ser>
          <c:idx val="2"/>
          <c:order val="2"/>
          <c:tx>
            <c:strRef>
              <c:f>北勢!$G$26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5B-4045-BB2D-9D176D72CC04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北勢!$G$32:$G$36</c:f>
              <c:numCache>
                <c:formatCode>#,##0</c:formatCode>
                <c:ptCount val="5"/>
                <c:pt idx="0">
                  <c:v>6339</c:v>
                </c:pt>
                <c:pt idx="1">
                  <c:v>6397</c:v>
                </c:pt>
                <c:pt idx="2">
                  <c:v>6228</c:v>
                </c:pt>
                <c:pt idx="3">
                  <c:v>6514</c:v>
                </c:pt>
                <c:pt idx="4">
                  <c:v>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5B-4045-BB2D-9D176D72CC04}"/>
            </c:ext>
          </c:extLst>
        </c:ser>
        <c:ser>
          <c:idx val="3"/>
          <c:order val="3"/>
          <c:tx>
            <c:strRef>
              <c:f>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北勢!$H$32:$H$36</c:f>
              <c:numCache>
                <c:formatCode>#,##0</c:formatCode>
                <c:ptCount val="5"/>
                <c:pt idx="0">
                  <c:v>4295</c:v>
                </c:pt>
                <c:pt idx="1">
                  <c:v>4291</c:v>
                </c:pt>
                <c:pt idx="2">
                  <c:v>4224</c:v>
                </c:pt>
                <c:pt idx="3">
                  <c:v>4299</c:v>
                </c:pt>
                <c:pt idx="4">
                  <c:v>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5B-4045-BB2D-9D176D72CC04}"/>
            </c:ext>
          </c:extLst>
        </c:ser>
        <c:ser>
          <c:idx val="4"/>
          <c:order val="4"/>
          <c:tx>
            <c:strRef>
              <c:f>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北勢!$I$32:$I$36</c:f>
              <c:numCache>
                <c:formatCode>#,##0</c:formatCode>
                <c:ptCount val="5"/>
                <c:pt idx="0">
                  <c:v>1923</c:v>
                </c:pt>
                <c:pt idx="1">
                  <c:v>1931</c:v>
                </c:pt>
                <c:pt idx="2">
                  <c:v>2076</c:v>
                </c:pt>
                <c:pt idx="3">
                  <c:v>2261</c:v>
                </c:pt>
                <c:pt idx="4">
                  <c:v>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5B-4045-BB2D-9D176D72CC04}"/>
            </c:ext>
          </c:extLst>
        </c:ser>
        <c:ser>
          <c:idx val="5"/>
          <c:order val="5"/>
          <c:tx>
            <c:strRef>
              <c:f>北勢!$J$26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5B-4045-BB2D-9D176D72CC04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5B-4045-BB2D-9D176D72CC04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5B-4045-BB2D-9D176D72CC04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北勢!$J$32:$J$36</c:f>
              <c:numCache>
                <c:formatCode>#,##0</c:formatCode>
                <c:ptCount val="5"/>
                <c:pt idx="0">
                  <c:v>817</c:v>
                </c:pt>
                <c:pt idx="1">
                  <c:v>887</c:v>
                </c:pt>
                <c:pt idx="2">
                  <c:v>930</c:v>
                </c:pt>
                <c:pt idx="3">
                  <c:v>938</c:v>
                </c:pt>
                <c:pt idx="4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5B-4045-BB2D-9D176D72CC04}"/>
            </c:ext>
          </c:extLst>
        </c:ser>
        <c:ser>
          <c:idx val="6"/>
          <c:order val="6"/>
          <c:tx>
            <c:strRef>
              <c:f>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北勢!$K$32:$K$36</c:f>
              <c:numCache>
                <c:formatCode>#,##0</c:formatCode>
                <c:ptCount val="5"/>
                <c:pt idx="0">
                  <c:v>911</c:v>
                </c:pt>
                <c:pt idx="1">
                  <c:v>936</c:v>
                </c:pt>
                <c:pt idx="2">
                  <c:v>912</c:v>
                </c:pt>
                <c:pt idx="3">
                  <c:v>998</c:v>
                </c:pt>
                <c:pt idx="4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5B-4045-BB2D-9D176D72CC04}"/>
            </c:ext>
          </c:extLst>
        </c:ser>
        <c:ser>
          <c:idx val="7"/>
          <c:order val="7"/>
          <c:tx>
            <c:strRef>
              <c:f>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北勢!$L$32:$L$36</c:f>
              <c:numCache>
                <c:formatCode>#,##0</c:formatCode>
                <c:ptCount val="5"/>
                <c:pt idx="0">
                  <c:v>8</c:v>
                </c:pt>
                <c:pt idx="1">
                  <c:v>17</c:v>
                </c:pt>
                <c:pt idx="2">
                  <c:v>11</c:v>
                </c:pt>
                <c:pt idx="3">
                  <c:v>7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5B-4045-BB2D-9D176D72C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2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東紀州!$Q$3</c:f>
          <c:strCache>
            <c:ptCount val="1"/>
            <c:pt idx="0">
              <c:v>転入者数（年齢10歳階級別）の推移＜東紀州地域＞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東紀州!$E$26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東紀州!$E$27:$E$31</c:f>
              <c:numCache>
                <c:formatCode>#,##0</c:formatCode>
                <c:ptCount val="5"/>
                <c:pt idx="0">
                  <c:v>166</c:v>
                </c:pt>
                <c:pt idx="1">
                  <c:v>160</c:v>
                </c:pt>
                <c:pt idx="2">
                  <c:v>195</c:v>
                </c:pt>
                <c:pt idx="3">
                  <c:v>164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5-4B21-96BB-CA86525C3EB4}"/>
            </c:ext>
          </c:extLst>
        </c:ser>
        <c:ser>
          <c:idx val="1"/>
          <c:order val="1"/>
          <c:tx>
            <c:strRef>
              <c:f>東紀州!$F$26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東紀州!$F$27:$F$31</c:f>
              <c:numCache>
                <c:formatCode>#,##0</c:formatCode>
                <c:ptCount val="5"/>
                <c:pt idx="0">
                  <c:v>99</c:v>
                </c:pt>
                <c:pt idx="1">
                  <c:v>100</c:v>
                </c:pt>
                <c:pt idx="2">
                  <c:v>92</c:v>
                </c:pt>
                <c:pt idx="3">
                  <c:v>94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5-4B21-96BB-CA86525C3EB4}"/>
            </c:ext>
          </c:extLst>
        </c:ser>
        <c:ser>
          <c:idx val="2"/>
          <c:order val="2"/>
          <c:tx>
            <c:strRef>
              <c:f>東紀州!$G$26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5-4B21-96BB-CA86525C3EB4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東紀州!$G$27:$G$31</c:f>
              <c:numCache>
                <c:formatCode>#,##0</c:formatCode>
                <c:ptCount val="5"/>
                <c:pt idx="0">
                  <c:v>514</c:v>
                </c:pt>
                <c:pt idx="1">
                  <c:v>477</c:v>
                </c:pt>
                <c:pt idx="2">
                  <c:v>510</c:v>
                </c:pt>
                <c:pt idx="3">
                  <c:v>453</c:v>
                </c:pt>
                <c:pt idx="4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15-4B21-96BB-CA86525C3EB4}"/>
            </c:ext>
          </c:extLst>
        </c:ser>
        <c:ser>
          <c:idx val="3"/>
          <c:order val="3"/>
          <c:tx>
            <c:strRef>
              <c:f>東紀州!$H$26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東紀州!$H$27:$H$31</c:f>
              <c:numCache>
                <c:formatCode>#,##0</c:formatCode>
                <c:ptCount val="5"/>
                <c:pt idx="0">
                  <c:v>351</c:v>
                </c:pt>
                <c:pt idx="1">
                  <c:v>336</c:v>
                </c:pt>
                <c:pt idx="2">
                  <c:v>356</c:v>
                </c:pt>
                <c:pt idx="3">
                  <c:v>302</c:v>
                </c:pt>
                <c:pt idx="4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15-4B21-96BB-CA86525C3EB4}"/>
            </c:ext>
          </c:extLst>
        </c:ser>
        <c:ser>
          <c:idx val="4"/>
          <c:order val="4"/>
          <c:tx>
            <c:strRef>
              <c:f>東紀州!$I$26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東紀州!$I$27:$I$31</c:f>
              <c:numCache>
                <c:formatCode>#,##0</c:formatCode>
                <c:ptCount val="5"/>
                <c:pt idx="0">
                  <c:v>192</c:v>
                </c:pt>
                <c:pt idx="1">
                  <c:v>185</c:v>
                </c:pt>
                <c:pt idx="2">
                  <c:v>187</c:v>
                </c:pt>
                <c:pt idx="3">
                  <c:v>209</c:v>
                </c:pt>
                <c:pt idx="4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15-4B21-96BB-CA86525C3EB4}"/>
            </c:ext>
          </c:extLst>
        </c:ser>
        <c:ser>
          <c:idx val="5"/>
          <c:order val="5"/>
          <c:tx>
            <c:strRef>
              <c:f>東紀州!$J$26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15-4B21-96BB-CA86525C3EB4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15-4B21-96BB-CA86525C3EB4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15-4B21-96BB-CA86525C3EB4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東紀州!$J$27:$J$31</c:f>
              <c:numCache>
                <c:formatCode>#,##0</c:formatCode>
                <c:ptCount val="5"/>
                <c:pt idx="0">
                  <c:v>152</c:v>
                </c:pt>
                <c:pt idx="1">
                  <c:v>145</c:v>
                </c:pt>
                <c:pt idx="2">
                  <c:v>134</c:v>
                </c:pt>
                <c:pt idx="3">
                  <c:v>138</c:v>
                </c:pt>
                <c:pt idx="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15-4B21-96BB-CA86525C3EB4}"/>
            </c:ext>
          </c:extLst>
        </c:ser>
        <c:ser>
          <c:idx val="6"/>
          <c:order val="6"/>
          <c:tx>
            <c:strRef>
              <c:f>東紀州!$K$26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東紀州!$K$27:$K$31</c:f>
              <c:numCache>
                <c:formatCode>#,##0</c:formatCode>
                <c:ptCount val="5"/>
                <c:pt idx="0">
                  <c:v>228</c:v>
                </c:pt>
                <c:pt idx="1">
                  <c:v>192</c:v>
                </c:pt>
                <c:pt idx="2">
                  <c:v>207</c:v>
                </c:pt>
                <c:pt idx="3">
                  <c:v>185</c:v>
                </c:pt>
                <c:pt idx="4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15-4B21-96BB-CA86525C3EB4}"/>
            </c:ext>
          </c:extLst>
        </c:ser>
        <c:ser>
          <c:idx val="7"/>
          <c:order val="7"/>
          <c:tx>
            <c:strRef>
              <c:f>東紀州!$L$26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東紀州!$L$27:$L$31</c:f>
              <c:numCache>
                <c:formatCode>#,##0</c:formatCode>
                <c:ptCount val="5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15-4B21-96BB-CA86525C3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3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東紀州!$Q$4</c:f>
          <c:strCache>
            <c:ptCount val="1"/>
            <c:pt idx="0">
              <c:v>転出者数（年齢10歳階級別）の推移＜東紀州地域＞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東紀州!$E$26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東紀州!$E$32:$E$36</c:f>
              <c:numCache>
                <c:formatCode>#,##0</c:formatCode>
                <c:ptCount val="5"/>
                <c:pt idx="0">
                  <c:v>202</c:v>
                </c:pt>
                <c:pt idx="1">
                  <c:v>183</c:v>
                </c:pt>
                <c:pt idx="2">
                  <c:v>176</c:v>
                </c:pt>
                <c:pt idx="3">
                  <c:v>169</c:v>
                </c:pt>
                <c:pt idx="4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7-4CCD-8556-9B96AA41A615}"/>
            </c:ext>
          </c:extLst>
        </c:ser>
        <c:ser>
          <c:idx val="1"/>
          <c:order val="1"/>
          <c:tx>
            <c:strRef>
              <c:f>東紀州!$F$26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東紀州!$F$32:$F$36</c:f>
              <c:numCache>
                <c:formatCode>#,##0</c:formatCode>
                <c:ptCount val="5"/>
                <c:pt idx="0">
                  <c:v>291</c:v>
                </c:pt>
                <c:pt idx="1">
                  <c:v>264</c:v>
                </c:pt>
                <c:pt idx="2">
                  <c:v>248</c:v>
                </c:pt>
                <c:pt idx="3">
                  <c:v>255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7-4CCD-8556-9B96AA41A615}"/>
            </c:ext>
          </c:extLst>
        </c:ser>
        <c:ser>
          <c:idx val="2"/>
          <c:order val="2"/>
          <c:tx>
            <c:strRef>
              <c:f>東紀州!$G$26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D7-4CCD-8556-9B96AA41A615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東紀州!$G$32:$G$36</c:f>
              <c:numCache>
                <c:formatCode>#,##0</c:formatCode>
                <c:ptCount val="5"/>
                <c:pt idx="0">
                  <c:v>790</c:v>
                </c:pt>
                <c:pt idx="1">
                  <c:v>697</c:v>
                </c:pt>
                <c:pt idx="2">
                  <c:v>691</c:v>
                </c:pt>
                <c:pt idx="3">
                  <c:v>694</c:v>
                </c:pt>
                <c:pt idx="4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D7-4CCD-8556-9B96AA41A615}"/>
            </c:ext>
          </c:extLst>
        </c:ser>
        <c:ser>
          <c:idx val="3"/>
          <c:order val="3"/>
          <c:tx>
            <c:strRef>
              <c:f>東紀州!$H$26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東紀州!$H$32:$H$36</c:f>
              <c:numCache>
                <c:formatCode>#,##0</c:formatCode>
                <c:ptCount val="5"/>
                <c:pt idx="0">
                  <c:v>421</c:v>
                </c:pt>
                <c:pt idx="1">
                  <c:v>366</c:v>
                </c:pt>
                <c:pt idx="2">
                  <c:v>327</c:v>
                </c:pt>
                <c:pt idx="3">
                  <c:v>378</c:v>
                </c:pt>
                <c:pt idx="4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D7-4CCD-8556-9B96AA41A615}"/>
            </c:ext>
          </c:extLst>
        </c:ser>
        <c:ser>
          <c:idx val="4"/>
          <c:order val="4"/>
          <c:tx>
            <c:strRef>
              <c:f>東紀州!$I$26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東紀州!$I$32:$I$36</c:f>
              <c:numCache>
                <c:formatCode>#,##0</c:formatCode>
                <c:ptCount val="5"/>
                <c:pt idx="0">
                  <c:v>197</c:v>
                </c:pt>
                <c:pt idx="1">
                  <c:v>224</c:v>
                </c:pt>
                <c:pt idx="2">
                  <c:v>198</c:v>
                </c:pt>
                <c:pt idx="3">
                  <c:v>207</c:v>
                </c:pt>
                <c:pt idx="4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D7-4CCD-8556-9B96AA41A615}"/>
            </c:ext>
          </c:extLst>
        </c:ser>
        <c:ser>
          <c:idx val="5"/>
          <c:order val="5"/>
          <c:tx>
            <c:strRef>
              <c:f>東紀州!$J$26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D7-4CCD-8556-9B96AA41A615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D7-4CCD-8556-9B96AA41A615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D7-4CCD-8556-9B96AA41A615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東紀州!$J$32:$J$36</c:f>
              <c:numCache>
                <c:formatCode>#,##0</c:formatCode>
                <c:ptCount val="5"/>
                <c:pt idx="0">
                  <c:v>153</c:v>
                </c:pt>
                <c:pt idx="1">
                  <c:v>122</c:v>
                </c:pt>
                <c:pt idx="2">
                  <c:v>159</c:v>
                </c:pt>
                <c:pt idx="3">
                  <c:v>147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D7-4CCD-8556-9B96AA41A615}"/>
            </c:ext>
          </c:extLst>
        </c:ser>
        <c:ser>
          <c:idx val="6"/>
          <c:order val="6"/>
          <c:tx>
            <c:strRef>
              <c:f>東紀州!$K$26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東紀州!$K$32:$K$36</c:f>
              <c:numCache>
                <c:formatCode>#,##0</c:formatCode>
                <c:ptCount val="5"/>
                <c:pt idx="0">
                  <c:v>304</c:v>
                </c:pt>
                <c:pt idx="1">
                  <c:v>242</c:v>
                </c:pt>
                <c:pt idx="2">
                  <c:v>240</c:v>
                </c:pt>
                <c:pt idx="3">
                  <c:v>235</c:v>
                </c:pt>
                <c:pt idx="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D7-4CCD-8556-9B96AA41A615}"/>
            </c:ext>
          </c:extLst>
        </c:ser>
        <c:ser>
          <c:idx val="7"/>
          <c:order val="7"/>
          <c:tx>
            <c:strRef>
              <c:f>東紀州!$L$26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東紀州!$L$32:$L$36</c:f>
              <c:numCache>
                <c:formatCode>#,##0</c:formatCode>
                <c:ptCount val="5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D7-4CCD-8556-9B96AA41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3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東紀州!$E$26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東紀州!$E$27:$E$31</c:f>
              <c:numCache>
                <c:formatCode>#,##0</c:formatCode>
                <c:ptCount val="5"/>
                <c:pt idx="0">
                  <c:v>166</c:v>
                </c:pt>
                <c:pt idx="1">
                  <c:v>160</c:v>
                </c:pt>
                <c:pt idx="2">
                  <c:v>195</c:v>
                </c:pt>
                <c:pt idx="3">
                  <c:v>164</c:v>
                </c:pt>
                <c:pt idx="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D-48B5-9766-C1CF9A5CB2FE}"/>
            </c:ext>
          </c:extLst>
        </c:ser>
        <c:ser>
          <c:idx val="2"/>
          <c:order val="1"/>
          <c:tx>
            <c:strRef>
              <c:f>東紀州!$F$26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東紀州!$F$27:$F$31</c:f>
              <c:numCache>
                <c:formatCode>#,##0</c:formatCode>
                <c:ptCount val="5"/>
                <c:pt idx="0">
                  <c:v>99</c:v>
                </c:pt>
                <c:pt idx="1">
                  <c:v>100</c:v>
                </c:pt>
                <c:pt idx="2">
                  <c:v>92</c:v>
                </c:pt>
                <c:pt idx="3">
                  <c:v>94</c:v>
                </c:pt>
                <c:pt idx="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9D-48B5-9766-C1CF9A5CB2FE}"/>
            </c:ext>
          </c:extLst>
        </c:ser>
        <c:ser>
          <c:idx val="3"/>
          <c:order val="2"/>
          <c:tx>
            <c:strRef>
              <c:f>東紀州!$G$26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9D-48B5-9766-C1CF9A5CB2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東紀州!$G$27:$G$31</c:f>
              <c:numCache>
                <c:formatCode>#,##0</c:formatCode>
                <c:ptCount val="5"/>
                <c:pt idx="0">
                  <c:v>514</c:v>
                </c:pt>
                <c:pt idx="1">
                  <c:v>477</c:v>
                </c:pt>
                <c:pt idx="2">
                  <c:v>510</c:v>
                </c:pt>
                <c:pt idx="3">
                  <c:v>453</c:v>
                </c:pt>
                <c:pt idx="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9D-48B5-9766-C1CF9A5CB2FE}"/>
            </c:ext>
          </c:extLst>
        </c:ser>
        <c:ser>
          <c:idx val="4"/>
          <c:order val="3"/>
          <c:tx>
            <c:strRef>
              <c:f>東紀州!$H$26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9D-48B5-9766-C1CF9A5CB2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東紀州!$H$27:$H$31</c:f>
              <c:numCache>
                <c:formatCode>#,##0</c:formatCode>
                <c:ptCount val="5"/>
                <c:pt idx="0">
                  <c:v>351</c:v>
                </c:pt>
                <c:pt idx="1">
                  <c:v>336</c:v>
                </c:pt>
                <c:pt idx="2">
                  <c:v>356</c:v>
                </c:pt>
                <c:pt idx="3">
                  <c:v>302</c:v>
                </c:pt>
                <c:pt idx="4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9D-48B5-9766-C1CF9A5CB2FE}"/>
            </c:ext>
          </c:extLst>
        </c:ser>
        <c:ser>
          <c:idx val="5"/>
          <c:order val="4"/>
          <c:tx>
            <c:strRef>
              <c:f>東紀州!$I$26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東紀州!$I$27:$I$31</c:f>
              <c:numCache>
                <c:formatCode>#,##0</c:formatCode>
                <c:ptCount val="5"/>
                <c:pt idx="0">
                  <c:v>192</c:v>
                </c:pt>
                <c:pt idx="1">
                  <c:v>185</c:v>
                </c:pt>
                <c:pt idx="2">
                  <c:v>187</c:v>
                </c:pt>
                <c:pt idx="3">
                  <c:v>209</c:v>
                </c:pt>
                <c:pt idx="4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9D-48B5-9766-C1CF9A5CB2FE}"/>
            </c:ext>
          </c:extLst>
        </c:ser>
        <c:ser>
          <c:idx val="6"/>
          <c:order val="5"/>
          <c:tx>
            <c:strRef>
              <c:f>東紀州!$J$26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東紀州!$J$27:$J$31</c:f>
              <c:numCache>
                <c:formatCode>#,##0</c:formatCode>
                <c:ptCount val="5"/>
                <c:pt idx="0">
                  <c:v>152</c:v>
                </c:pt>
                <c:pt idx="1">
                  <c:v>145</c:v>
                </c:pt>
                <c:pt idx="2">
                  <c:v>134</c:v>
                </c:pt>
                <c:pt idx="3">
                  <c:v>138</c:v>
                </c:pt>
                <c:pt idx="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9D-48B5-9766-C1CF9A5CB2FE}"/>
            </c:ext>
          </c:extLst>
        </c:ser>
        <c:ser>
          <c:idx val="7"/>
          <c:order val="6"/>
          <c:tx>
            <c:strRef>
              <c:f>東紀州!$K$26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東紀州!$K$27:$K$31</c:f>
              <c:numCache>
                <c:formatCode>#,##0</c:formatCode>
                <c:ptCount val="5"/>
                <c:pt idx="0">
                  <c:v>228</c:v>
                </c:pt>
                <c:pt idx="1">
                  <c:v>192</c:v>
                </c:pt>
                <c:pt idx="2">
                  <c:v>207</c:v>
                </c:pt>
                <c:pt idx="3">
                  <c:v>185</c:v>
                </c:pt>
                <c:pt idx="4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9D-48B5-9766-C1CF9A5CB2FE}"/>
            </c:ext>
          </c:extLst>
        </c:ser>
        <c:ser>
          <c:idx val="8"/>
          <c:order val="7"/>
          <c:tx>
            <c:strRef>
              <c:f>東紀州!$L$26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東紀州!$B$27:$B$31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東紀州!$L$27:$L$31</c:f>
              <c:numCache>
                <c:formatCode>#,##0</c:formatCode>
                <c:ptCount val="5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19D-48B5-9766-C1CF9A5C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8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東紀州!$E$26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東紀州!$E$32:$E$36</c:f>
              <c:numCache>
                <c:formatCode>#,##0</c:formatCode>
                <c:ptCount val="5"/>
                <c:pt idx="0">
                  <c:v>202</c:v>
                </c:pt>
                <c:pt idx="1">
                  <c:v>183</c:v>
                </c:pt>
                <c:pt idx="2">
                  <c:v>176</c:v>
                </c:pt>
                <c:pt idx="3">
                  <c:v>169</c:v>
                </c:pt>
                <c:pt idx="4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D-41BA-A24F-3606F8A06947}"/>
            </c:ext>
          </c:extLst>
        </c:ser>
        <c:ser>
          <c:idx val="2"/>
          <c:order val="1"/>
          <c:tx>
            <c:strRef>
              <c:f>東紀州!$F$26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D8-4018-A585-F5EBA9E444F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東紀州!$F$32:$F$36</c:f>
              <c:numCache>
                <c:formatCode>#,##0</c:formatCode>
                <c:ptCount val="5"/>
                <c:pt idx="0">
                  <c:v>291</c:v>
                </c:pt>
                <c:pt idx="1">
                  <c:v>264</c:v>
                </c:pt>
                <c:pt idx="2">
                  <c:v>248</c:v>
                </c:pt>
                <c:pt idx="3">
                  <c:v>255</c:v>
                </c:pt>
                <c:pt idx="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CD-41BA-A24F-3606F8A06947}"/>
            </c:ext>
          </c:extLst>
        </c:ser>
        <c:ser>
          <c:idx val="3"/>
          <c:order val="2"/>
          <c:tx>
            <c:strRef>
              <c:f>東紀州!$G$26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D-41BA-A24F-3606F8A069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東紀州!$G$32:$G$36</c:f>
              <c:numCache>
                <c:formatCode>#,##0</c:formatCode>
                <c:ptCount val="5"/>
                <c:pt idx="0">
                  <c:v>790</c:v>
                </c:pt>
                <c:pt idx="1">
                  <c:v>697</c:v>
                </c:pt>
                <c:pt idx="2">
                  <c:v>691</c:v>
                </c:pt>
                <c:pt idx="3">
                  <c:v>694</c:v>
                </c:pt>
                <c:pt idx="4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CD-41BA-A24F-3606F8A06947}"/>
            </c:ext>
          </c:extLst>
        </c:ser>
        <c:ser>
          <c:idx val="4"/>
          <c:order val="3"/>
          <c:tx>
            <c:strRef>
              <c:f>東紀州!$H$26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layout>
                <c:manualLayout>
                  <c:x val="0"/>
                  <c:y val="-1.240536028780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CD-41BA-A24F-3606F8A069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東紀州!$H$32:$H$36</c:f>
              <c:numCache>
                <c:formatCode>#,##0</c:formatCode>
                <c:ptCount val="5"/>
                <c:pt idx="0">
                  <c:v>421</c:v>
                </c:pt>
                <c:pt idx="1">
                  <c:v>366</c:v>
                </c:pt>
                <c:pt idx="2">
                  <c:v>327</c:v>
                </c:pt>
                <c:pt idx="3">
                  <c:v>378</c:v>
                </c:pt>
                <c:pt idx="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CD-41BA-A24F-3606F8A06947}"/>
            </c:ext>
          </c:extLst>
        </c:ser>
        <c:ser>
          <c:idx val="5"/>
          <c:order val="4"/>
          <c:tx>
            <c:strRef>
              <c:f>東紀州!$I$26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4"/>
              <c:layout>
                <c:manualLayout>
                  <c:x val="0"/>
                  <c:y val="8.2702401918694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D8-4018-A585-F5EBA9E444F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東紀州!$I$32:$I$36</c:f>
              <c:numCache>
                <c:formatCode>#,##0</c:formatCode>
                <c:ptCount val="5"/>
                <c:pt idx="0">
                  <c:v>197</c:v>
                </c:pt>
                <c:pt idx="1">
                  <c:v>224</c:v>
                </c:pt>
                <c:pt idx="2">
                  <c:v>198</c:v>
                </c:pt>
                <c:pt idx="3">
                  <c:v>207</c:v>
                </c:pt>
                <c:pt idx="4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CD-41BA-A24F-3606F8A06947}"/>
            </c:ext>
          </c:extLst>
        </c:ser>
        <c:ser>
          <c:idx val="6"/>
          <c:order val="5"/>
          <c:tx>
            <c:strRef>
              <c:f>東紀州!$J$26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東紀州!$J$32:$J$36</c:f>
              <c:numCache>
                <c:formatCode>#,##0</c:formatCode>
                <c:ptCount val="5"/>
                <c:pt idx="0">
                  <c:v>153</c:v>
                </c:pt>
                <c:pt idx="1">
                  <c:v>122</c:v>
                </c:pt>
                <c:pt idx="2">
                  <c:v>159</c:v>
                </c:pt>
                <c:pt idx="3">
                  <c:v>147</c:v>
                </c:pt>
                <c:pt idx="4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4CD-41BA-A24F-3606F8A06947}"/>
            </c:ext>
          </c:extLst>
        </c:ser>
        <c:ser>
          <c:idx val="7"/>
          <c:order val="6"/>
          <c:tx>
            <c:strRef>
              <c:f>東紀州!$K$26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dLbls>
            <c:dLbl>
              <c:idx val="4"/>
              <c:layout>
                <c:manualLayout>
                  <c:x val="0"/>
                  <c:y val="-8.27024019186957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58-404B-A27E-193354E3DE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東紀州!$K$32:$K$36</c:f>
              <c:numCache>
                <c:formatCode>#,##0</c:formatCode>
                <c:ptCount val="5"/>
                <c:pt idx="0">
                  <c:v>304</c:v>
                </c:pt>
                <c:pt idx="1">
                  <c:v>242</c:v>
                </c:pt>
                <c:pt idx="2">
                  <c:v>240</c:v>
                </c:pt>
                <c:pt idx="3">
                  <c:v>235</c:v>
                </c:pt>
                <c:pt idx="4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CD-41BA-A24F-3606F8A06947}"/>
            </c:ext>
          </c:extLst>
        </c:ser>
        <c:ser>
          <c:idx val="8"/>
          <c:order val="7"/>
          <c:tx>
            <c:strRef>
              <c:f>東紀州!$L$26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東紀州!$B$32:$B$36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東紀州!$L$32:$L$36</c:f>
              <c:numCache>
                <c:formatCode>#,##0</c:formatCode>
                <c:ptCount val="5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CD-41BA-A24F-3606F8A0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8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東紀州!$Q$5</c:f>
          <c:strCache>
            <c:ptCount val="1"/>
            <c:pt idx="0">
              <c:v>転入者数（年齢10歳階級別割合）の推移＜東紀州地域＞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東紀州!$E$80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東紀州!$E$81:$E$85</c:f>
              <c:numCache>
                <c:formatCode>0.0%</c:formatCode>
                <c:ptCount val="5"/>
                <c:pt idx="0">
                  <c:v>9.7246631517281787E-2</c:v>
                </c:pt>
                <c:pt idx="1">
                  <c:v>0.10012515644555695</c:v>
                </c:pt>
                <c:pt idx="2">
                  <c:v>0.11586452762923351</c:v>
                </c:pt>
                <c:pt idx="3">
                  <c:v>0.10573823339780787</c:v>
                </c:pt>
                <c:pt idx="4">
                  <c:v>0.10582010582010581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B-4967-9AAA-1D4076BCD9E1}"/>
            </c:ext>
          </c:extLst>
        </c:ser>
        <c:ser>
          <c:idx val="1"/>
          <c:order val="1"/>
          <c:tx>
            <c:strRef>
              <c:f>東紀州!$F$80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東紀州!$F$81:$F$85</c:f>
              <c:numCache>
                <c:formatCode>0.0%</c:formatCode>
                <c:ptCount val="5"/>
                <c:pt idx="0">
                  <c:v>5.7996485061511421E-2</c:v>
                </c:pt>
                <c:pt idx="1">
                  <c:v>6.2578222778473094E-2</c:v>
                </c:pt>
                <c:pt idx="2">
                  <c:v>5.4664289958407608E-2</c:v>
                </c:pt>
                <c:pt idx="3">
                  <c:v>6.0606060606060608E-2</c:v>
                </c:pt>
                <c:pt idx="4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B-4967-9AAA-1D4076BCD9E1}"/>
            </c:ext>
          </c:extLst>
        </c:ser>
        <c:ser>
          <c:idx val="2"/>
          <c:order val="2"/>
          <c:tx>
            <c:strRef>
              <c:f>東紀州!$G$80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東紀州!$G$81:$G$85</c:f>
              <c:numCache>
                <c:formatCode>0.0%</c:formatCode>
                <c:ptCount val="5"/>
                <c:pt idx="0">
                  <c:v>0.30111306385471587</c:v>
                </c:pt>
                <c:pt idx="1">
                  <c:v>0.29849812265331666</c:v>
                </c:pt>
                <c:pt idx="2">
                  <c:v>0.30303030303030304</c:v>
                </c:pt>
                <c:pt idx="3">
                  <c:v>0.29206963249516443</c:v>
                </c:pt>
                <c:pt idx="4">
                  <c:v>0.31349206349206349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AB-4967-9AAA-1D4076BCD9E1}"/>
            </c:ext>
          </c:extLst>
        </c:ser>
        <c:ser>
          <c:idx val="3"/>
          <c:order val="3"/>
          <c:tx>
            <c:strRef>
              <c:f>東紀州!$H$80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東紀州!$H$81:$H$85</c:f>
              <c:numCache>
                <c:formatCode>0.0%</c:formatCode>
                <c:ptCount val="5"/>
                <c:pt idx="0">
                  <c:v>0.20562390158172231</c:v>
                </c:pt>
                <c:pt idx="1">
                  <c:v>0.21026282853566958</c:v>
                </c:pt>
                <c:pt idx="2">
                  <c:v>0.21152703505644682</c:v>
                </c:pt>
                <c:pt idx="3">
                  <c:v>0.19471308833010961</c:v>
                </c:pt>
                <c:pt idx="4">
                  <c:v>0.19510582010582012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AB-4967-9AAA-1D4076BCD9E1}"/>
            </c:ext>
          </c:extLst>
        </c:ser>
        <c:ser>
          <c:idx val="4"/>
          <c:order val="4"/>
          <c:tx>
            <c:strRef>
              <c:f>東紀州!$I$80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東紀州!$I$81:$I$85</c:f>
              <c:numCache>
                <c:formatCode>0.0%</c:formatCode>
                <c:ptCount val="5"/>
                <c:pt idx="0">
                  <c:v>0.11247803163444639</c:v>
                </c:pt>
                <c:pt idx="1">
                  <c:v>0.11576971214017522</c:v>
                </c:pt>
                <c:pt idx="2">
                  <c:v>0.1111111111111111</c:v>
                </c:pt>
                <c:pt idx="3">
                  <c:v>0.13475177304964539</c:v>
                </c:pt>
                <c:pt idx="4">
                  <c:v>0.12235449735449735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AB-4967-9AAA-1D4076BCD9E1}"/>
            </c:ext>
          </c:extLst>
        </c:ser>
        <c:ser>
          <c:idx val="5"/>
          <c:order val="5"/>
          <c:tx>
            <c:strRef>
              <c:f>東紀州!$J$80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東紀州!$J$81:$J$85</c:f>
              <c:numCache>
                <c:formatCode>0.0%</c:formatCode>
                <c:ptCount val="5"/>
                <c:pt idx="0">
                  <c:v>8.904510837727006E-2</c:v>
                </c:pt>
                <c:pt idx="1">
                  <c:v>9.0738423028785986E-2</c:v>
                </c:pt>
                <c:pt idx="2">
                  <c:v>7.9619726678550204E-2</c:v>
                </c:pt>
                <c:pt idx="3">
                  <c:v>8.8974854932301742E-2</c:v>
                </c:pt>
                <c:pt idx="4">
                  <c:v>8.5978835978835974E-2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AB-4967-9AAA-1D4076BCD9E1}"/>
            </c:ext>
          </c:extLst>
        </c:ser>
        <c:ser>
          <c:idx val="6"/>
          <c:order val="6"/>
          <c:tx>
            <c:strRef>
              <c:f>東紀州!$K$80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東紀州!$K$81:$K$85</c:f>
              <c:numCache>
                <c:formatCode>0.0%</c:formatCode>
                <c:ptCount val="5"/>
                <c:pt idx="0">
                  <c:v>0.1335676625659051</c:v>
                </c:pt>
                <c:pt idx="1">
                  <c:v>0.12015018773466833</c:v>
                </c:pt>
                <c:pt idx="2">
                  <c:v>0.12299465240641712</c:v>
                </c:pt>
                <c:pt idx="3">
                  <c:v>0.11927788523533205</c:v>
                </c:pt>
                <c:pt idx="4">
                  <c:v>0.11904761904761904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AB-4967-9AAA-1D4076BCD9E1}"/>
            </c:ext>
          </c:extLst>
        </c:ser>
        <c:ser>
          <c:idx val="7"/>
          <c:order val="7"/>
          <c:tx>
            <c:strRef>
              <c:f>東紀州!$L$80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東紀州!$B$81:$B$85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東紀州!$L$81:$L$85</c:f>
              <c:numCache>
                <c:formatCode>0.0%</c:formatCode>
                <c:ptCount val="5"/>
                <c:pt idx="0">
                  <c:v>2.9291154071470417E-3</c:v>
                </c:pt>
                <c:pt idx="1">
                  <c:v>1.8773466833541927E-3</c:v>
                </c:pt>
                <c:pt idx="2">
                  <c:v>1.1883541295306002E-3</c:v>
                </c:pt>
                <c:pt idx="3">
                  <c:v>3.8684719535783366E-3</c:v>
                </c:pt>
                <c:pt idx="4">
                  <c:v>2.6455026455026454E-3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AB-4967-9AAA-1D4076BC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東紀州!$Q$6</c:f>
          <c:strCache>
            <c:ptCount val="1"/>
            <c:pt idx="0">
              <c:v>転出者数（年齢10歳階級別割合）の推移＜東紀州地域＞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東紀州!$E$80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東紀州!$E$86:$E$90</c:f>
              <c:numCache>
                <c:formatCode>0.0%</c:formatCode>
                <c:ptCount val="5"/>
                <c:pt idx="0">
                  <c:v>8.5448392554991537E-2</c:v>
                </c:pt>
                <c:pt idx="1">
                  <c:v>8.7018544935805991E-2</c:v>
                </c:pt>
                <c:pt idx="2">
                  <c:v>8.6190009794319289E-2</c:v>
                </c:pt>
                <c:pt idx="3">
                  <c:v>8.0977479635840927E-2</c:v>
                </c:pt>
                <c:pt idx="4">
                  <c:v>7.7902988731014214E-2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C-42FF-9B48-6D843FE0301B}"/>
            </c:ext>
          </c:extLst>
        </c:ser>
        <c:ser>
          <c:idx val="1"/>
          <c:order val="1"/>
          <c:tx>
            <c:strRef>
              <c:f>東紀州!$F$80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東紀州!$F$86:$F$90</c:f>
              <c:numCache>
                <c:formatCode>0.0%</c:formatCode>
                <c:ptCount val="5"/>
                <c:pt idx="0">
                  <c:v>0.12309644670050761</c:v>
                </c:pt>
                <c:pt idx="1">
                  <c:v>0.12553495007132667</c:v>
                </c:pt>
                <c:pt idx="2">
                  <c:v>0.12144955925563174</c:v>
                </c:pt>
                <c:pt idx="3">
                  <c:v>0.122184954480115</c:v>
                </c:pt>
                <c:pt idx="4">
                  <c:v>0.11513963743263106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C-42FF-9B48-6D843FE0301B}"/>
            </c:ext>
          </c:extLst>
        </c:ser>
        <c:ser>
          <c:idx val="2"/>
          <c:order val="2"/>
          <c:tx>
            <c:strRef>
              <c:f>東紀州!$G$80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東紀州!$G$86:$G$90</c:f>
              <c:numCache>
                <c:formatCode>0.0%</c:formatCode>
                <c:ptCount val="5"/>
                <c:pt idx="0">
                  <c:v>0.33417935702199664</c:v>
                </c:pt>
                <c:pt idx="1">
                  <c:v>0.33143128863528293</c:v>
                </c:pt>
                <c:pt idx="2">
                  <c:v>0.33839373163565134</c:v>
                </c:pt>
                <c:pt idx="3">
                  <c:v>0.3325347388596071</c:v>
                </c:pt>
                <c:pt idx="4">
                  <c:v>0.3522782949534542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5C-42FF-9B48-6D843FE0301B}"/>
            </c:ext>
          </c:extLst>
        </c:ser>
        <c:ser>
          <c:idx val="3"/>
          <c:order val="3"/>
          <c:tx>
            <c:strRef>
              <c:f>東紀州!$H$80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東紀州!$H$86:$H$90</c:f>
              <c:numCache>
                <c:formatCode>0.0%</c:formatCode>
                <c:ptCount val="5"/>
                <c:pt idx="0">
                  <c:v>0.17808798646362098</c:v>
                </c:pt>
                <c:pt idx="1">
                  <c:v>0.17403708987161198</c:v>
                </c:pt>
                <c:pt idx="2">
                  <c:v>0.16013712047012732</c:v>
                </c:pt>
                <c:pt idx="3">
                  <c:v>0.18112122664111163</c:v>
                </c:pt>
                <c:pt idx="4">
                  <c:v>0.15237628613424792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5C-42FF-9B48-6D843FE0301B}"/>
            </c:ext>
          </c:extLst>
        </c:ser>
        <c:ser>
          <c:idx val="4"/>
          <c:order val="4"/>
          <c:tx>
            <c:strRef>
              <c:f>東紀州!$I$80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東紀州!$I$86:$I$90</c:f>
              <c:numCache>
                <c:formatCode>0.0%</c:formatCode>
                <c:ptCount val="5"/>
                <c:pt idx="0">
                  <c:v>8.3333333333333329E-2</c:v>
                </c:pt>
                <c:pt idx="1">
                  <c:v>0.10651450309082264</c:v>
                </c:pt>
                <c:pt idx="2">
                  <c:v>9.6963761018609207E-2</c:v>
                </c:pt>
                <c:pt idx="3">
                  <c:v>9.9185433636799228E-2</c:v>
                </c:pt>
                <c:pt idx="4">
                  <c:v>0.10240078392944635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5C-42FF-9B48-6D843FE0301B}"/>
            </c:ext>
          </c:extLst>
        </c:ser>
        <c:ser>
          <c:idx val="5"/>
          <c:order val="5"/>
          <c:tx>
            <c:strRef>
              <c:f>東紀州!$J$80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東紀州!$J$86:$J$90</c:f>
              <c:numCache>
                <c:formatCode>0.0%</c:formatCode>
                <c:ptCount val="5"/>
                <c:pt idx="0">
                  <c:v>6.4720812182741116E-2</c:v>
                </c:pt>
                <c:pt idx="1">
                  <c:v>5.8012363290537328E-2</c:v>
                </c:pt>
                <c:pt idx="2">
                  <c:v>7.7864838393731636E-2</c:v>
                </c:pt>
                <c:pt idx="3">
                  <c:v>7.0436032582654531E-2</c:v>
                </c:pt>
                <c:pt idx="4">
                  <c:v>6.5164135227829489E-2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5C-42FF-9B48-6D843FE0301B}"/>
            </c:ext>
          </c:extLst>
        </c:ser>
        <c:ser>
          <c:idx val="6"/>
          <c:order val="6"/>
          <c:tx>
            <c:strRef>
              <c:f>東紀州!$K$80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東紀州!$K$86:$K$90</c:f>
              <c:numCache>
                <c:formatCode>0.0%</c:formatCode>
                <c:ptCount val="5"/>
                <c:pt idx="0">
                  <c:v>0.12859560067681894</c:v>
                </c:pt>
                <c:pt idx="1">
                  <c:v>0.11507370423204945</c:v>
                </c:pt>
                <c:pt idx="2">
                  <c:v>0.11753183153770813</c:v>
                </c:pt>
                <c:pt idx="3">
                  <c:v>0.1126018207954001</c:v>
                </c:pt>
                <c:pt idx="4">
                  <c:v>0.13032827045565898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5C-42FF-9B48-6D843FE0301B}"/>
            </c:ext>
          </c:extLst>
        </c:ser>
        <c:ser>
          <c:idx val="7"/>
          <c:order val="7"/>
          <c:tx>
            <c:strRef>
              <c:f>東紀州!$L$80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東紀州!$B$86:$B$90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東紀州!$L$86:$L$90</c:f>
              <c:numCache>
                <c:formatCode>0.0%</c:formatCode>
                <c:ptCount val="5"/>
                <c:pt idx="0">
                  <c:v>2.5380710659898475E-3</c:v>
                </c:pt>
                <c:pt idx="1">
                  <c:v>2.3775558725630053E-3</c:v>
                </c:pt>
                <c:pt idx="2">
                  <c:v>1.4691478942213516E-3</c:v>
                </c:pt>
                <c:pt idx="3">
                  <c:v>9.5831336847149022E-4</c:v>
                </c:pt>
                <c:pt idx="4">
                  <c:v>4.4096031357177858E-3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5C-42FF-9B48-6D843FE03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'5地域'!$B$1</c:f>
          <c:strCache>
            <c:ptCount val="1"/>
            <c:pt idx="0">
              <c:v>転出入超過数（５地域別）の推移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10712433400914"/>
          <c:y val="0.10070811944967056"/>
          <c:w val="0.86394077985760764"/>
          <c:h val="0.67825641263868564"/>
        </c:manualLayout>
      </c:layout>
      <c:lineChart>
        <c:grouping val="standard"/>
        <c:varyColors val="0"/>
        <c:ser>
          <c:idx val="0"/>
          <c:order val="0"/>
          <c:tx>
            <c:strRef>
              <c:f>'5地域'!$B$4</c:f>
              <c:strCache>
                <c:ptCount val="1"/>
                <c:pt idx="0">
                  <c:v>北勢地域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0"/>
                  <c:y val="-1.3246648142976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07147385019983E-2"/>
                      <c:h val="4.18477815816367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627-4E55-9610-20FA05B2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'5地域'!$C$4:$G$4</c:f>
              <c:numCache>
                <c:formatCode>#,##0_ </c:formatCode>
                <c:ptCount val="5"/>
                <c:pt idx="0">
                  <c:v>1058</c:v>
                </c:pt>
                <c:pt idx="1">
                  <c:v>46</c:v>
                </c:pt>
                <c:pt idx="2">
                  <c:v>-161</c:v>
                </c:pt>
                <c:pt idx="3">
                  <c:v>-197</c:v>
                </c:pt>
                <c:pt idx="4">
                  <c:v>-313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0-4488-86ED-7C150E0B5378}"/>
            </c:ext>
          </c:extLst>
        </c:ser>
        <c:ser>
          <c:idx val="1"/>
          <c:order val="1"/>
          <c:tx>
            <c:strRef>
              <c:f>'5地域'!$B$5</c:f>
              <c:strCache>
                <c:ptCount val="1"/>
                <c:pt idx="0">
                  <c:v>中勢地域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0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27-4E55-9610-20FA05B2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'5地域'!$C$5:$G$5</c:f>
              <c:numCache>
                <c:formatCode>#,##0_ </c:formatCode>
                <c:ptCount val="5"/>
                <c:pt idx="0">
                  <c:v>-376</c:v>
                </c:pt>
                <c:pt idx="1">
                  <c:v>-627</c:v>
                </c:pt>
                <c:pt idx="2">
                  <c:v>-349</c:v>
                </c:pt>
                <c:pt idx="3">
                  <c:v>-1111</c:v>
                </c:pt>
                <c:pt idx="4">
                  <c:v>-713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0-4488-86ED-7C150E0B5378}"/>
            </c:ext>
          </c:extLst>
        </c:ser>
        <c:ser>
          <c:idx val="2"/>
          <c:order val="2"/>
          <c:tx>
            <c:strRef>
              <c:f>'5地域'!$B$6</c:f>
              <c:strCache>
                <c:ptCount val="1"/>
                <c:pt idx="0">
                  <c:v>南勢地域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1.9558339889698058E-16"/>
                  <c:y val="1.5151519670579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27-4E55-9610-20FA05B2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'5地域'!$C$6:$G$6</c:f>
              <c:numCache>
                <c:formatCode>#,##0_ </c:formatCode>
                <c:ptCount val="5"/>
                <c:pt idx="0">
                  <c:v>-1246</c:v>
                </c:pt>
                <c:pt idx="1">
                  <c:v>-1219</c:v>
                </c:pt>
                <c:pt idx="2">
                  <c:v>-1171</c:v>
                </c:pt>
                <c:pt idx="3">
                  <c:v>-1533</c:v>
                </c:pt>
                <c:pt idx="4">
                  <c:v>-1117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0-4488-86ED-7C150E0B5378}"/>
            </c:ext>
          </c:extLst>
        </c:ser>
        <c:ser>
          <c:idx val="3"/>
          <c:order val="3"/>
          <c:tx>
            <c:strRef>
              <c:f>'5地域'!$B$7</c:f>
              <c:strCache>
                <c:ptCount val="1"/>
                <c:pt idx="0">
                  <c:v>伊賀地域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1.9558339889698058E-16"/>
                  <c:y val="7.57575983528985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7-4E55-9610-20FA05B2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'5地域'!$C$7:$G$7</c:f>
              <c:numCache>
                <c:formatCode>#,##0_ </c:formatCode>
                <c:ptCount val="5"/>
                <c:pt idx="0">
                  <c:v>-888</c:v>
                </c:pt>
                <c:pt idx="1">
                  <c:v>-921</c:v>
                </c:pt>
                <c:pt idx="2">
                  <c:v>-799</c:v>
                </c:pt>
                <c:pt idx="3">
                  <c:v>-841</c:v>
                </c:pt>
                <c:pt idx="4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30-4488-86ED-7C150E0B5378}"/>
            </c:ext>
          </c:extLst>
        </c:ser>
        <c:ser>
          <c:idx val="4"/>
          <c:order val="4"/>
          <c:tx>
            <c:strRef>
              <c:f>'5地域'!$B$8</c:f>
              <c:strCache>
                <c:ptCount val="1"/>
                <c:pt idx="0">
                  <c:v>東紀州地域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0"/>
                  <c:y val="-7.55425798402942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27-4E55-9610-20FA05B2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'5地域'!$C$8:$G$8</c:f>
              <c:numCache>
                <c:formatCode>#,##0_ </c:formatCode>
                <c:ptCount val="5"/>
                <c:pt idx="0">
                  <c:v>-657</c:v>
                </c:pt>
                <c:pt idx="1">
                  <c:v>-505</c:v>
                </c:pt>
                <c:pt idx="2">
                  <c:v>-359</c:v>
                </c:pt>
                <c:pt idx="3">
                  <c:v>-536</c:v>
                </c:pt>
                <c:pt idx="4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30-4488-86ED-7C150E0B5378}"/>
            </c:ext>
          </c:extLst>
        </c:ser>
        <c:ser>
          <c:idx val="5"/>
          <c:order val="5"/>
          <c:tx>
            <c:strRef>
              <c:f>'5地域'!$B$9</c:f>
              <c:strCache>
                <c:ptCount val="1"/>
                <c:pt idx="0">
                  <c:v>三重県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7-4E55-9610-20FA05B2D8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'5地域'!$C$9:$G$9</c:f>
              <c:numCache>
                <c:formatCode>#,##0_ </c:formatCode>
                <c:ptCount val="5"/>
                <c:pt idx="0">
                  <c:v>-2109</c:v>
                </c:pt>
                <c:pt idx="1">
                  <c:v>-3226</c:v>
                </c:pt>
                <c:pt idx="2">
                  <c:v>-2839</c:v>
                </c:pt>
                <c:pt idx="3">
                  <c:v>-4218</c:v>
                </c:pt>
                <c:pt idx="4">
                  <c:v>-3597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30-4488-86ED-7C150E0B5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25528"/>
        <c:axId val="687528480"/>
      </c:lineChart>
      <c:catAx>
        <c:axId val="68752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528480"/>
        <c:crosses val="autoZero"/>
        <c:auto val="1"/>
        <c:lblAlgn val="ctr"/>
        <c:lblOffset val="100"/>
        <c:noMultiLvlLbl val="0"/>
      </c:catAx>
      <c:valAx>
        <c:axId val="68752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525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434632048239"/>
          <c:y val="0.881021686448486"/>
          <c:w val="0.83832335329341312"/>
          <c:h val="9.537949349251698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'5地域'!$B$20</c:f>
          <c:strCache>
            <c:ptCount val="1"/>
            <c:pt idx="0">
              <c:v>転入者数（５地域別）の推移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417643678160917"/>
          <c:y val="0.10070811944967056"/>
          <c:w val="0.78624482758620695"/>
          <c:h val="0.67825641263868564"/>
        </c:manualLayout>
      </c:layout>
      <c:lineChart>
        <c:grouping val="standard"/>
        <c:varyColors val="0"/>
        <c:ser>
          <c:idx val="0"/>
          <c:order val="0"/>
          <c:tx>
            <c:strRef>
              <c:f>'5地域'!$B$24</c:f>
              <c:strCache>
                <c:ptCount val="1"/>
                <c:pt idx="0">
                  <c:v>北勢地域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8-467F-A526-BB19DB963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'5地域'!$C$23:$G$23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'5地域'!$C$24:$G$24</c:f>
              <c:numCache>
                <c:formatCode>#,##0_ </c:formatCode>
                <c:ptCount val="5"/>
                <c:pt idx="0">
                  <c:v>18371</c:v>
                </c:pt>
                <c:pt idx="1">
                  <c:v>17538</c:v>
                </c:pt>
                <c:pt idx="2">
                  <c:v>17317</c:v>
                </c:pt>
                <c:pt idx="3">
                  <c:v>17904</c:v>
                </c:pt>
                <c:pt idx="4">
                  <c:v>17037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8-467F-A526-BB19DB96363F}"/>
            </c:ext>
          </c:extLst>
        </c:ser>
        <c:ser>
          <c:idx val="1"/>
          <c:order val="1"/>
          <c:tx>
            <c:strRef>
              <c:f>'5地域'!$B$25</c:f>
              <c:strCache>
                <c:ptCount val="1"/>
                <c:pt idx="0">
                  <c:v>中勢地域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8-467F-A526-BB19DB963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'5地域'!$C$23:$G$23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'5地域'!$C$25:$G$25</c:f>
              <c:numCache>
                <c:formatCode>#,##0_ </c:formatCode>
                <c:ptCount val="5"/>
                <c:pt idx="0">
                  <c:v>11114</c:v>
                </c:pt>
                <c:pt idx="1">
                  <c:v>11070</c:v>
                </c:pt>
                <c:pt idx="2">
                  <c:v>10947</c:v>
                </c:pt>
                <c:pt idx="3">
                  <c:v>10809</c:v>
                </c:pt>
                <c:pt idx="4">
                  <c:v>10532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48-467F-A526-BB19DB96363F}"/>
            </c:ext>
          </c:extLst>
        </c:ser>
        <c:ser>
          <c:idx val="2"/>
          <c:order val="2"/>
          <c:tx>
            <c:strRef>
              <c:f>'5地域'!$B$26</c:f>
              <c:strCache>
                <c:ptCount val="1"/>
                <c:pt idx="0">
                  <c:v>南勢地域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8-467F-A526-BB19DB963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'5地域'!$C$23:$G$23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'5地域'!$C$26:$G$26</c:f>
              <c:numCache>
                <c:formatCode>#,##0_ </c:formatCode>
                <c:ptCount val="5"/>
                <c:pt idx="0">
                  <c:v>4501</c:v>
                </c:pt>
                <c:pt idx="1">
                  <c:v>4311</c:v>
                </c:pt>
                <c:pt idx="2">
                  <c:v>4396</c:v>
                </c:pt>
                <c:pt idx="3">
                  <c:v>4240</c:v>
                </c:pt>
                <c:pt idx="4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48-467F-A526-BB19DB96363F}"/>
            </c:ext>
          </c:extLst>
        </c:ser>
        <c:ser>
          <c:idx val="3"/>
          <c:order val="3"/>
          <c:tx>
            <c:strRef>
              <c:f>'5地域'!$B$27</c:f>
              <c:strCache>
                <c:ptCount val="1"/>
                <c:pt idx="0">
                  <c:v>伊賀地域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48-467F-A526-BB19DB963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'5地域'!$C$23:$G$23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'5地域'!$C$27:$G$27</c:f>
              <c:numCache>
                <c:formatCode>#,##0_ </c:formatCode>
                <c:ptCount val="5"/>
                <c:pt idx="0">
                  <c:v>3697</c:v>
                </c:pt>
                <c:pt idx="1">
                  <c:v>3595</c:v>
                </c:pt>
                <c:pt idx="2">
                  <c:v>3495</c:v>
                </c:pt>
                <c:pt idx="3">
                  <c:v>3722</c:v>
                </c:pt>
                <c:pt idx="4">
                  <c:v>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48-467F-A526-BB19DB96363F}"/>
            </c:ext>
          </c:extLst>
        </c:ser>
        <c:ser>
          <c:idx val="4"/>
          <c:order val="4"/>
          <c:tx>
            <c:strRef>
              <c:f>'5地域'!$B$28</c:f>
              <c:strCache>
                <c:ptCount val="1"/>
                <c:pt idx="0">
                  <c:v>東紀州地域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48-467F-A526-BB19DB963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'5地域'!$C$23:$G$23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'5地域'!$C$28:$G$28</c:f>
              <c:numCache>
                <c:formatCode>#,##0_ </c:formatCode>
                <c:ptCount val="5"/>
                <c:pt idx="0">
                  <c:v>1707</c:v>
                </c:pt>
                <c:pt idx="1">
                  <c:v>1598</c:v>
                </c:pt>
                <c:pt idx="2">
                  <c:v>1683</c:v>
                </c:pt>
                <c:pt idx="3">
                  <c:v>1551</c:v>
                </c:pt>
                <c:pt idx="4">
                  <c:v>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48-467F-A526-BB19DB963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25528"/>
        <c:axId val="687528480"/>
      </c:lineChart>
      <c:lineChart>
        <c:grouping val="standard"/>
        <c:varyColors val="0"/>
        <c:ser>
          <c:idx val="5"/>
          <c:order val="5"/>
          <c:tx>
            <c:v>三重県（右軸）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4329501915708813E-3"/>
                  <c:y val="1.1494256341224347E-2"/>
                </c:manualLayout>
              </c:layout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48-467F-A526-BB19DB963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'5地域'!$C$23:$G$23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'5地域'!$C$29:$G$29</c:f>
              <c:numCache>
                <c:formatCode>#,##0_ </c:formatCode>
                <c:ptCount val="5"/>
                <c:pt idx="0">
                  <c:v>27750</c:v>
                </c:pt>
                <c:pt idx="1">
                  <c:v>26747</c:v>
                </c:pt>
                <c:pt idx="2">
                  <c:v>26337</c:v>
                </c:pt>
                <c:pt idx="3">
                  <c:v>26736</c:v>
                </c:pt>
                <c:pt idx="4">
                  <c:v>25728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48-467F-A526-BB19DB963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28"/>
        <c:axId val="501482144"/>
      </c:lineChart>
      <c:catAx>
        <c:axId val="68752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528480"/>
        <c:crosses val="autoZero"/>
        <c:auto val="1"/>
        <c:lblAlgn val="ctr"/>
        <c:lblOffset val="100"/>
        <c:noMultiLvlLbl val="0"/>
      </c:catAx>
      <c:valAx>
        <c:axId val="68752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525528"/>
        <c:crosses val="autoZero"/>
        <c:crossBetween val="between"/>
      </c:valAx>
      <c:valAx>
        <c:axId val="501482144"/>
        <c:scaling>
          <c:orientation val="minMax"/>
          <c:min val="1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1483128"/>
        <c:crosses val="max"/>
        <c:crossBetween val="between"/>
        <c:majorUnit val="2000"/>
      </c:valAx>
      <c:catAx>
        <c:axId val="501483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482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176628352490428E-2"/>
          <c:y val="0.87335893847374968"/>
          <c:w val="0.82640191570881227"/>
          <c:h val="9.913841347283720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'5地域'!$B$33</c:f>
          <c:strCache>
            <c:ptCount val="1"/>
            <c:pt idx="0">
              <c:v>転出者数（５地域別）の推移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174348659003831"/>
          <c:y val="0.10070811944967056"/>
          <c:w val="0.78624482758620695"/>
          <c:h val="0.67825641263868564"/>
        </c:manualLayout>
      </c:layout>
      <c:lineChart>
        <c:grouping val="standard"/>
        <c:varyColors val="0"/>
        <c:ser>
          <c:idx val="0"/>
          <c:order val="0"/>
          <c:tx>
            <c:strRef>
              <c:f>'5地域'!$B$37</c:f>
              <c:strCache>
                <c:ptCount val="1"/>
                <c:pt idx="0">
                  <c:v>北勢地域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1C-4EB7-B34C-66EE47EDB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'5地域'!$C$37:$G$37</c:f>
              <c:numCache>
                <c:formatCode>#,##0_ </c:formatCode>
                <c:ptCount val="5"/>
                <c:pt idx="0">
                  <c:v>17313</c:v>
                </c:pt>
                <c:pt idx="1">
                  <c:v>17492</c:v>
                </c:pt>
                <c:pt idx="2">
                  <c:v>17478</c:v>
                </c:pt>
                <c:pt idx="3">
                  <c:v>18101</c:v>
                </c:pt>
                <c:pt idx="4">
                  <c:v>17350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EB7-B34C-66EE47EDB803}"/>
            </c:ext>
          </c:extLst>
        </c:ser>
        <c:ser>
          <c:idx val="1"/>
          <c:order val="1"/>
          <c:tx>
            <c:strRef>
              <c:f>'5地域'!$B$38</c:f>
              <c:strCache>
                <c:ptCount val="1"/>
                <c:pt idx="0">
                  <c:v>中勢地域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C-4EB7-B34C-66EE47EDB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'5地域'!$C$38:$G$38</c:f>
              <c:numCache>
                <c:formatCode>#,##0_ </c:formatCode>
                <c:ptCount val="5"/>
                <c:pt idx="0">
                  <c:v>11490</c:v>
                </c:pt>
                <c:pt idx="1">
                  <c:v>11697</c:v>
                </c:pt>
                <c:pt idx="2">
                  <c:v>11296</c:v>
                </c:pt>
                <c:pt idx="3">
                  <c:v>11920</c:v>
                </c:pt>
                <c:pt idx="4">
                  <c:v>11245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1C-4EB7-B34C-66EE47EDB803}"/>
            </c:ext>
          </c:extLst>
        </c:ser>
        <c:ser>
          <c:idx val="2"/>
          <c:order val="2"/>
          <c:tx>
            <c:strRef>
              <c:f>'5地域'!$B$39</c:f>
              <c:strCache>
                <c:ptCount val="1"/>
                <c:pt idx="0">
                  <c:v>南勢地域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C-4EB7-B34C-66EE47EDB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'5地域'!$C$39:$G$39</c:f>
              <c:numCache>
                <c:formatCode>#,##0_ </c:formatCode>
                <c:ptCount val="5"/>
                <c:pt idx="0">
                  <c:v>5747</c:v>
                </c:pt>
                <c:pt idx="1">
                  <c:v>5530</c:v>
                </c:pt>
                <c:pt idx="2">
                  <c:v>5567</c:v>
                </c:pt>
                <c:pt idx="3">
                  <c:v>5773</c:v>
                </c:pt>
                <c:pt idx="4">
                  <c:v>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1C-4EB7-B34C-66EE47EDB803}"/>
            </c:ext>
          </c:extLst>
        </c:ser>
        <c:ser>
          <c:idx val="3"/>
          <c:order val="3"/>
          <c:tx>
            <c:strRef>
              <c:f>'5地域'!$B$40</c:f>
              <c:strCache>
                <c:ptCount val="1"/>
                <c:pt idx="0">
                  <c:v>伊賀地域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C-4EB7-B34C-66EE47EDB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'5地域'!$C$40:$G$40</c:f>
              <c:numCache>
                <c:formatCode>#,##0_ </c:formatCode>
                <c:ptCount val="5"/>
                <c:pt idx="0">
                  <c:v>4585</c:v>
                </c:pt>
                <c:pt idx="1">
                  <c:v>4516</c:v>
                </c:pt>
                <c:pt idx="2">
                  <c:v>4294</c:v>
                </c:pt>
                <c:pt idx="3">
                  <c:v>4563</c:v>
                </c:pt>
                <c:pt idx="4">
                  <c:v>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1C-4EB7-B34C-66EE47EDB803}"/>
            </c:ext>
          </c:extLst>
        </c:ser>
        <c:ser>
          <c:idx val="4"/>
          <c:order val="4"/>
          <c:tx>
            <c:strRef>
              <c:f>'5地域'!$B$41</c:f>
              <c:strCache>
                <c:ptCount val="1"/>
                <c:pt idx="0">
                  <c:v>東紀州地域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1C-4EB7-B34C-66EE47EDB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'5地域'!$C$41:$G$41</c:f>
              <c:numCache>
                <c:formatCode>#,##0_ </c:formatCode>
                <c:ptCount val="5"/>
                <c:pt idx="0">
                  <c:v>2364</c:v>
                </c:pt>
                <c:pt idx="1">
                  <c:v>2103</c:v>
                </c:pt>
                <c:pt idx="2">
                  <c:v>2042</c:v>
                </c:pt>
                <c:pt idx="3">
                  <c:v>2087</c:v>
                </c:pt>
                <c:pt idx="4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B1C-4EB7-B34C-66EE47EDB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25528"/>
        <c:axId val="687528480"/>
      </c:lineChart>
      <c:lineChart>
        <c:grouping val="standard"/>
        <c:varyColors val="0"/>
        <c:ser>
          <c:idx val="5"/>
          <c:order val="5"/>
          <c:tx>
            <c:v>三重県（右軸）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1C-4EB7-B34C-66EE47EDB803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'5地域'!$C$3:$G$3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'5地域'!$C$42:$G$42</c:f>
              <c:numCache>
                <c:formatCode>#,##0_ </c:formatCode>
                <c:ptCount val="5"/>
                <c:pt idx="0">
                  <c:v>29859</c:v>
                </c:pt>
                <c:pt idx="1">
                  <c:v>29973</c:v>
                </c:pt>
                <c:pt idx="2">
                  <c:v>29176</c:v>
                </c:pt>
                <c:pt idx="3">
                  <c:v>30954</c:v>
                </c:pt>
                <c:pt idx="4">
                  <c:v>29325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1C-4EB7-B34C-66EE47EDB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99528"/>
        <c:axId val="501493296"/>
      </c:lineChart>
      <c:catAx>
        <c:axId val="68752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528480"/>
        <c:crosses val="autoZero"/>
        <c:auto val="1"/>
        <c:lblAlgn val="ctr"/>
        <c:lblOffset val="100"/>
        <c:noMultiLvlLbl val="0"/>
      </c:catAx>
      <c:valAx>
        <c:axId val="68752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525528"/>
        <c:crosses val="autoZero"/>
        <c:crossBetween val="between"/>
      </c:valAx>
      <c:valAx>
        <c:axId val="501493296"/>
        <c:scaling>
          <c:orientation val="minMax"/>
          <c:max val="34000"/>
          <c:min val="14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1499528"/>
        <c:crosses val="max"/>
        <c:crossBetween val="between"/>
      </c:valAx>
      <c:catAx>
        <c:axId val="501499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493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578927203065118E-2"/>
          <c:y val="0.881021776034566"/>
          <c:w val="0.85073141762452109"/>
          <c:h val="9.530699469242909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北勢!$E$26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F2-46BB-8897-82797CB090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北勢!$E$27:$E$31</c:f>
              <c:numCache>
                <c:formatCode>#,##0</c:formatCode>
                <c:ptCount val="5"/>
                <c:pt idx="0">
                  <c:v>2184</c:v>
                </c:pt>
                <c:pt idx="1">
                  <c:v>1962</c:v>
                </c:pt>
                <c:pt idx="2">
                  <c:v>1923</c:v>
                </c:pt>
                <c:pt idx="3">
                  <c:v>1861</c:v>
                </c:pt>
                <c:pt idx="4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6BB-8897-82797CB09062}"/>
            </c:ext>
          </c:extLst>
        </c:ser>
        <c:ser>
          <c:idx val="2"/>
          <c:order val="1"/>
          <c:tx>
            <c:strRef>
              <c:f>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北勢!$F$27:$F$31</c:f>
              <c:numCache>
                <c:formatCode>#,##0</c:formatCode>
                <c:ptCount val="5"/>
                <c:pt idx="0">
                  <c:v>1068</c:v>
                </c:pt>
                <c:pt idx="1">
                  <c:v>1077</c:v>
                </c:pt>
                <c:pt idx="2">
                  <c:v>1077</c:v>
                </c:pt>
                <c:pt idx="3">
                  <c:v>1060</c:v>
                </c:pt>
                <c:pt idx="4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2-46BB-8897-82797CB09062}"/>
            </c:ext>
          </c:extLst>
        </c:ser>
        <c:ser>
          <c:idx val="3"/>
          <c:order val="2"/>
          <c:tx>
            <c:strRef>
              <c:f>北勢!$G$26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2-46BB-8897-82797CB090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北勢!$G$27:$G$31</c:f>
              <c:numCache>
                <c:formatCode>#,##0</c:formatCode>
                <c:ptCount val="5"/>
                <c:pt idx="0">
                  <c:v>6182</c:v>
                </c:pt>
                <c:pt idx="1">
                  <c:v>6123</c:v>
                </c:pt>
                <c:pt idx="2">
                  <c:v>6100</c:v>
                </c:pt>
                <c:pt idx="3">
                  <c:v>6528</c:v>
                </c:pt>
                <c:pt idx="4">
                  <c:v>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F2-46BB-8897-82797CB09062}"/>
            </c:ext>
          </c:extLst>
        </c:ser>
        <c:ser>
          <c:idx val="4"/>
          <c:order val="3"/>
          <c:tx>
            <c:strRef>
              <c:f>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F2-46BB-8897-82797CB090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北勢!$H$27:$H$31</c:f>
              <c:numCache>
                <c:formatCode>#,##0</c:formatCode>
                <c:ptCount val="5"/>
                <c:pt idx="0">
                  <c:v>4778</c:v>
                </c:pt>
                <c:pt idx="1">
                  <c:v>4517</c:v>
                </c:pt>
                <c:pt idx="2">
                  <c:v>4259</c:v>
                </c:pt>
                <c:pt idx="3">
                  <c:v>4326</c:v>
                </c:pt>
                <c:pt idx="4">
                  <c:v>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F2-46BB-8897-82797CB09062}"/>
            </c:ext>
          </c:extLst>
        </c:ser>
        <c:ser>
          <c:idx val="5"/>
          <c:order val="4"/>
          <c:tx>
            <c:strRef>
              <c:f>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F2-46BB-8897-82797CB090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北勢!$I$27:$I$31</c:f>
              <c:numCache>
                <c:formatCode>#,##0</c:formatCode>
                <c:ptCount val="5"/>
                <c:pt idx="0">
                  <c:v>2230</c:v>
                </c:pt>
                <c:pt idx="1">
                  <c:v>2084</c:v>
                </c:pt>
                <c:pt idx="2">
                  <c:v>2144</c:v>
                </c:pt>
                <c:pt idx="3">
                  <c:v>2275</c:v>
                </c:pt>
                <c:pt idx="4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F2-46BB-8897-82797CB09062}"/>
            </c:ext>
          </c:extLst>
        </c:ser>
        <c:ser>
          <c:idx val="6"/>
          <c:order val="5"/>
          <c:tx>
            <c:strRef>
              <c:f>北勢!$J$26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北勢!$J$27:$J$31</c:f>
              <c:numCache>
                <c:formatCode>#,##0</c:formatCode>
                <c:ptCount val="5"/>
                <c:pt idx="0">
                  <c:v>913</c:v>
                </c:pt>
                <c:pt idx="1">
                  <c:v>819</c:v>
                </c:pt>
                <c:pt idx="2">
                  <c:v>858</c:v>
                </c:pt>
                <c:pt idx="3">
                  <c:v>885</c:v>
                </c:pt>
                <c:pt idx="4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2F2-46BB-8897-82797CB09062}"/>
            </c:ext>
          </c:extLst>
        </c:ser>
        <c:ser>
          <c:idx val="7"/>
          <c:order val="6"/>
          <c:tx>
            <c:strRef>
              <c:f>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北勢!$K$27:$K$31</c:f>
              <c:numCache>
                <c:formatCode>#,##0</c:formatCode>
                <c:ptCount val="5"/>
                <c:pt idx="0">
                  <c:v>1008</c:v>
                </c:pt>
                <c:pt idx="1">
                  <c:v>947</c:v>
                </c:pt>
                <c:pt idx="2">
                  <c:v>945</c:v>
                </c:pt>
                <c:pt idx="3">
                  <c:v>963</c:v>
                </c:pt>
                <c:pt idx="4">
                  <c:v>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F2-46BB-8897-82797CB09062}"/>
            </c:ext>
          </c:extLst>
        </c:ser>
        <c:ser>
          <c:idx val="8"/>
          <c:order val="7"/>
          <c:tx>
            <c:strRef>
              <c:f>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北勢!$B$27:$B$31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北勢!$L$27:$L$31</c:f>
              <c:numCache>
                <c:formatCode>#,##0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2F2-46BB-8897-82797CB0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北勢!$E$26</c:f>
              <c:strCache>
                <c:ptCount val="1"/>
                <c:pt idx="0">
                  <c:v>0～9歳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C6-4383-BB84-ABE0AD29BB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北勢!$E$32:$E$36</c:f>
              <c:numCache>
                <c:formatCode>#,##0</c:formatCode>
                <c:ptCount val="5"/>
                <c:pt idx="0">
                  <c:v>1793</c:v>
                </c:pt>
                <c:pt idx="1">
                  <c:v>1937</c:v>
                </c:pt>
                <c:pt idx="2">
                  <c:v>1932</c:v>
                </c:pt>
                <c:pt idx="3">
                  <c:v>1840</c:v>
                </c:pt>
                <c:pt idx="4">
                  <c:v>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6-4383-BB84-ABE0AD29BB9C}"/>
            </c:ext>
          </c:extLst>
        </c:ser>
        <c:ser>
          <c:idx val="2"/>
          <c:order val="1"/>
          <c:tx>
            <c:strRef>
              <c:f>北勢!$F$26</c:f>
              <c:strCache>
                <c:ptCount val="1"/>
                <c:pt idx="0">
                  <c:v>10～19歳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北勢!$F$32:$F$36</c:f>
              <c:numCache>
                <c:formatCode>#,##0</c:formatCode>
                <c:ptCount val="5"/>
                <c:pt idx="0">
                  <c:v>1227</c:v>
                </c:pt>
                <c:pt idx="1">
                  <c:v>1096</c:v>
                </c:pt>
                <c:pt idx="2">
                  <c:v>1165</c:v>
                </c:pt>
                <c:pt idx="3">
                  <c:v>1244</c:v>
                </c:pt>
                <c:pt idx="4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6-4383-BB84-ABE0AD29BB9C}"/>
            </c:ext>
          </c:extLst>
        </c:ser>
        <c:ser>
          <c:idx val="3"/>
          <c:order val="2"/>
          <c:tx>
            <c:strRef>
              <c:f>北勢!$G$26</c:f>
              <c:strCache>
                <c:ptCount val="1"/>
                <c:pt idx="0">
                  <c:v>20～29歳</c:v>
                </c:pt>
              </c:strCache>
            </c:strRef>
          </c:tx>
          <c:spPr>
            <a:ln>
              <a:solidFill>
                <a:srgbClr val="89A54E"/>
              </a:solidFill>
            </a:ln>
          </c:spPr>
          <c:marker>
            <c:spPr>
              <a:ln>
                <a:solidFill>
                  <a:srgbClr val="89A54E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C6-4383-BB84-ABE0AD29BB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北勢!$G$32:$G$36</c:f>
              <c:numCache>
                <c:formatCode>#,##0</c:formatCode>
                <c:ptCount val="5"/>
                <c:pt idx="0">
                  <c:v>6339</c:v>
                </c:pt>
                <c:pt idx="1">
                  <c:v>6397</c:v>
                </c:pt>
                <c:pt idx="2">
                  <c:v>6228</c:v>
                </c:pt>
                <c:pt idx="3">
                  <c:v>6514</c:v>
                </c:pt>
                <c:pt idx="4">
                  <c:v>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C6-4383-BB84-ABE0AD29BB9C}"/>
            </c:ext>
          </c:extLst>
        </c:ser>
        <c:ser>
          <c:idx val="4"/>
          <c:order val="3"/>
          <c:tx>
            <c:strRef>
              <c:f>北勢!$H$26</c:f>
              <c:strCache>
                <c:ptCount val="1"/>
                <c:pt idx="0">
                  <c:v>30～39歳</c:v>
                </c:pt>
              </c:strCache>
            </c:strRef>
          </c:tx>
          <c:spPr>
            <a:ln>
              <a:solidFill>
                <a:srgbClr val="93CDDD"/>
              </a:solidFill>
            </a:ln>
          </c:spPr>
          <c:marker>
            <c:spPr>
              <a:ln>
                <a:solidFill>
                  <a:srgbClr val="93CDDD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C6-4383-BB84-ABE0AD29BB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北勢!$H$32:$H$36</c:f>
              <c:numCache>
                <c:formatCode>#,##0</c:formatCode>
                <c:ptCount val="5"/>
                <c:pt idx="0">
                  <c:v>4295</c:v>
                </c:pt>
                <c:pt idx="1">
                  <c:v>4291</c:v>
                </c:pt>
                <c:pt idx="2">
                  <c:v>4224</c:v>
                </c:pt>
                <c:pt idx="3">
                  <c:v>4299</c:v>
                </c:pt>
                <c:pt idx="4">
                  <c:v>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C6-4383-BB84-ABE0AD29BB9C}"/>
            </c:ext>
          </c:extLst>
        </c:ser>
        <c:ser>
          <c:idx val="5"/>
          <c:order val="4"/>
          <c:tx>
            <c:strRef>
              <c:f>北勢!$I$26</c:f>
              <c:strCache>
                <c:ptCount val="1"/>
                <c:pt idx="0">
                  <c:v>40～49歳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C6-4383-BB84-ABE0AD29BB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北勢!$I$32:$I$36</c:f>
              <c:numCache>
                <c:formatCode>#,##0</c:formatCode>
                <c:ptCount val="5"/>
                <c:pt idx="0">
                  <c:v>1923</c:v>
                </c:pt>
                <c:pt idx="1">
                  <c:v>1931</c:v>
                </c:pt>
                <c:pt idx="2">
                  <c:v>2076</c:v>
                </c:pt>
                <c:pt idx="3">
                  <c:v>2261</c:v>
                </c:pt>
                <c:pt idx="4">
                  <c:v>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C6-4383-BB84-ABE0AD29BB9C}"/>
            </c:ext>
          </c:extLst>
        </c:ser>
        <c:ser>
          <c:idx val="6"/>
          <c:order val="5"/>
          <c:tx>
            <c:strRef>
              <c:f>北勢!$J$26</c:f>
              <c:strCache>
                <c:ptCount val="1"/>
                <c:pt idx="0">
                  <c:v>50～59歳</c:v>
                </c:pt>
              </c:strCache>
            </c:strRef>
          </c:tx>
          <c:spPr>
            <a:ln>
              <a:solidFill>
                <a:srgbClr val="DB843D"/>
              </a:solidFill>
            </a:ln>
          </c:spPr>
          <c:marker>
            <c:spPr>
              <a:ln>
                <a:solidFill>
                  <a:srgbClr val="DB843D"/>
                </a:solidFill>
              </a:ln>
            </c:spPr>
          </c:marker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北勢!$J$32:$J$36</c:f>
              <c:numCache>
                <c:formatCode>#,##0</c:formatCode>
                <c:ptCount val="5"/>
                <c:pt idx="0">
                  <c:v>817</c:v>
                </c:pt>
                <c:pt idx="1">
                  <c:v>887</c:v>
                </c:pt>
                <c:pt idx="2">
                  <c:v>930</c:v>
                </c:pt>
                <c:pt idx="3">
                  <c:v>938</c:v>
                </c:pt>
                <c:pt idx="4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C6-4383-BB84-ABE0AD29BB9C}"/>
            </c:ext>
          </c:extLst>
        </c:ser>
        <c:ser>
          <c:idx val="7"/>
          <c:order val="6"/>
          <c:tx>
            <c:strRef>
              <c:f>北勢!$K$26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ln>
              <a:solidFill>
                <a:srgbClr val="BFBFBF"/>
              </a:solidFill>
            </a:ln>
          </c:spPr>
          <c:marker>
            <c:spPr>
              <a:solidFill>
                <a:srgbClr val="BFBFBF"/>
              </a:solidFill>
              <a:ln>
                <a:solidFill>
                  <a:srgbClr val="BFBFBF"/>
                </a:solidFill>
              </a:ln>
            </c:spPr>
          </c:marker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北勢!$K$32:$K$36</c:f>
              <c:numCache>
                <c:formatCode>#,##0</c:formatCode>
                <c:ptCount val="5"/>
                <c:pt idx="0">
                  <c:v>911</c:v>
                </c:pt>
                <c:pt idx="1">
                  <c:v>936</c:v>
                </c:pt>
                <c:pt idx="2">
                  <c:v>912</c:v>
                </c:pt>
                <c:pt idx="3">
                  <c:v>998</c:v>
                </c:pt>
                <c:pt idx="4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C6-4383-BB84-ABE0AD29BB9C}"/>
            </c:ext>
          </c:extLst>
        </c:ser>
        <c:ser>
          <c:idx val="8"/>
          <c:order val="7"/>
          <c:tx>
            <c:strRef>
              <c:f>北勢!$L$26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pPr>
              <a:solidFill>
                <a:srgbClr val="7F7F7F"/>
              </a:solidFill>
              <a:ln>
                <a:solidFill>
                  <a:srgbClr val="7F7F7F"/>
                </a:solidFill>
              </a:ln>
            </c:spPr>
          </c:marker>
          <c:cat>
            <c:numRef>
              <c:f>北勢!$B$32:$B$36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北勢!$L$32:$L$36</c:f>
              <c:numCache>
                <c:formatCode>#,##0</c:formatCode>
                <c:ptCount val="5"/>
                <c:pt idx="0">
                  <c:v>8</c:v>
                </c:pt>
                <c:pt idx="1">
                  <c:v>17</c:v>
                </c:pt>
                <c:pt idx="2">
                  <c:v>11</c:v>
                </c:pt>
                <c:pt idx="3">
                  <c:v>7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C6-4383-BB84-ABE0AD29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8880"/>
        <c:axId val="109180800"/>
      </c:lineChart>
      <c:catAx>
        <c:axId val="1091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80800"/>
        <c:crosses val="autoZero"/>
        <c:auto val="1"/>
        <c:lblAlgn val="ctr"/>
        <c:lblOffset val="100"/>
        <c:noMultiLvlLbl val="0"/>
      </c:catAx>
      <c:valAx>
        <c:axId val="109180800"/>
        <c:scaling>
          <c:orientation val="minMax"/>
          <c:max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917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97332796902429"/>
          <c:y val="0.17500622410683667"/>
          <c:w val="0.2089262698128409"/>
          <c:h val="0.681010609585348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北勢!$T$5</c:f>
          <c:strCache>
            <c:ptCount val="1"/>
            <c:pt idx="0">
              <c:v>転入者数（年齢10歳階級別割合）の推移＜北勢地域＞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北勢!$E$80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北勢!$E$81:$E$85</c:f>
              <c:numCache>
                <c:formatCode>0.0%</c:formatCode>
                <c:ptCount val="5"/>
                <c:pt idx="0">
                  <c:v>0.11888302215448261</c:v>
                </c:pt>
                <c:pt idx="1">
                  <c:v>0.111871365035922</c:v>
                </c:pt>
                <c:pt idx="2">
                  <c:v>0.11104694808569614</c:v>
                </c:pt>
                <c:pt idx="3">
                  <c:v>0.1039432529043789</c:v>
                </c:pt>
                <c:pt idx="4">
                  <c:v>0.1045958795562599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A-41AE-B8F6-3403D2EC396E}"/>
            </c:ext>
          </c:extLst>
        </c:ser>
        <c:ser>
          <c:idx val="1"/>
          <c:order val="1"/>
          <c:tx>
            <c:strRef>
              <c:f>北勢!$F$80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北勢!$F$81:$F$85</c:f>
              <c:numCache>
                <c:formatCode>0.0%</c:formatCode>
                <c:ptCount val="5"/>
                <c:pt idx="0">
                  <c:v>5.8135104240378856E-2</c:v>
                </c:pt>
                <c:pt idx="1">
                  <c:v>6.1409510776599383E-2</c:v>
                </c:pt>
                <c:pt idx="2">
                  <c:v>6.2193220534734653E-2</c:v>
                </c:pt>
                <c:pt idx="3">
                  <c:v>5.9204647006255585E-2</c:v>
                </c:pt>
                <c:pt idx="4">
                  <c:v>6.1102306744145095E-2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A-41AE-B8F6-3403D2EC396E}"/>
            </c:ext>
          </c:extLst>
        </c:ser>
        <c:ser>
          <c:idx val="2"/>
          <c:order val="2"/>
          <c:tx>
            <c:strRef>
              <c:f>北勢!$G$80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北勢!$G$81:$G$85</c:f>
              <c:numCache>
                <c:formatCode>0.0%</c:formatCode>
                <c:ptCount val="5"/>
                <c:pt idx="0">
                  <c:v>0.33650862772848511</c:v>
                </c:pt>
                <c:pt idx="1">
                  <c:v>0.34912760862127951</c:v>
                </c:pt>
                <c:pt idx="2">
                  <c:v>0.35225500952820926</c:v>
                </c:pt>
                <c:pt idx="3">
                  <c:v>0.36461126005361932</c:v>
                </c:pt>
                <c:pt idx="4">
                  <c:v>0.36268122322005047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1A-41AE-B8F6-3403D2EC396E}"/>
            </c:ext>
          </c:extLst>
        </c:ser>
        <c:ser>
          <c:idx val="3"/>
          <c:order val="3"/>
          <c:tx>
            <c:strRef>
              <c:f>北勢!$H$80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北勢!$H$81:$H$85</c:f>
              <c:numCache>
                <c:formatCode>0.0%</c:formatCode>
                <c:ptCount val="5"/>
                <c:pt idx="0">
                  <c:v>0.26008382777203198</c:v>
                </c:pt>
                <c:pt idx="1">
                  <c:v>0.25755502337780817</c:v>
                </c:pt>
                <c:pt idx="2">
                  <c:v>0.24594329271813825</c:v>
                </c:pt>
                <c:pt idx="3">
                  <c:v>0.24162198391420911</c:v>
                </c:pt>
                <c:pt idx="4">
                  <c:v>0.23748312496331514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A-41AE-B8F6-3403D2EC396E}"/>
            </c:ext>
          </c:extLst>
        </c:ser>
        <c:ser>
          <c:idx val="4"/>
          <c:order val="4"/>
          <c:tx>
            <c:strRef>
              <c:f>北勢!$I$80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北勢!$I$81:$I$85</c:f>
              <c:numCache>
                <c:formatCode>0.0%</c:formatCode>
                <c:ptCount val="5"/>
                <c:pt idx="0">
                  <c:v>0.1213869685918023</c:v>
                </c:pt>
                <c:pt idx="1">
                  <c:v>0.11882768844794162</c:v>
                </c:pt>
                <c:pt idx="2">
                  <c:v>0.12380897384073454</c:v>
                </c:pt>
                <c:pt idx="3">
                  <c:v>0.12706657730116175</c:v>
                </c:pt>
                <c:pt idx="4">
                  <c:v>0.12842636614427422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1A-41AE-B8F6-3403D2EC396E}"/>
            </c:ext>
          </c:extLst>
        </c:ser>
        <c:ser>
          <c:idx val="5"/>
          <c:order val="5"/>
          <c:tx>
            <c:strRef>
              <c:f>北勢!$J$80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北勢!$J$81:$J$85</c:f>
              <c:numCache>
                <c:formatCode>0.0%</c:formatCode>
                <c:ptCount val="5"/>
                <c:pt idx="0">
                  <c:v>4.9697893418975563E-2</c:v>
                </c:pt>
                <c:pt idx="1">
                  <c:v>4.6698597331508725E-2</c:v>
                </c:pt>
                <c:pt idx="2">
                  <c:v>4.9546688225443204E-2</c:v>
                </c:pt>
                <c:pt idx="3">
                  <c:v>4.9430294906166218E-2</c:v>
                </c:pt>
                <c:pt idx="4">
                  <c:v>5.0008804366966017E-2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1A-41AE-B8F6-3403D2EC396E}"/>
            </c:ext>
          </c:extLst>
        </c:ser>
        <c:ser>
          <c:idx val="6"/>
          <c:order val="6"/>
          <c:tx>
            <c:strRef>
              <c:f>北勢!$K$80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北勢!$K$81:$K$85</c:f>
              <c:numCache>
                <c:formatCode>0.0%</c:formatCode>
                <c:ptCount val="5"/>
                <c:pt idx="0">
                  <c:v>5.4869087148222744E-2</c:v>
                </c:pt>
                <c:pt idx="1">
                  <c:v>5.3997035009693238E-2</c:v>
                </c:pt>
                <c:pt idx="2">
                  <c:v>5.4570653115435699E-2</c:v>
                </c:pt>
                <c:pt idx="3">
                  <c:v>5.3786863270777481E-2</c:v>
                </c:pt>
                <c:pt idx="4">
                  <c:v>5.5526207665668841E-2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1A-41AE-B8F6-3403D2EC396E}"/>
            </c:ext>
          </c:extLst>
        </c:ser>
        <c:ser>
          <c:idx val="7"/>
          <c:order val="7"/>
          <c:tx>
            <c:strRef>
              <c:f>北勢!$L$80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北勢!$B$81:$B$85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北勢!$L$81:$L$85</c:f>
              <c:numCache>
                <c:formatCode>0.0%</c:formatCode>
                <c:ptCount val="5"/>
                <c:pt idx="0">
                  <c:v>4.3546894562081543E-4</c:v>
                </c:pt>
                <c:pt idx="1">
                  <c:v>5.131713992473486E-4</c:v>
                </c:pt>
                <c:pt idx="2">
                  <c:v>6.3521395160824623E-4</c:v>
                </c:pt>
                <c:pt idx="3">
                  <c:v>3.351206434316354E-4</c:v>
                </c:pt>
                <c:pt idx="4">
                  <c:v>1.7608733932030288E-4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1A-41AE-B8F6-3403D2EC3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北勢!$T$6</c:f>
          <c:strCache>
            <c:ptCount val="1"/>
            <c:pt idx="0">
              <c:v>転出者数（年齢10歳階級別割合）の推移＜北勢地域＞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北勢!$E$80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北勢!$E$86:$E$90</c:f>
              <c:numCache>
                <c:formatCode>0.0%</c:formatCode>
                <c:ptCount val="5"/>
                <c:pt idx="0">
                  <c:v>0.1035637959914515</c:v>
                </c:pt>
                <c:pt idx="1">
                  <c:v>0.11073633661102218</c:v>
                </c:pt>
                <c:pt idx="2">
                  <c:v>0.11053896326810848</c:v>
                </c:pt>
                <c:pt idx="3">
                  <c:v>0.10165184243964422</c:v>
                </c:pt>
                <c:pt idx="4">
                  <c:v>9.9942363112391935E-2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F-480D-B5EE-C7369CFF8DD2}"/>
            </c:ext>
          </c:extLst>
        </c:ser>
        <c:ser>
          <c:idx val="1"/>
          <c:order val="1"/>
          <c:tx>
            <c:strRef>
              <c:f>北勢!$F$80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北勢!$F$86:$F$90</c:f>
              <c:numCache>
                <c:formatCode>0.0%</c:formatCode>
                <c:ptCount val="5"/>
                <c:pt idx="0">
                  <c:v>7.0871599376191308E-2</c:v>
                </c:pt>
                <c:pt idx="1">
                  <c:v>6.2657214726732219E-2</c:v>
                </c:pt>
                <c:pt idx="2">
                  <c:v>6.6655223709806616E-2</c:v>
                </c:pt>
                <c:pt idx="3">
                  <c:v>6.8725484779846413E-2</c:v>
                </c:pt>
                <c:pt idx="4">
                  <c:v>6.7665706051873192E-2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F-480D-B5EE-C7369CFF8DD2}"/>
            </c:ext>
          </c:extLst>
        </c:ser>
        <c:ser>
          <c:idx val="2"/>
          <c:order val="2"/>
          <c:tx>
            <c:strRef>
              <c:f>北勢!$G$80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北勢!$G$86:$G$90</c:f>
              <c:numCache>
                <c:formatCode>0.0%</c:formatCode>
                <c:ptCount val="5"/>
                <c:pt idx="0">
                  <c:v>0.36614105007797609</c:v>
                </c:pt>
                <c:pt idx="1">
                  <c:v>0.36571003887491427</c:v>
                </c:pt>
                <c:pt idx="2">
                  <c:v>0.35633367662203913</c:v>
                </c:pt>
                <c:pt idx="3">
                  <c:v>0.35986962046295784</c:v>
                </c:pt>
                <c:pt idx="4">
                  <c:v>0.37665706051873199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0F-480D-B5EE-C7369CFF8DD2}"/>
            </c:ext>
          </c:extLst>
        </c:ser>
        <c:ser>
          <c:idx val="3"/>
          <c:order val="3"/>
          <c:tx>
            <c:strRef>
              <c:f>北勢!$H$80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北勢!$H$86:$H$90</c:f>
              <c:numCache>
                <c:formatCode>0.0%</c:formatCode>
                <c:ptCount val="5"/>
                <c:pt idx="0">
                  <c:v>0.24807947784901518</c:v>
                </c:pt>
                <c:pt idx="1">
                  <c:v>0.24531214269380289</c:v>
                </c:pt>
                <c:pt idx="2">
                  <c:v>0.24167524888431172</c:v>
                </c:pt>
                <c:pt idx="3">
                  <c:v>0.23750069056958178</c:v>
                </c:pt>
                <c:pt idx="4">
                  <c:v>0.23377521613832852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0F-480D-B5EE-C7369CFF8DD2}"/>
            </c:ext>
          </c:extLst>
        </c:ser>
        <c:ser>
          <c:idx val="4"/>
          <c:order val="4"/>
          <c:tx>
            <c:strRef>
              <c:f>北勢!$I$80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北勢!$I$86:$I$90</c:f>
              <c:numCache>
                <c:formatCode>0.0%</c:formatCode>
                <c:ptCount val="5"/>
                <c:pt idx="0">
                  <c:v>0.11107260440131693</c:v>
                </c:pt>
                <c:pt idx="1">
                  <c:v>0.11039332266178825</c:v>
                </c:pt>
                <c:pt idx="2">
                  <c:v>0.11877789220734637</c:v>
                </c:pt>
                <c:pt idx="3">
                  <c:v>0.12491022595436717</c:v>
                </c:pt>
                <c:pt idx="4">
                  <c:v>0.11717579250720461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0F-480D-B5EE-C7369CFF8DD2}"/>
            </c:ext>
          </c:extLst>
        </c:ser>
        <c:ser>
          <c:idx val="5"/>
          <c:order val="5"/>
          <c:tx>
            <c:strRef>
              <c:f>北勢!$J$80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北勢!$J$86:$J$90</c:f>
              <c:numCache>
                <c:formatCode>0.0%</c:formatCode>
                <c:ptCount val="5"/>
                <c:pt idx="0">
                  <c:v>4.7189972852769595E-2</c:v>
                </c:pt>
                <c:pt idx="1">
                  <c:v>5.0708895495083464E-2</c:v>
                </c:pt>
                <c:pt idx="2">
                  <c:v>5.3209749399244763E-2</c:v>
                </c:pt>
                <c:pt idx="3">
                  <c:v>5.1820341417601237E-2</c:v>
                </c:pt>
                <c:pt idx="4">
                  <c:v>5.2103746397694523E-2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0F-480D-B5EE-C7369CFF8DD2}"/>
            </c:ext>
          </c:extLst>
        </c:ser>
        <c:ser>
          <c:idx val="6"/>
          <c:order val="6"/>
          <c:tx>
            <c:strRef>
              <c:f>北勢!$K$80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北勢!$K$86:$K$90</c:f>
              <c:numCache>
                <c:formatCode>0.0%</c:formatCode>
                <c:ptCount val="5"/>
                <c:pt idx="0">
                  <c:v>5.2619418933749204E-2</c:v>
                </c:pt>
                <c:pt idx="1">
                  <c:v>5.3510176080493937E-2</c:v>
                </c:pt>
                <c:pt idx="2">
                  <c:v>5.2179883281840027E-2</c:v>
                </c:pt>
                <c:pt idx="3">
                  <c:v>5.5135075410198332E-2</c:v>
                </c:pt>
                <c:pt idx="4">
                  <c:v>5.2103746397694523E-2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0F-480D-B5EE-C7369CFF8DD2}"/>
            </c:ext>
          </c:extLst>
        </c:ser>
        <c:ser>
          <c:idx val="7"/>
          <c:order val="7"/>
          <c:tx>
            <c:strRef>
              <c:f>北勢!$L$80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北勢!$B$86:$B$90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北勢!$L$86:$L$90</c:f>
              <c:numCache>
                <c:formatCode>0.0%</c:formatCode>
                <c:ptCount val="5"/>
                <c:pt idx="0">
                  <c:v>4.6208051753017965E-4</c:v>
                </c:pt>
                <c:pt idx="1">
                  <c:v>9.7187285616281733E-4</c:v>
                </c:pt>
                <c:pt idx="2">
                  <c:v>6.2936262730289502E-4</c:v>
                </c:pt>
                <c:pt idx="3">
                  <c:v>3.8671896580299431E-4</c:v>
                </c:pt>
                <c:pt idx="4">
                  <c:v>5.7636887608069167E-4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0F-480D-B5EE-C7369CFF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785600"/>
        <c:axId val="103787136"/>
      </c:barChart>
      <c:catAx>
        <c:axId val="10378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87136"/>
        <c:crossesAt val="-5000"/>
        <c:auto val="1"/>
        <c:lblAlgn val="ctr"/>
        <c:lblOffset val="100"/>
        <c:noMultiLvlLbl val="0"/>
      </c:catAx>
      <c:valAx>
        <c:axId val="103787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37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中勢!$Q$2</c:f>
          <c:strCache>
            <c:ptCount val="1"/>
            <c:pt idx="0">
              <c:v>転出入超過数（年齢10歳階級別）の推移＜中勢地域＞</c:v>
            </c:pt>
          </c:strCache>
        </c:strRef>
      </c:tx>
      <c:layout>
        <c:manualLayout>
          <c:xMode val="edge"/>
          <c:yMode val="edge"/>
          <c:x val="0.21573043128531436"/>
          <c:y val="0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中勢!$E$16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8.289434765874181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C8-4EF8-A9C5-526A234E6353}"/>
                </c:ext>
              </c:extLst>
            </c:dLbl>
            <c:dLbl>
              <c:idx val="2"/>
              <c:layout>
                <c:manualLayout>
                  <c:x val="4.1594449531849554E-3"/>
                  <c:y val="8.53080505050527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8-4EF8-A9C5-526A234E6353}"/>
                </c:ext>
              </c:extLst>
            </c:dLbl>
            <c:dLbl>
              <c:idx val="3"/>
              <c:layout>
                <c:manualLayout>
                  <c:x val="0"/>
                  <c:y val="1.322580645161290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C8-4EF8-A9C5-526A234E6353}"/>
                </c:ext>
              </c:extLst>
            </c:dLbl>
            <c:dLbl>
              <c:idx val="4"/>
              <c:layout>
                <c:manualLayout>
                  <c:x val="0"/>
                  <c:y val="1.171636506897084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C8-4EF8-A9C5-526A234E6353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中勢!$E$17:$E$21</c:f>
              <c:numCache>
                <c:formatCode>#,##0</c:formatCode>
                <c:ptCount val="5"/>
                <c:pt idx="0">
                  <c:v>38</c:v>
                </c:pt>
                <c:pt idx="1">
                  <c:v>-38</c:v>
                </c:pt>
                <c:pt idx="2">
                  <c:v>102</c:v>
                </c:pt>
                <c:pt idx="3">
                  <c:v>29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8-4EF8-A9C5-526A234E6353}"/>
            </c:ext>
          </c:extLst>
        </c:ser>
        <c:ser>
          <c:idx val="1"/>
          <c:order val="1"/>
          <c:tx>
            <c:strRef>
              <c:f>中勢!$F$16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dLbl>
              <c:idx val="1"/>
              <c:layout>
                <c:manualLayout>
                  <c:x val="2.0797224765924777E-3"/>
                  <c:y val="-9.053400824465363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8-4EF8-A9C5-526A234E6353}"/>
                </c:ext>
              </c:extLst>
            </c:dLbl>
            <c:dLbl>
              <c:idx val="2"/>
              <c:layout>
                <c:manualLayout>
                  <c:x val="7.6255609897078175E-1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C8-4EF8-A9C5-526A234E6353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中勢!$F$17:$F$21</c:f>
              <c:numCache>
                <c:formatCode>#,##0</c:formatCode>
                <c:ptCount val="5"/>
                <c:pt idx="0">
                  <c:v>-145</c:v>
                </c:pt>
                <c:pt idx="1">
                  <c:v>-108</c:v>
                </c:pt>
                <c:pt idx="2">
                  <c:v>-157</c:v>
                </c:pt>
                <c:pt idx="3">
                  <c:v>-189</c:v>
                </c:pt>
                <c:pt idx="4">
                  <c:v>-226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C8-4EF8-A9C5-526A234E6353}"/>
            </c:ext>
          </c:extLst>
        </c:ser>
        <c:ser>
          <c:idx val="2"/>
          <c:order val="2"/>
          <c:tx>
            <c:strRef>
              <c:f>中勢!$G$16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中勢!$G$17:$G$21</c:f>
              <c:numCache>
                <c:formatCode>#,##0</c:formatCode>
                <c:ptCount val="5"/>
                <c:pt idx="0">
                  <c:v>-487</c:v>
                </c:pt>
                <c:pt idx="1">
                  <c:v>-506</c:v>
                </c:pt>
                <c:pt idx="2">
                  <c:v>-392</c:v>
                </c:pt>
                <c:pt idx="3">
                  <c:v>-847</c:v>
                </c:pt>
                <c:pt idx="4">
                  <c:v>-455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C8-4EF8-A9C5-526A234E6353}"/>
            </c:ext>
          </c:extLst>
        </c:ser>
        <c:ser>
          <c:idx val="3"/>
          <c:order val="3"/>
          <c:tx>
            <c:strRef>
              <c:f>中勢!$H$16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8.783594522999252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C8-4EF8-A9C5-526A234E6353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中勢!$H$17:$H$21</c:f>
              <c:numCache>
                <c:formatCode>#,##0</c:formatCode>
                <c:ptCount val="5"/>
                <c:pt idx="0">
                  <c:v>77</c:v>
                </c:pt>
                <c:pt idx="1">
                  <c:v>-75</c:v>
                </c:pt>
                <c:pt idx="2">
                  <c:v>32</c:v>
                </c:pt>
                <c:pt idx="3">
                  <c:v>-136</c:v>
                </c:pt>
                <c:pt idx="4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C8-4EF8-A9C5-526A234E6353}"/>
            </c:ext>
          </c:extLst>
        </c:ser>
        <c:ser>
          <c:idx val="4"/>
          <c:order val="4"/>
          <c:tx>
            <c:strRef>
              <c:f>中勢!$I$16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-1.6375767532224234E-7"/>
                  <c:y val="2.2390564437021724E-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C8-4EF8-A9C5-526A234E6353}"/>
                </c:ext>
              </c:extLst>
            </c:dLbl>
            <c:dLbl>
              <c:idx val="1"/>
              <c:layout>
                <c:manualLayout>
                  <c:x val="0"/>
                  <c:y val="-5.687203367003517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C8-4EF8-A9C5-526A234E6353}"/>
                </c:ext>
              </c:extLst>
            </c:dLbl>
            <c:dLbl>
              <c:idx val="2"/>
              <c:layout>
                <c:manualLayout>
                  <c:x val="0"/>
                  <c:y val="-2.7170949944325599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C8-4EF8-A9C5-526A234E6353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中勢!$I$17:$I$21</c:f>
              <c:numCache>
                <c:formatCode>#,##0</c:formatCode>
                <c:ptCount val="5"/>
                <c:pt idx="0">
                  <c:v>39</c:v>
                </c:pt>
                <c:pt idx="1">
                  <c:v>37</c:v>
                </c:pt>
                <c:pt idx="2">
                  <c:v>43</c:v>
                </c:pt>
                <c:pt idx="3">
                  <c:v>-52</c:v>
                </c:pt>
                <c:pt idx="4">
                  <c:v>-114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C8-4EF8-A9C5-526A234E6353}"/>
            </c:ext>
          </c:extLst>
        </c:ser>
        <c:ser>
          <c:idx val="5"/>
          <c:order val="5"/>
          <c:tx>
            <c:strRef>
              <c:f>中勢!$J$16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2.0865744378858828E-3"/>
                  <c:y val="-1.373932728001600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C8-4EF8-A9C5-526A234E6353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C8-4EF8-A9C5-526A234E6353}"/>
                </c:ext>
              </c:extLst>
            </c:dLbl>
            <c:dLbl>
              <c:idx val="3"/>
              <c:layout>
                <c:manualLayout>
                  <c:x val="-7.673436846957811E-17"/>
                  <c:y val="-5.1970620607908373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C8-4EF8-A9C5-526A234E6353}"/>
                </c:ext>
              </c:extLst>
            </c:dLbl>
            <c:dLbl>
              <c:idx val="4"/>
              <c:layout>
                <c:manualLayout>
                  <c:x val="-2.0865067680653445E-3"/>
                  <c:y val="-8.0746194758109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C8-4EF8-A9C5-526A234E6353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中勢!$J$17:$J$21</c:f>
              <c:numCache>
                <c:formatCode>#,##0</c:formatCode>
                <c:ptCount val="5"/>
                <c:pt idx="0">
                  <c:v>-22</c:v>
                </c:pt>
                <c:pt idx="1">
                  <c:v>-10</c:v>
                </c:pt>
                <c:pt idx="2">
                  <c:v>-8</c:v>
                </c:pt>
                <c:pt idx="3">
                  <c:v>3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EC8-4EF8-A9C5-526A234E6353}"/>
            </c:ext>
          </c:extLst>
        </c:ser>
        <c:ser>
          <c:idx val="6"/>
          <c:order val="6"/>
          <c:tx>
            <c:strRef>
              <c:f>中勢!$K$16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421800841750879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C8-4EF8-A9C5-526A234E6353}"/>
                </c:ext>
              </c:extLst>
            </c:dLbl>
            <c:dLbl>
              <c:idx val="2"/>
              <c:layout>
                <c:manualLayout>
                  <c:x val="-1.6375767532224234E-7"/>
                  <c:y val="-8.530357239216536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C8-4EF8-A9C5-526A234E6353}"/>
                </c:ext>
              </c:extLst>
            </c:dLbl>
            <c:dLbl>
              <c:idx val="3"/>
              <c:layout>
                <c:manualLayout>
                  <c:x val="0"/>
                  <c:y val="-1.6344085467984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C8-4EF8-A9C5-526A234E6353}"/>
                </c:ext>
              </c:extLst>
            </c:dLbl>
            <c:dLbl>
              <c:idx val="4"/>
              <c:layout>
                <c:manualLayout>
                  <c:x val="-7.6625033721888603E-17"/>
                  <c:y val="-1.081812035158891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39-4933-BB0B-579A53F8647E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中勢!$K$17:$K$21</c:f>
              <c:numCache>
                <c:formatCode>#,##0</c:formatCode>
                <c:ptCount val="5"/>
                <c:pt idx="0">
                  <c:v>129</c:v>
                </c:pt>
                <c:pt idx="1">
                  <c:v>70</c:v>
                </c:pt>
                <c:pt idx="2">
                  <c:v>37</c:v>
                </c:pt>
                <c:pt idx="3">
                  <c:v>79</c:v>
                </c:pt>
                <c:pt idx="4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C8-4EF8-A9C5-526A234E6353}"/>
            </c:ext>
          </c:extLst>
        </c:ser>
        <c:ser>
          <c:idx val="7"/>
          <c:order val="7"/>
          <c:tx>
            <c:strRef>
              <c:f>中勢!$L$16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中勢!$D$17:$D$21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中勢!$L$17:$L$21</c:f>
              <c:numCache>
                <c:formatCode>#,##0</c:formatCode>
                <c:ptCount val="5"/>
                <c:pt idx="0">
                  <c:v>-5</c:v>
                </c:pt>
                <c:pt idx="1">
                  <c:v>3</c:v>
                </c:pt>
                <c:pt idx="2">
                  <c:v>-6</c:v>
                </c:pt>
                <c:pt idx="3">
                  <c:v>2</c:v>
                </c:pt>
                <c:pt idx="4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C8-4EF8-A9C5-526A234E6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552960"/>
        <c:axId val="110554496"/>
      </c:barChart>
      <c:catAx>
        <c:axId val="1105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554496"/>
        <c:crossesAt val="-5000"/>
        <c:auto val="1"/>
        <c:lblAlgn val="ctr"/>
        <c:lblOffset val="100"/>
        <c:noMultiLvlLbl val="0"/>
      </c:catAx>
      <c:valAx>
        <c:axId val="110554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055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ja-JP" altLang="en-US"/>
              <a:t>転入者数（年齢</a:t>
            </a:r>
            <a:r>
              <a:rPr lang="en-US" altLang="ja-JP"/>
              <a:t>10</a:t>
            </a:r>
            <a:r>
              <a:rPr lang="ja-JP" altLang="en-US"/>
              <a:t>歳階級別）の推移＜中勢地域＞</a:t>
            </a:r>
          </a:p>
        </c:rich>
      </c:tx>
      <c:layout>
        <c:manualLayout>
          <c:xMode val="edge"/>
          <c:yMode val="edge"/>
          <c:x val="0.21573043128531436"/>
          <c:y val="0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中勢!$E$26</c:f>
              <c:strCache>
                <c:ptCount val="1"/>
                <c:pt idx="0">
                  <c:v>0～9歳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中勢!$E$27:$E$31</c:f>
              <c:numCache>
                <c:formatCode>#,##0</c:formatCode>
                <c:ptCount val="5"/>
                <c:pt idx="0">
                  <c:v>1302</c:v>
                </c:pt>
                <c:pt idx="1">
                  <c:v>1288</c:v>
                </c:pt>
                <c:pt idx="2">
                  <c:v>1247</c:v>
                </c:pt>
                <c:pt idx="3">
                  <c:v>1130</c:v>
                </c:pt>
                <c:pt idx="4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6-4640-B0FF-F0552B593916}"/>
            </c:ext>
          </c:extLst>
        </c:ser>
        <c:ser>
          <c:idx val="1"/>
          <c:order val="1"/>
          <c:tx>
            <c:strRef>
              <c:f>中勢!$F$26</c:f>
              <c:strCache>
                <c:ptCount val="1"/>
                <c:pt idx="0">
                  <c:v>10～19歳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中勢!$F$27:$F$31</c:f>
              <c:numCache>
                <c:formatCode>#,##0</c:formatCode>
                <c:ptCount val="5"/>
                <c:pt idx="0">
                  <c:v>816</c:v>
                </c:pt>
                <c:pt idx="1">
                  <c:v>818</c:v>
                </c:pt>
                <c:pt idx="2">
                  <c:v>832</c:v>
                </c:pt>
                <c:pt idx="3">
                  <c:v>794</c:v>
                </c:pt>
                <c:pt idx="4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6-4640-B0FF-F0552B593916}"/>
            </c:ext>
          </c:extLst>
        </c:ser>
        <c:ser>
          <c:idx val="2"/>
          <c:order val="2"/>
          <c:tx>
            <c:strRef>
              <c:f>中勢!$G$26</c:f>
              <c:strCache>
                <c:ptCount val="1"/>
                <c:pt idx="0">
                  <c:v>20～29歳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6.2783390382177822E-3"/>
                  <c:y val="-1.1090572205847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E-4346-B03A-1F57C69D2AD8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中勢!$G$27:$G$31</c:f>
              <c:numCache>
                <c:formatCode>#,##0</c:formatCode>
                <c:ptCount val="5"/>
                <c:pt idx="0">
                  <c:v>3754</c:v>
                </c:pt>
                <c:pt idx="1">
                  <c:v>3755</c:v>
                </c:pt>
                <c:pt idx="2">
                  <c:v>3862</c:v>
                </c:pt>
                <c:pt idx="3">
                  <c:v>3600</c:v>
                </c:pt>
                <c:pt idx="4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6-4640-B0FF-F0552B593916}"/>
            </c:ext>
          </c:extLst>
        </c:ser>
        <c:ser>
          <c:idx val="3"/>
          <c:order val="3"/>
          <c:tx>
            <c:strRef>
              <c:f>中勢!$H$26</c:f>
              <c:strCache>
                <c:ptCount val="1"/>
                <c:pt idx="0">
                  <c:v>30～39歳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中勢!$H$27:$H$31</c:f>
              <c:numCache>
                <c:formatCode>#,##0</c:formatCode>
                <c:ptCount val="5"/>
                <c:pt idx="0">
                  <c:v>2678</c:v>
                </c:pt>
                <c:pt idx="1">
                  <c:v>2630</c:v>
                </c:pt>
                <c:pt idx="2">
                  <c:v>2422</c:v>
                </c:pt>
                <c:pt idx="3">
                  <c:v>2483</c:v>
                </c:pt>
                <c:pt idx="4">
                  <c:v>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46-4640-B0FF-F0552B593916}"/>
            </c:ext>
          </c:extLst>
        </c:ser>
        <c:ser>
          <c:idx val="4"/>
          <c:order val="4"/>
          <c:tx>
            <c:strRef>
              <c:f>中勢!$I$26</c:f>
              <c:strCache>
                <c:ptCount val="1"/>
                <c:pt idx="0">
                  <c:v>40～49歳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中勢!$I$27:$I$31</c:f>
              <c:numCache>
                <c:formatCode>#,##0</c:formatCode>
                <c:ptCount val="5"/>
                <c:pt idx="0">
                  <c:v>1222</c:v>
                </c:pt>
                <c:pt idx="1">
                  <c:v>1204</c:v>
                </c:pt>
                <c:pt idx="2">
                  <c:v>1247</c:v>
                </c:pt>
                <c:pt idx="3">
                  <c:v>1322</c:v>
                </c:pt>
                <c:pt idx="4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46-4640-B0FF-F0552B593916}"/>
            </c:ext>
          </c:extLst>
        </c:ser>
        <c:ser>
          <c:idx val="5"/>
          <c:order val="5"/>
          <c:tx>
            <c:strRef>
              <c:f>中勢!$J$26</c:f>
              <c:strCache>
                <c:ptCount val="1"/>
                <c:pt idx="0">
                  <c:v>50～59歳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2.8436016835016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46-4640-B0FF-F0552B593916}"/>
                </c:ext>
              </c:extLst>
            </c:dLbl>
            <c:dLbl>
              <c:idx val="2"/>
              <c:layout>
                <c:manualLayout>
                  <c:x val="-1.6375767532224234E-7"/>
                  <c:y val="-2.8433777778573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46-4640-B0FF-F0552B593916}"/>
                </c:ext>
              </c:extLst>
            </c:dLbl>
            <c:dLbl>
              <c:idx val="4"/>
              <c:layout>
                <c:manualLayout>
                  <c:x val="2.092779679406004E-3"/>
                  <c:y val="2.7741712799152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E-4346-B03A-1F57C69D2AD8}"/>
                </c:ext>
              </c:extLst>
            </c:dLbl>
            <c:numFmt formatCode="#,##0_ 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中勢!$J$27:$J$31</c:f>
              <c:numCache>
                <c:formatCode>#,##0</c:formatCode>
                <c:ptCount val="5"/>
                <c:pt idx="0">
                  <c:v>614</c:v>
                </c:pt>
                <c:pt idx="1">
                  <c:v>612</c:v>
                </c:pt>
                <c:pt idx="2">
                  <c:v>625</c:v>
                </c:pt>
                <c:pt idx="3">
                  <c:v>713</c:v>
                </c:pt>
                <c:pt idx="4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46-4640-B0FF-F0552B593916}"/>
            </c:ext>
          </c:extLst>
        </c:ser>
        <c:ser>
          <c:idx val="6"/>
          <c:order val="6"/>
          <c:tx>
            <c:strRef>
              <c:f>中勢!$K$26</c:f>
              <c:strCache>
                <c:ptCount val="1"/>
                <c:pt idx="0">
                  <c:v>60歳以上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中勢!$K$27:$K$31</c:f>
              <c:numCache>
                <c:formatCode>#,##0</c:formatCode>
                <c:ptCount val="5"/>
                <c:pt idx="0">
                  <c:v>727</c:v>
                </c:pt>
                <c:pt idx="1">
                  <c:v>755</c:v>
                </c:pt>
                <c:pt idx="2">
                  <c:v>711</c:v>
                </c:pt>
                <c:pt idx="3">
                  <c:v>761</c:v>
                </c:pt>
                <c:pt idx="4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546-4640-B0FF-F0552B593916}"/>
            </c:ext>
          </c:extLst>
        </c:ser>
        <c:ser>
          <c:idx val="7"/>
          <c:order val="7"/>
          <c:tx>
            <c:strRef>
              <c:f>中勢!$L$26</c:f>
              <c:strCache>
                <c:ptCount val="1"/>
                <c:pt idx="0">
                  <c:v>不詳/その他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中勢!$B$27:$B$31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中勢!$L$27:$L$31</c:f>
              <c:numCache>
                <c:formatCode>#,##0</c:formatCode>
                <c:ptCount val="5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46-4640-B0FF-F0552B59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552512"/>
        <c:axId val="103554048"/>
      </c:barChart>
      <c:catAx>
        <c:axId val="1035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554048"/>
        <c:crossesAt val="-5000"/>
        <c:auto val="1"/>
        <c:lblAlgn val="ctr"/>
        <c:lblOffset val="100"/>
        <c:noMultiLvlLbl val="0"/>
      </c:catAx>
      <c:valAx>
        <c:axId val="103554048"/>
        <c:scaling>
          <c:orientation val="minMax"/>
          <c:max val="1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552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447675</xdr:colOff>
      <xdr:row>7</xdr:row>
      <xdr:rowOff>57150</xdr:rowOff>
    </xdr:from>
    <xdr:to>
      <xdr:col>24</xdr:col>
      <xdr:colOff>471675</xdr:colOff>
      <xdr:row>38</xdr:row>
      <xdr:rowOff>39375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342900</xdr:colOff>
      <xdr:row>43</xdr:row>
      <xdr:rowOff>47625</xdr:rowOff>
    </xdr:from>
    <xdr:to>
      <xdr:col>15</xdr:col>
      <xdr:colOff>71625</xdr:colOff>
      <xdr:row>76</xdr:row>
      <xdr:rowOff>58425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33657E-B12A-413F-9D51-243312654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342900</xdr:colOff>
      <xdr:row>44</xdr:row>
      <xdr:rowOff>76200</xdr:rowOff>
    </xdr:from>
    <xdr:to>
      <xdr:col>25</xdr:col>
      <xdr:colOff>366900</xdr:colOff>
      <xdr:row>77</xdr:row>
      <xdr:rowOff>87000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91DAEE-39B6-4322-9D6F-C8D91E687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22413</xdr:colOff>
      <xdr:row>14</xdr:row>
      <xdr:rowOff>89647</xdr:rowOff>
    </xdr:from>
    <xdr:to>
      <xdr:col>31</xdr:col>
      <xdr:colOff>252813</xdr:colOff>
      <xdr:row>33</xdr:row>
      <xdr:rowOff>11722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C7BC53-64F4-4732-A35A-4D01A99C9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14</xdr:row>
      <xdr:rowOff>78440</xdr:rowOff>
    </xdr:from>
    <xdr:to>
      <xdr:col>38</xdr:col>
      <xdr:colOff>230400</xdr:colOff>
      <xdr:row>33</xdr:row>
      <xdr:rowOff>515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9388D6-C594-4426-9F1B-1E55D7A1A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190498</xdr:colOff>
      <xdr:row>91</xdr:row>
      <xdr:rowOff>4482</xdr:rowOff>
    </xdr:from>
    <xdr:to>
      <xdr:col>14</xdr:col>
      <xdr:colOff>528823</xdr:colOff>
      <xdr:row>124</xdr:row>
      <xdr:rowOff>15282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120C38-6469-4FB0-BE84-DC5B54F86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280147</xdr:colOff>
      <xdr:row>91</xdr:row>
      <xdr:rowOff>33615</xdr:rowOff>
    </xdr:from>
    <xdr:to>
      <xdr:col>25</xdr:col>
      <xdr:colOff>304147</xdr:colOff>
      <xdr:row>124</xdr:row>
      <xdr:rowOff>44415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DB8236-E058-405F-AB29-0537D0798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0.39545</cdr:x>
      <cdr:y>0.21753</cdr:y>
    </cdr:from>
    <cdr:to>
      <cdr:x>0.51019</cdr:x>
      <cdr:y>0.2598</cdr:y>
    </cdr:to>
    <cdr:sp macro="" textlink="中勢!$D$34">
      <cdr:nvSpPr>
        <cdr:cNvPr id="5" name="テキスト ボックス 3"/>
        <cdr:cNvSpPr txBox="1"/>
      </cdr:nvSpPr>
      <cdr:spPr>
        <a:xfrm xmlns:a="http://schemas.openxmlformats.org/drawingml/2006/main">
          <a:off x="2399785" y="1031827"/>
          <a:ext cx="69629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CD13DE1-ECC0-4338-A41C-B8504EF48416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11,296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0.68973</cdr:x>
      <cdr:y>0.22424</cdr:y>
    </cdr:from>
    <cdr:to>
      <cdr:x>0.80484</cdr:x>
      <cdr:y>0.26586</cdr:y>
    </cdr:to>
    <cdr:sp macro="" textlink="中勢!$D$36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85610" y="1063675"/>
          <a:ext cx="698544" cy="197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E401CD7-C1F9-4C30-976C-65771089D105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11,245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0.10675</cdr:x>
      <cdr:y>0.2091</cdr:y>
    </cdr:from>
    <cdr:to>
      <cdr:x>0.22148</cdr:x>
      <cdr:y>0.25137</cdr:y>
    </cdr:to>
    <cdr:sp macro="" textlink="中勢!$D$32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47813" y="991870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D6322C2-F325-4DB6-AC34-1BE7F69BD414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11,490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0.25089</cdr:x>
      <cdr:y>0.18355</cdr:y>
    </cdr:from>
    <cdr:to>
      <cdr:x>0.36562</cdr:x>
      <cdr:y>0.22582</cdr:y>
    </cdr:to>
    <cdr:sp macro="" textlink="中勢!$D$33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522522" y="870682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381F7F5-7FF9-4FA9-9FDD-837701D355F3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11,697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0.54254</cdr:x>
      <cdr:y>0.17604</cdr:y>
    </cdr:from>
    <cdr:to>
      <cdr:x>0.65728</cdr:x>
      <cdr:y>0.21831</cdr:y>
    </cdr:to>
    <cdr:sp macro="" textlink="中勢!$D$35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92393" y="835059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2EEA4CE-7858-41BD-B2D6-F7F1E4073CA9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11,920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8</xdr:row>
      <xdr:rowOff>133350</xdr:rowOff>
    </xdr:from>
    <xdr:to>
      <xdr:col>24</xdr:col>
      <xdr:colOff>462150</xdr:colOff>
      <xdr:row>39</xdr:row>
      <xdr:rowOff>125100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43</xdr:row>
      <xdr:rowOff>142875</xdr:rowOff>
    </xdr:from>
    <xdr:to>
      <xdr:col>14</xdr:col>
      <xdr:colOff>433575</xdr:colOff>
      <xdr:row>77</xdr:row>
      <xdr:rowOff>1275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5A4F09-4020-42C0-962E-5FA2C08BB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9525</xdr:colOff>
      <xdr:row>43</xdr:row>
      <xdr:rowOff>19050</xdr:rowOff>
    </xdr:from>
    <xdr:to>
      <xdr:col>26</xdr:col>
      <xdr:colOff>33525</xdr:colOff>
      <xdr:row>76</xdr:row>
      <xdr:rowOff>29850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272357-27B9-4828-B8A2-08164D2C2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13</xdr:row>
      <xdr:rowOff>152399</xdr:rowOff>
    </xdr:from>
    <xdr:to>
      <xdr:col>31</xdr:col>
      <xdr:colOff>230400</xdr:colOff>
      <xdr:row>32</xdr:row>
      <xdr:rowOff>74474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EA1117-DF6E-4B30-9920-65DA2D305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22410</xdr:colOff>
      <xdr:row>14</xdr:row>
      <xdr:rowOff>11205</xdr:rowOff>
    </xdr:from>
    <xdr:to>
      <xdr:col>38</xdr:col>
      <xdr:colOff>252810</xdr:colOff>
      <xdr:row>32</xdr:row>
      <xdr:rowOff>85680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241D7-43D5-4888-A92B-E0A6D9AA1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78441</xdr:colOff>
      <xdr:row>91</xdr:row>
      <xdr:rowOff>56029</xdr:rowOff>
    </xdr:from>
    <xdr:to>
      <xdr:col>14</xdr:col>
      <xdr:colOff>416766</xdr:colOff>
      <xdr:row>124</xdr:row>
      <xdr:rowOff>66829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A95E8E-7BB1-420F-A1CC-0163C69D6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145676</xdr:colOff>
      <xdr:row>91</xdr:row>
      <xdr:rowOff>123263</xdr:rowOff>
    </xdr:from>
    <xdr:to>
      <xdr:col>25</xdr:col>
      <xdr:colOff>169676</xdr:colOff>
      <xdr:row>124</xdr:row>
      <xdr:rowOff>134063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238AAA-B8FC-4B3E-A938-31CFC9B75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0.10302</cdr:x>
      <cdr:y>0.88989</cdr:y>
    </cdr:from>
    <cdr:to>
      <cdr:x>0.21775</cdr:x>
      <cdr:y>0.93216</cdr:y>
    </cdr:to>
    <cdr:sp macro="" textlink="南勢!$C$17">
      <cdr:nvSpPr>
        <cdr:cNvPr id="3" name="テキスト ボックス 1"/>
        <cdr:cNvSpPr txBox="1"/>
      </cdr:nvSpPr>
      <cdr:spPr>
        <a:xfrm xmlns:a="http://schemas.openxmlformats.org/drawingml/2006/main">
          <a:off x="625185" y="4204173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DE8913-D1AE-464C-8695-17ABC5997E0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-1,246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0.24791</cdr:x>
      <cdr:y>0.88787</cdr:y>
    </cdr:from>
    <cdr:to>
      <cdr:x>0.36264</cdr:x>
      <cdr:y>0.93014</cdr:y>
    </cdr:to>
    <cdr:sp macro="" textlink="南勢!$C$18">
      <cdr:nvSpPr>
        <cdr:cNvPr id="4" name="テキスト ボックス 2"/>
        <cdr:cNvSpPr txBox="1"/>
      </cdr:nvSpPr>
      <cdr:spPr>
        <a:xfrm xmlns:a="http://schemas.openxmlformats.org/drawingml/2006/main">
          <a:off x="1504442" y="4194648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E1E9D2-F0AD-42E4-84CF-3560A55F218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-1,219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0.39205</cdr:x>
      <cdr:y>0.88787</cdr:y>
    </cdr:from>
    <cdr:to>
      <cdr:x>0.50679</cdr:x>
      <cdr:y>0.93014</cdr:y>
    </cdr:to>
    <cdr:sp macro="" textlink="南勢!$C$19">
      <cdr:nvSpPr>
        <cdr:cNvPr id="5" name="テキスト ボックス 3"/>
        <cdr:cNvSpPr txBox="1"/>
      </cdr:nvSpPr>
      <cdr:spPr>
        <a:xfrm xmlns:a="http://schemas.openxmlformats.org/drawingml/2006/main">
          <a:off x="2379163" y="4194648"/>
          <a:ext cx="696298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467091-1D1C-42F6-8901-C6B840EA00C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-1,171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0.54169</cdr:x>
      <cdr:y>0.91275</cdr:y>
    </cdr:from>
    <cdr:to>
      <cdr:x>0.65642</cdr:x>
      <cdr:y>0.95502</cdr:y>
    </cdr:to>
    <cdr:sp macro="" textlink="南勢!$C$20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E4E78A-1CC2-4E72-8014-5853A8A11D1A}"/>
            </a:ext>
          </a:extLst>
        </cdr:cNvPr>
        <cdr:cNvSpPr txBox="1"/>
      </cdr:nvSpPr>
      <cdr:spPr>
        <a:xfrm xmlns:a="http://schemas.openxmlformats.org/drawingml/2006/main">
          <a:off x="3315143" y="4600259"/>
          <a:ext cx="702147" cy="213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175DBD5-29FE-43BC-9108-157A2868873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-1,533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0.68568</cdr:x>
      <cdr:y>0.88998</cdr:y>
    </cdr:from>
    <cdr:to>
      <cdr:x>0.80041</cdr:x>
      <cdr:y>0.93225</cdr:y>
    </cdr:to>
    <cdr:sp macro="" textlink="南勢!$C$21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E4E78A-1CC2-4E72-8014-5853A8A11D1A}"/>
            </a:ext>
          </a:extLst>
        </cdr:cNvPr>
        <cdr:cNvSpPr txBox="1"/>
      </cdr:nvSpPr>
      <cdr:spPr>
        <a:xfrm xmlns:a="http://schemas.openxmlformats.org/drawingml/2006/main">
          <a:off x="4161013" y="4204623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3F0EE17-4798-4B70-9512-EBC9D9B0A73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-1,117</a:t>
          </a:fld>
          <a:endParaRPr lang="ja-JP" altLang="en-US" sz="10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0.39514</cdr:x>
      <cdr:y>0.36227</cdr:y>
    </cdr:from>
    <cdr:to>
      <cdr:x>0.50988</cdr:x>
      <cdr:y>0.40454</cdr:y>
    </cdr:to>
    <cdr:sp macro="" textlink="南勢!$D$29">
      <cdr:nvSpPr>
        <cdr:cNvPr id="5" name="テキスト ボックス 3"/>
        <cdr:cNvSpPr txBox="1"/>
      </cdr:nvSpPr>
      <cdr:spPr>
        <a:xfrm xmlns:a="http://schemas.openxmlformats.org/drawingml/2006/main">
          <a:off x="2397908" y="1718407"/>
          <a:ext cx="696298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368C322-5C0C-4408-8577-8AD538F241BB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4,396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0.68896</cdr:x>
      <cdr:y>0.35554</cdr:y>
    </cdr:from>
    <cdr:to>
      <cdr:x>0.80407</cdr:x>
      <cdr:y>0.39716</cdr:y>
    </cdr:to>
    <cdr:sp macro="" textlink="南勢!$D$31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80940" y="1686493"/>
          <a:ext cx="698543" cy="197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9BC9743-6E94-4FBF-8127-6A5EE2062624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4,437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0.10194</cdr:x>
      <cdr:y>0.33977</cdr:y>
    </cdr:from>
    <cdr:to>
      <cdr:x>0.21667</cdr:x>
      <cdr:y>0.38204</cdr:y>
    </cdr:to>
    <cdr:sp macro="" textlink="南勢!$D$27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18634" y="1611688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8C10819-88E7-41F4-81F1-D905989D11D7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4,501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0.24763</cdr:x>
      <cdr:y>0.36906</cdr:y>
    </cdr:from>
    <cdr:to>
      <cdr:x>0.36236</cdr:x>
      <cdr:y>0.41133</cdr:y>
    </cdr:to>
    <cdr:sp macro="" textlink="南勢!$D$28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502751" y="1750615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455D89F-1AE0-46C5-B1CE-3624D6DD9071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4,311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0.54423</cdr:x>
      <cdr:y>0.38008</cdr:y>
    </cdr:from>
    <cdr:to>
      <cdr:x>0.65897</cdr:x>
      <cdr:y>0.42235</cdr:y>
    </cdr:to>
    <cdr:sp macro="" textlink="南勢!$D$30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302649" y="1802907"/>
          <a:ext cx="69629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69F3E29-3B04-43D4-B4F8-8FA82CAEECF3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4,240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0.39456</cdr:x>
      <cdr:y>0.22232</cdr:y>
    </cdr:from>
    <cdr:to>
      <cdr:x>0.5093</cdr:x>
      <cdr:y>0.26459</cdr:y>
    </cdr:to>
    <cdr:sp macro="" textlink="南勢!$D$34">
      <cdr:nvSpPr>
        <cdr:cNvPr id="5" name="テキスト ボックス 3"/>
        <cdr:cNvSpPr txBox="1"/>
      </cdr:nvSpPr>
      <cdr:spPr>
        <a:xfrm xmlns:a="http://schemas.openxmlformats.org/drawingml/2006/main">
          <a:off x="2394391" y="1054577"/>
          <a:ext cx="696298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E92C89F-15D3-44EB-9194-7988F49D0442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5,567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0.68797</cdr:x>
      <cdr:y>0.22624</cdr:y>
    </cdr:from>
    <cdr:to>
      <cdr:x>0.80308</cdr:x>
      <cdr:y>0.26786</cdr:y>
    </cdr:to>
    <cdr:sp macro="" textlink="南勢!$D$36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74935" y="1073152"/>
          <a:ext cx="698543" cy="197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C4ABB6D-9A4D-4D41-B285-A5845A69D5ED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5,554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0.10341</cdr:x>
      <cdr:y>0.18655</cdr:y>
    </cdr:from>
    <cdr:to>
      <cdr:x>0.21814</cdr:x>
      <cdr:y>0.22882</cdr:y>
    </cdr:to>
    <cdr:sp macro="" textlink="南勢!$D$32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27552" y="884893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07C6166-A2CB-4718-9B7B-9FBDF8943EA5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5,747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0.24665</cdr:x>
      <cdr:y>0.22928</cdr:y>
    </cdr:from>
    <cdr:to>
      <cdr:x>0.36138</cdr:x>
      <cdr:y>0.27155</cdr:y>
    </cdr:to>
    <cdr:sp macro="" textlink="南勢!$D$33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496804" y="1087563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E7046F-102F-44E3-A6C1-5A489964389F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5,530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0.54325</cdr:x>
      <cdr:y>0.18687</cdr:y>
    </cdr:from>
    <cdr:to>
      <cdr:x>0.65799</cdr:x>
      <cdr:y>0.22914</cdr:y>
    </cdr:to>
    <cdr:sp macro="" textlink="南勢!$D$35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96706" y="886392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324AF55-E470-48D0-8065-FDED6EF3A4D3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5,773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171450</xdr:colOff>
      <xdr:row>8</xdr:row>
      <xdr:rowOff>28575</xdr:rowOff>
    </xdr:from>
    <xdr:to>
      <xdr:col>24</xdr:col>
      <xdr:colOff>195450</xdr:colOff>
      <xdr:row>39</xdr:row>
      <xdr:rowOff>20325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42</xdr:row>
      <xdr:rowOff>57150</xdr:rowOff>
    </xdr:from>
    <xdr:to>
      <xdr:col>14</xdr:col>
      <xdr:colOff>385950</xdr:colOff>
      <xdr:row>75</xdr:row>
      <xdr:rowOff>67950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0269E8-8FCE-473F-B09B-B09793CAE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0</xdr:colOff>
      <xdr:row>42</xdr:row>
      <xdr:rowOff>112059</xdr:rowOff>
    </xdr:from>
    <xdr:to>
      <xdr:col>25</xdr:col>
      <xdr:colOff>24000</xdr:colOff>
      <xdr:row>75</xdr:row>
      <xdr:rowOff>122859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D5AE2E-4FC1-438E-88CA-1B2B83BF2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13</xdr:row>
      <xdr:rowOff>152399</xdr:rowOff>
    </xdr:from>
    <xdr:to>
      <xdr:col>31</xdr:col>
      <xdr:colOff>230400</xdr:colOff>
      <xdr:row>32</xdr:row>
      <xdr:rowOff>74474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53B968-27D9-4A27-8486-768CC92E6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</xdr:row>
      <xdr:rowOff>152399</xdr:rowOff>
    </xdr:from>
    <xdr:to>
      <xdr:col>38</xdr:col>
      <xdr:colOff>230400</xdr:colOff>
      <xdr:row>32</xdr:row>
      <xdr:rowOff>74474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92612F-6F9A-478B-9DD5-B05C3D595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235323</xdr:colOff>
      <xdr:row>91</xdr:row>
      <xdr:rowOff>11205</xdr:rowOff>
    </xdr:from>
    <xdr:to>
      <xdr:col>14</xdr:col>
      <xdr:colOff>573648</xdr:colOff>
      <xdr:row>124</xdr:row>
      <xdr:rowOff>22005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611D77-B9F9-46C0-A445-E1C720D8F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201705</xdr:colOff>
      <xdr:row>90</xdr:row>
      <xdr:rowOff>152399</xdr:rowOff>
    </xdr:from>
    <xdr:to>
      <xdr:col>25</xdr:col>
      <xdr:colOff>225705</xdr:colOff>
      <xdr:row>124</xdr:row>
      <xdr:rowOff>10799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19E612-2946-4AFC-B30C-295B6F69A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0.10302</cdr:x>
      <cdr:y>0.88736</cdr:y>
    </cdr:from>
    <cdr:to>
      <cdr:x>0.21775</cdr:x>
      <cdr:y>0.92963</cdr:y>
    </cdr:to>
    <cdr:sp macro="" textlink="北勢!$C$17">
      <cdr:nvSpPr>
        <cdr:cNvPr id="3" name="テキスト ボックス 1"/>
        <cdr:cNvSpPr txBox="1"/>
      </cdr:nvSpPr>
      <cdr:spPr>
        <a:xfrm xmlns:a="http://schemas.openxmlformats.org/drawingml/2006/main">
          <a:off x="628129" y="4117995"/>
          <a:ext cx="699515" cy="196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DE8913-D1AE-464C-8695-17ABC5997E0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1,058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0.24969</cdr:x>
      <cdr:y>0.88914</cdr:y>
    </cdr:from>
    <cdr:to>
      <cdr:x>0.36442</cdr:x>
      <cdr:y>0.93141</cdr:y>
    </cdr:to>
    <cdr:sp macro="" textlink="北勢!$C$18">
      <cdr:nvSpPr>
        <cdr:cNvPr id="4" name="テキスト ボックス 2"/>
        <cdr:cNvSpPr txBox="1"/>
      </cdr:nvSpPr>
      <cdr:spPr>
        <a:xfrm xmlns:a="http://schemas.openxmlformats.org/drawingml/2006/main">
          <a:off x="1522383" y="4126278"/>
          <a:ext cx="699515" cy="196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E1E9D2-F0AD-42E4-84CF-3560A55F218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46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0.39662</cdr:x>
      <cdr:y>0.8896</cdr:y>
    </cdr:from>
    <cdr:to>
      <cdr:x>0.51136</cdr:x>
      <cdr:y>0.93187</cdr:y>
    </cdr:to>
    <cdr:sp macro="" textlink="北勢!$C$19">
      <cdr:nvSpPr>
        <cdr:cNvPr id="5" name="テキスト ボックス 3"/>
        <cdr:cNvSpPr txBox="1"/>
      </cdr:nvSpPr>
      <cdr:spPr>
        <a:xfrm xmlns:a="http://schemas.openxmlformats.org/drawingml/2006/main">
          <a:off x="2418227" y="4128428"/>
          <a:ext cx="699577" cy="196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6790BE-CC06-432A-B41F-E55840A20AE1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-161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0.50649</cdr:x>
      <cdr:y>0.52071</cdr:y>
    </cdr:from>
    <cdr:to>
      <cdr:x>0.54254</cdr:x>
      <cdr:y>0.64214</cdr:y>
    </cdr:to>
    <cdr:cxnSp macro="">
      <cdr:nvCxnSpPr>
        <cdr:cNvPr id="6" name="直線矢印コネクタ 5">
          <a:extLst xmlns:a="http://schemas.openxmlformats.org/drawingml/2006/main">
            <a:ext uri="{FF2B5EF4-FFF2-40B4-BE49-F238E27FC236}">
              <a16:creationId xmlns:a16="http://schemas.microsoft.com/office/drawing/2014/main" id="{35F15ED7-72F9-4AE0-BE4F-7F823727C096}"/>
            </a:ext>
          </a:extLst>
        </cdr:cNvPr>
        <cdr:cNvCxnSpPr/>
      </cdr:nvCxnSpPr>
      <cdr:spPr>
        <a:xfrm xmlns:a="http://schemas.openxmlformats.org/drawingml/2006/main" flipH="1">
          <a:off x="3074345" y="2469965"/>
          <a:ext cx="218818" cy="576000"/>
        </a:xfrm>
        <a:prstGeom xmlns:a="http://schemas.openxmlformats.org/drawingml/2006/main" prst="straightConnector1">
          <a:avLst/>
        </a:prstGeom>
        <a:ln xmlns:a="http://schemas.openxmlformats.org/drawingml/2006/main" w="6350">
          <a:solidFill>
            <a:sysClr val="windowText" lastClr="00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0.54629</cdr:x>
      <cdr:y>0.88688</cdr:y>
    </cdr:from>
    <cdr:to>
      <cdr:x>0.66103</cdr:x>
      <cdr:y>0.92915</cdr:y>
    </cdr:to>
    <cdr:sp macro="" textlink="北勢!$C$20">
      <cdr:nvSpPr>
        <cdr:cNvPr id="1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330754" y="4115790"/>
          <a:ext cx="699576" cy="196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31EE501-F720-4B78-A185-C2256BDC1AEA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-197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0.68483</cdr:x>
      <cdr:y>0.89029</cdr:y>
    </cdr:from>
    <cdr:to>
      <cdr:x>0.79994</cdr:x>
      <cdr:y>0.93191</cdr:y>
    </cdr:to>
    <cdr:sp macro="" textlink="北勢!$C$21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75478" y="4131594"/>
          <a:ext cx="701779" cy="193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90477E5-0D04-4E22-A579-6236072582CF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-313</a:t>
          </a:fld>
          <a:endParaRPr lang="ja-JP" altLang="en-US" sz="10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0.10459</cdr:x>
      <cdr:y>0.88659</cdr:y>
    </cdr:from>
    <cdr:to>
      <cdr:x>0.21932</cdr:x>
      <cdr:y>0.92886</cdr:y>
    </cdr:to>
    <cdr:sp macro="" textlink="伊賀!$C$17">
      <cdr:nvSpPr>
        <cdr:cNvPr id="3" name="テキスト ボックス 1"/>
        <cdr:cNvSpPr txBox="1"/>
      </cdr:nvSpPr>
      <cdr:spPr>
        <a:xfrm xmlns:a="http://schemas.openxmlformats.org/drawingml/2006/main">
          <a:off x="637272" y="4113790"/>
          <a:ext cx="699047" cy="196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DE8913-D1AE-464C-8695-17ABC5997E0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-888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0.24882</cdr:x>
      <cdr:y>0.89172</cdr:y>
    </cdr:from>
    <cdr:to>
      <cdr:x>0.36355</cdr:x>
      <cdr:y>0.93399</cdr:y>
    </cdr:to>
    <cdr:sp macro="" textlink="伊賀!$C$18">
      <cdr:nvSpPr>
        <cdr:cNvPr id="4" name="テキスト ボックス 2"/>
        <cdr:cNvSpPr txBox="1"/>
      </cdr:nvSpPr>
      <cdr:spPr>
        <a:xfrm xmlns:a="http://schemas.openxmlformats.org/drawingml/2006/main">
          <a:off x="1509940" y="4212832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E1E9D2-F0AD-42E4-84CF-3560A55F218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-921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0.39181</cdr:x>
      <cdr:y>0.89172</cdr:y>
    </cdr:from>
    <cdr:to>
      <cdr:x>0.50655</cdr:x>
      <cdr:y>0.93399</cdr:y>
    </cdr:to>
    <cdr:sp macro="" textlink="伊賀!$C$19">
      <cdr:nvSpPr>
        <cdr:cNvPr id="5" name="テキスト ボックス 3"/>
        <cdr:cNvSpPr txBox="1"/>
      </cdr:nvSpPr>
      <cdr:spPr>
        <a:xfrm xmlns:a="http://schemas.openxmlformats.org/drawingml/2006/main">
          <a:off x="2377693" y="4212832"/>
          <a:ext cx="696299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467091-1D1C-42F6-8901-C6B840EA00C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-799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0.50238</cdr:x>
      <cdr:y>0.2041</cdr:y>
    </cdr:from>
    <cdr:to>
      <cdr:x>0.53953</cdr:x>
      <cdr:y>0.23206</cdr:y>
    </cdr:to>
    <cdr:cxnSp macro="">
      <cdr:nvCxnSpPr>
        <cdr:cNvPr id="6" name="直線矢印コネクタ 5">
          <a:extLst xmlns:a="http://schemas.openxmlformats.org/drawingml/2006/main">
            <a:ext uri="{FF2B5EF4-FFF2-40B4-BE49-F238E27FC236}">
              <a16:creationId xmlns:a16="http://schemas.microsoft.com/office/drawing/2014/main" id="{B2E4BF57-5372-4190-98B7-FFB73A93DF9E}"/>
            </a:ext>
          </a:extLst>
        </cdr:cNvPr>
        <cdr:cNvCxnSpPr/>
      </cdr:nvCxnSpPr>
      <cdr:spPr>
        <a:xfrm xmlns:a="http://schemas.openxmlformats.org/drawingml/2006/main" flipH="1">
          <a:off x="3037907" y="979334"/>
          <a:ext cx="224648" cy="134158"/>
        </a:xfrm>
        <a:prstGeom xmlns:a="http://schemas.openxmlformats.org/drawingml/2006/main" prst="straightConnector1">
          <a:avLst/>
        </a:prstGeom>
        <a:ln xmlns:a="http://schemas.openxmlformats.org/drawingml/2006/main" w="6350">
          <a:solidFill>
            <a:sysClr val="windowText" lastClr="00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0.53985</cdr:x>
      <cdr:y>0.88796</cdr:y>
    </cdr:from>
    <cdr:to>
      <cdr:x>0.65458</cdr:x>
      <cdr:y>0.93023</cdr:y>
    </cdr:to>
    <cdr:sp macro="" textlink="伊賀!$C$20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8D7D3FA-F507-466F-8454-CB6868CB25BD}"/>
            </a:ext>
          </a:extLst>
        </cdr:cNvPr>
        <cdr:cNvSpPr txBox="1"/>
      </cdr:nvSpPr>
      <cdr:spPr>
        <a:xfrm xmlns:a="http://schemas.openxmlformats.org/drawingml/2006/main">
          <a:off x="3276077" y="4195098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9261A64-1DC5-4053-940B-0B26418785A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-841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0.68435</cdr:x>
      <cdr:y>0.88888</cdr:y>
    </cdr:from>
    <cdr:to>
      <cdr:x>0.79908</cdr:x>
      <cdr:y>0.93115</cdr:y>
    </cdr:to>
    <cdr:sp macro="" textlink="伊賀!$C$21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8D7D3FA-F507-466F-8454-CB6868CB25BD}"/>
            </a:ext>
          </a:extLst>
        </cdr:cNvPr>
        <cdr:cNvSpPr txBox="1"/>
      </cdr:nvSpPr>
      <cdr:spPr>
        <a:xfrm xmlns:a="http://schemas.openxmlformats.org/drawingml/2006/main">
          <a:off x="4152959" y="4199427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7294FC4-A3FA-4803-8FE1-98905726B5F5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-925</a:t>
          </a:fld>
          <a:endParaRPr lang="ja-JP" altLang="en-US" sz="10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0.39622</cdr:x>
      <cdr:y>0.29863</cdr:y>
    </cdr:from>
    <cdr:to>
      <cdr:x>0.51096</cdr:x>
      <cdr:y>0.3409</cdr:y>
    </cdr:to>
    <cdr:sp macro="" textlink="伊賀!$D$29">
      <cdr:nvSpPr>
        <cdr:cNvPr id="5" name="テキスト ボックス 3"/>
        <cdr:cNvSpPr txBox="1"/>
      </cdr:nvSpPr>
      <cdr:spPr>
        <a:xfrm xmlns:a="http://schemas.openxmlformats.org/drawingml/2006/main">
          <a:off x="2404462" y="1416514"/>
          <a:ext cx="696298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32624A1-436D-4E1A-ACEA-965D53911F4A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3,495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0.69071</cdr:x>
      <cdr:y>0.3146</cdr:y>
    </cdr:from>
    <cdr:to>
      <cdr:x>0.80582</cdr:x>
      <cdr:y>0.35622</cdr:y>
    </cdr:to>
    <cdr:sp macro="" textlink="伊賀!$D$31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91555" y="1492267"/>
          <a:ext cx="698543" cy="197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9EB0B6-E1B0-48B3-A678-F4C68A62271D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3,403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0.10154</cdr:x>
      <cdr:y>0.26827</cdr:y>
    </cdr:from>
    <cdr:to>
      <cdr:x>0.21627</cdr:x>
      <cdr:y>0.31054</cdr:y>
    </cdr:to>
    <cdr:sp macro="" textlink="伊賀!$D$27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16204" y="1272541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474D163-4A3D-47FD-A1B6-EF65AD963566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3,697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0.24763</cdr:x>
      <cdr:y>0.28071</cdr:y>
    </cdr:from>
    <cdr:to>
      <cdr:x>0.36236</cdr:x>
      <cdr:y>0.32298</cdr:y>
    </cdr:to>
    <cdr:sp macro="" textlink="伊賀!$D$28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502751" y="1331520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70FE996-5A52-4CC0-8AB5-8D787A56EC56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3,595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0.5401</cdr:x>
      <cdr:y>0.26605</cdr:y>
    </cdr:from>
    <cdr:to>
      <cdr:x>0.65484</cdr:x>
      <cdr:y>0.30832</cdr:y>
    </cdr:to>
    <cdr:sp macro="" textlink="伊賀!$D$30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77593" y="1262011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50E185F-2E28-406A-83AD-2EF48621CE35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3,722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0.38975</cdr:x>
      <cdr:y>0.17815</cdr:y>
    </cdr:from>
    <cdr:to>
      <cdr:x>0.50449</cdr:x>
      <cdr:y>0.22042</cdr:y>
    </cdr:to>
    <cdr:sp macro="" textlink="伊賀!$D$34">
      <cdr:nvSpPr>
        <cdr:cNvPr id="5" name="テキスト ボックス 3"/>
        <cdr:cNvSpPr txBox="1"/>
      </cdr:nvSpPr>
      <cdr:spPr>
        <a:xfrm xmlns:a="http://schemas.openxmlformats.org/drawingml/2006/main">
          <a:off x="2365207" y="845028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062D6D8-30E1-4488-8F86-B47841F33B5A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4,294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0.68434</cdr:x>
      <cdr:y>0.15273</cdr:y>
    </cdr:from>
    <cdr:to>
      <cdr:x>0.79945</cdr:x>
      <cdr:y>0.19435</cdr:y>
    </cdr:to>
    <cdr:sp macro="" textlink="伊賀!$D$36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52914" y="724458"/>
          <a:ext cx="698543" cy="197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D619A24-F4BF-4E47-859E-DBAA7E8B1E26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4,328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0.09988</cdr:x>
      <cdr:y>0.11968</cdr:y>
    </cdr:from>
    <cdr:to>
      <cdr:x>0.21461</cdr:x>
      <cdr:y>0.16195</cdr:y>
    </cdr:to>
    <cdr:sp macro="" textlink="伊賀!$D$32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06130" y="567714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0DF381A-B9CD-41BC-8DA0-6E9AD520C77D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4,585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0.24773</cdr:x>
      <cdr:y>0.13412</cdr:y>
    </cdr:from>
    <cdr:to>
      <cdr:x>0.36246</cdr:x>
      <cdr:y>0.17639</cdr:y>
    </cdr:to>
    <cdr:sp macro="" textlink="伊賀!$D$33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503358" y="636191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5A8E8D8-6158-46F0-A42A-F430412AB318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4,516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0.53795</cdr:x>
      <cdr:y>0.12786</cdr:y>
    </cdr:from>
    <cdr:to>
      <cdr:x>0.65269</cdr:x>
      <cdr:y>0.17013</cdr:y>
    </cdr:to>
    <cdr:sp macro="" textlink="伊賀!$D$35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64549" y="606478"/>
          <a:ext cx="69629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00466B6-3ACC-4EBA-A5E8-F803C7612B8F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4,563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447675</xdr:colOff>
      <xdr:row>9</xdr:row>
      <xdr:rowOff>9525</xdr:rowOff>
    </xdr:from>
    <xdr:to>
      <xdr:col>24</xdr:col>
      <xdr:colOff>471675</xdr:colOff>
      <xdr:row>40</xdr:row>
      <xdr:rowOff>1275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45</xdr:row>
      <xdr:rowOff>95250</xdr:rowOff>
    </xdr:from>
    <xdr:to>
      <xdr:col>15</xdr:col>
      <xdr:colOff>100200</xdr:colOff>
      <xdr:row>78</xdr:row>
      <xdr:rowOff>106050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D1146A-6A3F-4B9A-80F9-3ED561424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590550</xdr:colOff>
      <xdr:row>44</xdr:row>
      <xdr:rowOff>47625</xdr:rowOff>
    </xdr:from>
    <xdr:to>
      <xdr:col>26</xdr:col>
      <xdr:colOff>4950</xdr:colOff>
      <xdr:row>77</xdr:row>
      <xdr:rowOff>58425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1A89F-A818-41EA-B738-2571E069F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14</xdr:row>
      <xdr:rowOff>0</xdr:rowOff>
    </xdr:from>
    <xdr:to>
      <xdr:col>31</xdr:col>
      <xdr:colOff>230400</xdr:colOff>
      <xdr:row>32</xdr:row>
      <xdr:rowOff>74475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34BEED-E32D-4F4B-8EC9-AFB0DC07C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609599</xdr:colOff>
      <xdr:row>13</xdr:row>
      <xdr:rowOff>152399</xdr:rowOff>
    </xdr:from>
    <xdr:to>
      <xdr:col>38</xdr:col>
      <xdr:colOff>230399</xdr:colOff>
      <xdr:row>32</xdr:row>
      <xdr:rowOff>74474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C4E37B-2D92-43AB-8EF5-346631A8D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112059</xdr:colOff>
      <xdr:row>91</xdr:row>
      <xdr:rowOff>11203</xdr:rowOff>
    </xdr:from>
    <xdr:to>
      <xdr:col>14</xdr:col>
      <xdr:colOff>450384</xdr:colOff>
      <xdr:row>124</xdr:row>
      <xdr:rowOff>22003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5745C1-0BB8-4E6B-B394-84295810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0</xdr:colOff>
      <xdr:row>91</xdr:row>
      <xdr:rowOff>4482</xdr:rowOff>
    </xdr:from>
    <xdr:to>
      <xdr:col>25</xdr:col>
      <xdr:colOff>24000</xdr:colOff>
      <xdr:row>124</xdr:row>
      <xdr:rowOff>15282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BB8C6F-9FC8-428C-AB72-F81EDA592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0.08733</cdr:x>
      <cdr:y>0.88787</cdr:y>
    </cdr:from>
    <cdr:to>
      <cdr:x>0.20206</cdr:x>
      <cdr:y>0.93014</cdr:y>
    </cdr:to>
    <cdr:sp macro="" textlink="東紀州!$C$17">
      <cdr:nvSpPr>
        <cdr:cNvPr id="3" name="テキスト ボックス 1"/>
        <cdr:cNvSpPr txBox="1"/>
      </cdr:nvSpPr>
      <cdr:spPr>
        <a:xfrm xmlns:a="http://schemas.openxmlformats.org/drawingml/2006/main">
          <a:off x="529935" y="4194648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DE8913-D1AE-464C-8695-17ABC5997E0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-657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0.23849</cdr:x>
      <cdr:y>0.88787</cdr:y>
    </cdr:from>
    <cdr:to>
      <cdr:x>0.35322</cdr:x>
      <cdr:y>0.93014</cdr:y>
    </cdr:to>
    <cdr:sp macro="" textlink="東紀州!$C$18">
      <cdr:nvSpPr>
        <cdr:cNvPr id="4" name="テキスト ボックス 2"/>
        <cdr:cNvSpPr txBox="1"/>
      </cdr:nvSpPr>
      <cdr:spPr>
        <a:xfrm xmlns:a="http://schemas.openxmlformats.org/drawingml/2006/main">
          <a:off x="1447292" y="4194648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E1E9D2-F0AD-42E4-84CF-3560A55F218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-505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0.38263</cdr:x>
      <cdr:y>0.88989</cdr:y>
    </cdr:from>
    <cdr:to>
      <cdr:x>0.49737</cdr:x>
      <cdr:y>0.93216</cdr:y>
    </cdr:to>
    <cdr:sp macro="" textlink="東紀州!$C$19">
      <cdr:nvSpPr>
        <cdr:cNvPr id="5" name="テキスト ボックス 3"/>
        <cdr:cNvSpPr txBox="1"/>
      </cdr:nvSpPr>
      <cdr:spPr>
        <a:xfrm xmlns:a="http://schemas.openxmlformats.org/drawingml/2006/main">
          <a:off x="2322013" y="4204173"/>
          <a:ext cx="696298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467091-1D1C-42F6-8901-C6B840EA00C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-359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0.19252</cdr:x>
      <cdr:y>0.8092</cdr:y>
    </cdr:from>
    <cdr:to>
      <cdr:x>0.22426</cdr:x>
      <cdr:y>0.84901</cdr:y>
    </cdr:to>
    <cdr:cxnSp macro="">
      <cdr:nvCxnSpPr>
        <cdr:cNvPr id="7" name="直線矢印コネクタ 6">
          <a:extLst xmlns:a="http://schemas.openxmlformats.org/drawingml/2006/main">
            <a:ext uri="{FF2B5EF4-FFF2-40B4-BE49-F238E27FC236}">
              <a16:creationId xmlns:a16="http://schemas.microsoft.com/office/drawing/2014/main" id="{AC3D99A1-1FC3-43E6-AF0E-95062B21AEEC}"/>
            </a:ext>
          </a:extLst>
        </cdr:cNvPr>
        <cdr:cNvCxnSpPr/>
      </cdr:nvCxnSpPr>
      <cdr:spPr>
        <a:xfrm xmlns:a="http://schemas.openxmlformats.org/drawingml/2006/main" flipH="1" flipV="1">
          <a:off x="1174039" y="3739887"/>
          <a:ext cx="193560" cy="183989"/>
        </a:xfrm>
        <a:prstGeom xmlns:a="http://schemas.openxmlformats.org/drawingml/2006/main" prst="straightConnector1">
          <a:avLst/>
        </a:prstGeom>
        <a:ln xmlns:a="http://schemas.openxmlformats.org/drawingml/2006/main" w="6350">
          <a:solidFill>
            <a:sysClr val="windowText" lastClr="00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0.53092</cdr:x>
      <cdr:y>0.89016</cdr:y>
    </cdr:from>
    <cdr:to>
      <cdr:x>0.64565</cdr:x>
      <cdr:y>0.93243</cdr:y>
    </cdr:to>
    <cdr:sp macro="" textlink="東紀州!$C$20">
      <cdr:nvSpPr>
        <cdr:cNvPr id="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2ABC66-71E4-4EA2-BF37-34B0D4F6841A}"/>
            </a:ext>
          </a:extLst>
        </cdr:cNvPr>
        <cdr:cNvSpPr txBox="1"/>
      </cdr:nvSpPr>
      <cdr:spPr>
        <a:xfrm xmlns:a="http://schemas.openxmlformats.org/drawingml/2006/main">
          <a:off x="3221867" y="4205489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D147C4D-0C17-4AAA-87BC-79C2B9220C67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-536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0.68435</cdr:x>
      <cdr:y>0.88998</cdr:y>
    </cdr:from>
    <cdr:to>
      <cdr:x>0.79908</cdr:x>
      <cdr:y>0.93225</cdr:y>
    </cdr:to>
    <cdr:sp macro="" textlink="東紀州!$C$21">
      <cdr:nvSpPr>
        <cdr:cNvPr id="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2ABC66-71E4-4EA2-BF37-34B0D4F6841A}"/>
            </a:ext>
          </a:extLst>
        </cdr:cNvPr>
        <cdr:cNvSpPr txBox="1"/>
      </cdr:nvSpPr>
      <cdr:spPr>
        <a:xfrm xmlns:a="http://schemas.openxmlformats.org/drawingml/2006/main">
          <a:off x="4152960" y="4204623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5C3631D-4DA5-451F-887C-9018B4E770B4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-529</a:t>
          </a:fld>
          <a:endParaRPr lang="ja-JP" altLang="en-US" sz="10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0.39043</cdr:x>
      <cdr:y>0.41552</cdr:y>
    </cdr:from>
    <cdr:to>
      <cdr:x>0.50517</cdr:x>
      <cdr:y>0.4578</cdr:y>
    </cdr:to>
    <cdr:sp macro="" textlink="東紀州!$D$29">
      <cdr:nvSpPr>
        <cdr:cNvPr id="5" name="テキスト ボックス 3"/>
        <cdr:cNvSpPr txBox="1"/>
      </cdr:nvSpPr>
      <cdr:spPr>
        <a:xfrm xmlns:a="http://schemas.openxmlformats.org/drawingml/2006/main">
          <a:off x="2369326" y="1971022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01A237B-2D33-4F75-BF4F-E547899E1724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1,683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0.68846</cdr:x>
      <cdr:y>0.47445</cdr:y>
    </cdr:from>
    <cdr:to>
      <cdr:x>0.80357</cdr:x>
      <cdr:y>0.51607</cdr:y>
    </cdr:to>
    <cdr:sp macro="" textlink="東紀州!$D$31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77906" y="2250518"/>
          <a:ext cx="698543" cy="197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F8B7ACD-531F-4053-A3EA-CD6200A3A6D9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1,512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0.09988</cdr:x>
      <cdr:y>0.40927</cdr:y>
    </cdr:from>
    <cdr:to>
      <cdr:x>0.21461</cdr:x>
      <cdr:y>0.45154</cdr:y>
    </cdr:to>
    <cdr:sp macro="" textlink="東紀州!$D$27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06120" y="1941375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C6B3A15-9564-4CED-8B2D-0241651B2A1E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1,707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0.24556</cdr:x>
      <cdr:y>0.44318</cdr:y>
    </cdr:from>
    <cdr:to>
      <cdr:x>0.36029</cdr:x>
      <cdr:y>0.48545</cdr:y>
    </cdr:to>
    <cdr:sp macro="" textlink="東紀州!$D$28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490179" y="2102208"/>
          <a:ext cx="69623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48B8039-E5B6-45DF-AC1E-1BEE3F380AC5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1,598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0.54333</cdr:x>
      <cdr:y>0.45699</cdr:y>
    </cdr:from>
    <cdr:to>
      <cdr:x>0.65807</cdr:x>
      <cdr:y>0.49926</cdr:y>
    </cdr:to>
    <cdr:sp macro="" textlink="東紀州!$D$30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97189" y="216772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647353-764C-465E-9C54-C1BA52FB6224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1,551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0.39299</cdr:x>
      <cdr:y>0.31896</cdr:y>
    </cdr:from>
    <cdr:to>
      <cdr:x>0.50773</cdr:x>
      <cdr:y>0.36123</cdr:y>
    </cdr:to>
    <cdr:sp macro="" textlink="東紀州!$D$34">
      <cdr:nvSpPr>
        <cdr:cNvPr id="5" name="テキスト ボックス 3"/>
        <cdr:cNvSpPr txBox="1"/>
      </cdr:nvSpPr>
      <cdr:spPr>
        <a:xfrm xmlns:a="http://schemas.openxmlformats.org/drawingml/2006/main">
          <a:off x="2384856" y="1512992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ECF9F5C-C593-4FCE-910C-98E44C672E83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2,042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0.68954</cdr:x>
      <cdr:y>0.32044</cdr:y>
    </cdr:from>
    <cdr:to>
      <cdr:x>0.80465</cdr:x>
      <cdr:y>0.36206</cdr:y>
    </cdr:to>
    <cdr:sp macro="" textlink="東紀州!$D$36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84462" y="1520012"/>
          <a:ext cx="698544" cy="197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FD44F8C-2897-4390-83CC-42658AAFCDDC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2,041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0.10302</cdr:x>
      <cdr:y>0.23876</cdr:y>
    </cdr:from>
    <cdr:to>
      <cdr:x>0.21775</cdr:x>
      <cdr:y>0.28103</cdr:y>
    </cdr:to>
    <cdr:sp macro="" textlink="東紀州!$D$32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25168" y="1132538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A79C292-2985-4778-9F4D-451EABF7A153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2,364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0.24655</cdr:x>
      <cdr:y>0.29783</cdr:y>
    </cdr:from>
    <cdr:to>
      <cdr:x>0.36128</cdr:x>
      <cdr:y>0.3401</cdr:y>
    </cdr:to>
    <cdr:sp macro="" textlink="東紀州!$D$33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496185" y="1412734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1B1E728-3288-4374-90F4-8906FF470B3E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2,103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0.54158</cdr:x>
      <cdr:y>0.30762</cdr:y>
    </cdr:from>
    <cdr:to>
      <cdr:x>0.65632</cdr:x>
      <cdr:y>0.34989</cdr:y>
    </cdr:to>
    <cdr:sp macro="" textlink="東紀州!$D$35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86567" y="1459182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1C3309A-F0E3-423C-B7E9-0267A0E198C8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2,087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0.1093</cdr:x>
      <cdr:y>0.12029</cdr:y>
    </cdr:from>
    <cdr:to>
      <cdr:x>0.22403</cdr:x>
      <cdr:y>0.16256</cdr:y>
    </cdr:to>
    <cdr:sp macro="" textlink="北勢!$D$27">
      <cdr:nvSpPr>
        <cdr:cNvPr id="3" name="テキスト ボックス 1"/>
        <cdr:cNvSpPr txBox="1"/>
      </cdr:nvSpPr>
      <cdr:spPr>
        <a:xfrm xmlns:a="http://schemas.openxmlformats.org/drawingml/2006/main">
          <a:off x="663275" y="570598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766BDE6-DEF2-4C36-835B-4E3243F20B41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18,371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0.25283</cdr:x>
      <cdr:y>0.14416</cdr:y>
    </cdr:from>
    <cdr:to>
      <cdr:x>0.36756</cdr:x>
      <cdr:y>0.18643</cdr:y>
    </cdr:to>
    <cdr:sp macro="" textlink="北勢!$D$28">
      <cdr:nvSpPr>
        <cdr:cNvPr id="4" name="テキスト ボックス 2"/>
        <cdr:cNvSpPr txBox="1"/>
      </cdr:nvSpPr>
      <cdr:spPr>
        <a:xfrm xmlns:a="http://schemas.openxmlformats.org/drawingml/2006/main">
          <a:off x="1534290" y="683816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875D365-2E22-4C64-9DCD-F830074C0371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17,538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0.39819</cdr:x>
      <cdr:y>0.15064</cdr:y>
    </cdr:from>
    <cdr:to>
      <cdr:x>0.51293</cdr:x>
      <cdr:y>0.19291</cdr:y>
    </cdr:to>
    <cdr:sp macro="" textlink="北勢!$D$29">
      <cdr:nvSpPr>
        <cdr:cNvPr id="5" name="テキスト ボックス 3"/>
        <cdr:cNvSpPr txBox="1"/>
      </cdr:nvSpPr>
      <cdr:spPr>
        <a:xfrm xmlns:a="http://schemas.openxmlformats.org/drawingml/2006/main">
          <a:off x="2416407" y="714573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57A7B531-2EC8-4803-B549-2347660C9874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17,317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0.54472</cdr:x>
      <cdr:y>0.1399</cdr:y>
    </cdr:from>
    <cdr:to>
      <cdr:x>0.65946</cdr:x>
      <cdr:y>0.18217</cdr:y>
    </cdr:to>
    <cdr:sp macro="" textlink="北勢!$D$30">
      <cdr:nvSpPr>
        <cdr:cNvPr id="1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305627" y="66359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CECF8CDE-BFFD-487D-AF7C-F1049ACF00D4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17,904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0.68797</cdr:x>
      <cdr:y>0.17744</cdr:y>
    </cdr:from>
    <cdr:to>
      <cdr:x>0.80308</cdr:x>
      <cdr:y>0.21906</cdr:y>
    </cdr:to>
    <cdr:sp macro="" textlink="北勢!$D$31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74930" y="841671"/>
          <a:ext cx="698543" cy="197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53094AA-70B4-4746-9DAE-F85118C5173A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17,037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352424</xdr:colOff>
      <xdr:row>1</xdr:row>
      <xdr:rowOff>28575</xdr:rowOff>
    </xdr:from>
    <xdr:to>
      <xdr:col>20</xdr:col>
      <xdr:colOff>247649</xdr:colOff>
      <xdr:row>20</xdr:row>
      <xdr:rowOff>47624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7A25E2-A76D-4DB9-AE06-486DFD846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133349</xdr:colOff>
      <xdr:row>23</xdr:row>
      <xdr:rowOff>190500</xdr:rowOff>
    </xdr:from>
    <xdr:to>
      <xdr:col>28</xdr:col>
      <xdr:colOff>476549</xdr:colOff>
      <xdr:row>41</xdr:row>
      <xdr:rowOff>19049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2683C-4BB0-4583-99D5-E28290DA5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20</xdr:col>
      <xdr:colOff>142874</xdr:colOff>
      <xdr:row>43</xdr:row>
      <xdr:rowOff>19050</xdr:rowOff>
    </xdr:from>
    <xdr:to>
      <xdr:col>28</xdr:col>
      <xdr:colOff>486074</xdr:colOff>
      <xdr:row>64</xdr:row>
      <xdr:rowOff>133349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81951D-74C5-4A39-BC2D-1C6D40CC4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0.11178</cdr:x>
      <cdr:y>0.29204</cdr:y>
    </cdr:from>
    <cdr:to>
      <cdr:x>0.97405</cdr:x>
      <cdr:y>0.29204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26EAEAB7-9BFE-48DE-97F2-410C8EECD918}"/>
            </a:ext>
          </a:extLst>
        </cdr:cNvPr>
        <cdr:cNvCxnSpPr/>
      </cdr:nvCxnSpPr>
      <cdr:spPr>
        <a:xfrm xmlns:a="http://schemas.openxmlformats.org/drawingml/2006/main" flipH="1">
          <a:off x="533401" y="942976"/>
          <a:ext cx="4114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0.01597</cdr:x>
      <cdr:y>0.83908</cdr:y>
    </cdr:from>
    <cdr:to>
      <cdr:x>0.13573</cdr:x>
      <cdr:y>0.91379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C963898-4F14-4077-B9DD-3391293E8D98}"/>
            </a:ext>
          </a:extLst>
        </cdr:cNvPr>
        <cdr:cNvSpPr txBox="1"/>
      </cdr:nvSpPr>
      <cdr:spPr>
        <a:xfrm xmlns:a="http://schemas.openxmlformats.org/drawingml/2006/main">
          <a:off x="76201" y="2781300"/>
          <a:ext cx="5715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0.0171</cdr:x>
      <cdr:y>0.81609</cdr:y>
    </cdr:from>
    <cdr:to>
      <cdr:x>0.10401</cdr:x>
      <cdr:y>0.88793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A9500E1-429D-4C34-A4CD-BD6534CC86EA}"/>
            </a:ext>
          </a:extLst>
        </cdr:cNvPr>
        <cdr:cNvSpPr txBox="1"/>
      </cdr:nvSpPr>
      <cdr:spPr>
        <a:xfrm xmlns:a="http://schemas.openxmlformats.org/drawingml/2006/main">
          <a:off x="89281" y="2705100"/>
          <a:ext cx="453645" cy="238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0.90749</cdr:x>
      <cdr:y>0.82854</cdr:y>
    </cdr:from>
    <cdr:to>
      <cdr:x>0.9944</cdr:x>
      <cdr:y>0.90038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BDD0A3-FE7E-49F4-9EDA-D68271D430B3}"/>
            </a:ext>
          </a:extLst>
        </cdr:cNvPr>
        <cdr:cNvSpPr txBox="1"/>
      </cdr:nvSpPr>
      <cdr:spPr>
        <a:xfrm xmlns:a="http://schemas.openxmlformats.org/drawingml/2006/main">
          <a:off x="4737100" y="2746375"/>
          <a:ext cx="453645" cy="238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0.00798</cdr:x>
      <cdr:y>0.82184</cdr:y>
    </cdr:from>
    <cdr:to>
      <cdr:x>0.10778</cdr:x>
      <cdr:y>0.8908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A9500E1-429D-4C34-A4CD-BD6534CC86EA}"/>
            </a:ext>
          </a:extLst>
        </cdr:cNvPr>
        <cdr:cNvSpPr txBox="1"/>
      </cdr:nvSpPr>
      <cdr:spPr>
        <a:xfrm xmlns:a="http://schemas.openxmlformats.org/drawingml/2006/main">
          <a:off x="38100" y="2724150"/>
          <a:ext cx="4762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0.9002</cdr:x>
      <cdr:y>0.83717</cdr:y>
    </cdr:from>
    <cdr:to>
      <cdr:x>1</cdr:x>
      <cdr:y>0.90613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75A2127-57D3-4DB6-9857-F4924E620422}"/>
            </a:ext>
          </a:extLst>
        </cdr:cNvPr>
        <cdr:cNvSpPr txBox="1"/>
      </cdr:nvSpPr>
      <cdr:spPr>
        <a:xfrm xmlns:a="http://schemas.openxmlformats.org/drawingml/2006/main">
          <a:off x="4699044" y="2774950"/>
          <a:ext cx="520956" cy="228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0.1093</cdr:x>
      <cdr:y>0.1484</cdr:y>
    </cdr:from>
    <cdr:to>
      <cdr:x>0.22403</cdr:x>
      <cdr:y>0.19067</cdr:y>
    </cdr:to>
    <cdr:sp macro="" textlink="北勢!$D$32">
      <cdr:nvSpPr>
        <cdr:cNvPr id="3" name="テキスト ボックス 1"/>
        <cdr:cNvSpPr txBox="1"/>
      </cdr:nvSpPr>
      <cdr:spPr>
        <a:xfrm xmlns:a="http://schemas.openxmlformats.org/drawingml/2006/main">
          <a:off x="663285" y="703937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540DB34-2A94-4F78-8199-687489152BAF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17,313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0.25283</cdr:x>
      <cdr:y>0.14416</cdr:y>
    </cdr:from>
    <cdr:to>
      <cdr:x>0.36756</cdr:x>
      <cdr:y>0.18643</cdr:y>
    </cdr:to>
    <cdr:sp macro="" textlink="北勢!$D$33">
      <cdr:nvSpPr>
        <cdr:cNvPr id="4" name="テキスト ボックス 2"/>
        <cdr:cNvSpPr txBox="1"/>
      </cdr:nvSpPr>
      <cdr:spPr>
        <a:xfrm xmlns:a="http://schemas.openxmlformats.org/drawingml/2006/main">
          <a:off x="1534290" y="683816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6FF80D56-BB8E-44B8-8487-A9C1E2DFE1DF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17,492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0.39505</cdr:x>
      <cdr:y>0.14462</cdr:y>
    </cdr:from>
    <cdr:to>
      <cdr:x>0.50979</cdr:x>
      <cdr:y>0.18689</cdr:y>
    </cdr:to>
    <cdr:sp macro="" textlink="北勢!$D$34">
      <cdr:nvSpPr>
        <cdr:cNvPr id="5" name="テキスト ボックス 3"/>
        <cdr:cNvSpPr txBox="1"/>
      </cdr:nvSpPr>
      <cdr:spPr>
        <a:xfrm xmlns:a="http://schemas.openxmlformats.org/drawingml/2006/main">
          <a:off x="2397360" y="685987"/>
          <a:ext cx="69629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A16BF427-2DA0-4B7F-8893-F1BED1759FF8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17,478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0.54001</cdr:x>
      <cdr:y>0.12986</cdr:y>
    </cdr:from>
    <cdr:to>
      <cdr:x>0.65475</cdr:x>
      <cdr:y>0.17213</cdr:y>
    </cdr:to>
    <cdr:sp macro="" textlink="北勢!$D$35">
      <cdr:nvSpPr>
        <cdr:cNvPr id="1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277052" y="61596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8A8D6BE-2A04-419E-902F-B962DCD69A3B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18,101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0.68797</cdr:x>
      <cdr:y>0.14732</cdr:y>
    </cdr:from>
    <cdr:to>
      <cdr:x>0.80308</cdr:x>
      <cdr:y>0.18894</cdr:y>
    </cdr:to>
    <cdr:sp macro="" textlink="北勢!$D$36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74935" y="698786"/>
          <a:ext cx="698543" cy="197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02D3CE1-5AA4-4AB5-8039-2106E916C76F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17,350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0.00754</cdr:x>
      <cdr:y>0.90788</cdr:y>
    </cdr:from>
    <cdr:to>
      <cdr:x>0.1407</cdr:x>
      <cdr:y>0.97623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577" y="2909889"/>
          <a:ext cx="504824" cy="219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9</xdr:row>
      <xdr:rowOff>100765</xdr:rowOff>
    </xdr:from>
    <xdr:to>
      <xdr:col>24</xdr:col>
      <xdr:colOff>443100</xdr:colOff>
      <xdr:row>40</xdr:row>
      <xdr:rowOff>92515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43</xdr:row>
      <xdr:rowOff>28575</xdr:rowOff>
    </xdr:from>
    <xdr:to>
      <xdr:col>14</xdr:col>
      <xdr:colOff>366900</xdr:colOff>
      <xdr:row>76</xdr:row>
      <xdr:rowOff>39375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A239A6-9AA4-49E9-BD4E-5F7E2C7C2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114300</xdr:colOff>
      <xdr:row>45</xdr:row>
      <xdr:rowOff>9525</xdr:rowOff>
    </xdr:from>
    <xdr:to>
      <xdr:col>26</xdr:col>
      <xdr:colOff>138300</xdr:colOff>
      <xdr:row>78</xdr:row>
      <xdr:rowOff>20325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BC1DC-FADE-4BDC-9492-2EA04ED40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62193</xdr:colOff>
      <xdr:row>14</xdr:row>
      <xdr:rowOff>78440</xdr:rowOff>
    </xdr:from>
    <xdr:to>
      <xdr:col>31</xdr:col>
      <xdr:colOff>292593</xdr:colOff>
      <xdr:row>33</xdr:row>
      <xdr:rowOff>515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9D69AA-2A73-4A61-BC67-D795332CC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22412</xdr:colOff>
      <xdr:row>14</xdr:row>
      <xdr:rowOff>78440</xdr:rowOff>
    </xdr:from>
    <xdr:to>
      <xdr:col>38</xdr:col>
      <xdr:colOff>252812</xdr:colOff>
      <xdr:row>33</xdr:row>
      <xdr:rowOff>36515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F4DBB2-385B-4BAC-AA8B-5EB4C4EA8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168087</xdr:colOff>
      <xdr:row>90</xdr:row>
      <xdr:rowOff>152399</xdr:rowOff>
    </xdr:from>
    <xdr:to>
      <xdr:col>14</xdr:col>
      <xdr:colOff>506412</xdr:colOff>
      <xdr:row>124</xdr:row>
      <xdr:rowOff>10799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62974C-4C93-4488-A3F5-6FF0FF44C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15</xdr:col>
      <xdr:colOff>448235</xdr:colOff>
      <xdr:row>90</xdr:row>
      <xdr:rowOff>78440</xdr:rowOff>
    </xdr:from>
    <xdr:to>
      <xdr:col>25</xdr:col>
      <xdr:colOff>472235</xdr:colOff>
      <xdr:row>123</xdr:row>
      <xdr:rowOff>89240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6F0994-E30F-4CC5-A524-7C8B650E4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0.10459</cdr:x>
      <cdr:y>0.88787</cdr:y>
    </cdr:from>
    <cdr:to>
      <cdr:x>0.21932</cdr:x>
      <cdr:y>0.93014</cdr:y>
    </cdr:to>
    <cdr:sp macro="" textlink="中勢!$C$17">
      <cdr:nvSpPr>
        <cdr:cNvPr id="3" name="テキスト ボックス 1"/>
        <cdr:cNvSpPr txBox="1"/>
      </cdr:nvSpPr>
      <cdr:spPr>
        <a:xfrm xmlns:a="http://schemas.openxmlformats.org/drawingml/2006/main">
          <a:off x="634710" y="4194648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ADE8913-D1AE-464C-8695-17ABC5997E0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-376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0.25105</cdr:x>
      <cdr:y>0.8919</cdr:y>
    </cdr:from>
    <cdr:to>
      <cdr:x>0.36578</cdr:x>
      <cdr:y>0.93417</cdr:y>
    </cdr:to>
    <cdr:sp macro="" textlink="中勢!$C$18">
      <cdr:nvSpPr>
        <cdr:cNvPr id="4" name="テキスト ボックス 2"/>
        <cdr:cNvSpPr txBox="1"/>
      </cdr:nvSpPr>
      <cdr:spPr>
        <a:xfrm xmlns:a="http://schemas.openxmlformats.org/drawingml/2006/main">
          <a:off x="1523492" y="4213698"/>
          <a:ext cx="696237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E1E9D2-F0AD-42E4-84CF-3560A55F218C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-627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0.39519</cdr:x>
      <cdr:y>0.88787</cdr:y>
    </cdr:from>
    <cdr:to>
      <cdr:x>0.50993</cdr:x>
      <cdr:y>0.93014</cdr:y>
    </cdr:to>
    <cdr:sp macro="" textlink="中勢!$C$19">
      <cdr:nvSpPr>
        <cdr:cNvPr id="5" name="テキスト ボックス 3"/>
        <cdr:cNvSpPr txBox="1"/>
      </cdr:nvSpPr>
      <cdr:spPr>
        <a:xfrm xmlns:a="http://schemas.openxmlformats.org/drawingml/2006/main">
          <a:off x="2398213" y="4194648"/>
          <a:ext cx="696298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4467091-1D1C-42F6-8901-C6B840EA00CB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-349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0.00834</cdr:x>
      <cdr:y>0.01095</cdr:y>
    </cdr:from>
    <cdr:to>
      <cdr:x>0.12308</cdr:x>
      <cdr:y>0.05322</cdr:y>
    </cdr:to>
    <cdr:sp macro="" textlink="中勢!$B$20">
      <cdr:nvSpPr>
        <cdr:cNvPr id="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0FFF5BA-62A0-43A3-8C2E-7B561E1CBDA3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9109" cy="196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4456AF8-74FF-4C2F-8A5F-5B0243EC4822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 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0.54365</cdr:x>
      <cdr:y>0.8909</cdr:y>
    </cdr:from>
    <cdr:to>
      <cdr:x>0.65839</cdr:x>
      <cdr:y>0.93317</cdr:y>
    </cdr:to>
    <cdr:sp macro="" textlink="中勢!$C$20">
      <cdr:nvSpPr>
        <cdr:cNvPr id="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0FFF5BA-62A0-43A3-8C2E-7B561E1CBDA3}"/>
            </a:ext>
          </a:extLst>
        </cdr:cNvPr>
        <cdr:cNvSpPr txBox="1"/>
      </cdr:nvSpPr>
      <cdr:spPr>
        <a:xfrm xmlns:a="http://schemas.openxmlformats.org/drawingml/2006/main">
          <a:off x="3299155" y="4208953"/>
          <a:ext cx="696298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5B4DEBE-6408-4FBC-986E-0B9043110EA3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-1,111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0.68501</cdr:x>
      <cdr:y>0.8909</cdr:y>
    </cdr:from>
    <cdr:to>
      <cdr:x>0.79975</cdr:x>
      <cdr:y>0.93317</cdr:y>
    </cdr:to>
    <cdr:sp macro="" textlink="中勢!$C$21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0FFF5BA-62A0-43A3-8C2E-7B561E1CBDA3}"/>
            </a:ext>
          </a:extLst>
        </cdr:cNvPr>
        <cdr:cNvSpPr txBox="1"/>
      </cdr:nvSpPr>
      <cdr:spPr>
        <a:xfrm xmlns:a="http://schemas.openxmlformats.org/drawingml/2006/main">
          <a:off x="4156986" y="4208952"/>
          <a:ext cx="696299" cy="199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45C065-E789-44C4-8469-A8FA27717963}" type="TxLink">
            <a:rPr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全体 -713</a:t>
          </a:fld>
          <a:endParaRPr lang="ja-JP" altLang="en-US" sz="1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0.39602</cdr:x>
      <cdr:y>0.23695</cdr:y>
    </cdr:from>
    <cdr:to>
      <cdr:x>0.51076</cdr:x>
      <cdr:y>0.27922</cdr:y>
    </cdr:to>
    <cdr:sp macro="" textlink="中勢!$D$29">
      <cdr:nvSpPr>
        <cdr:cNvPr id="5" name="テキスト ボックス 3"/>
        <cdr:cNvSpPr txBox="1"/>
      </cdr:nvSpPr>
      <cdr:spPr>
        <a:xfrm xmlns:a="http://schemas.openxmlformats.org/drawingml/2006/main">
          <a:off x="2403246" y="1123974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55CA7D0-B203-4D7B-9DAF-1D6F37066903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10,947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9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1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1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15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0.6867</cdr:x>
      <cdr:y>0.26592</cdr:y>
    </cdr:from>
    <cdr:to>
      <cdr:x>0.80181</cdr:x>
      <cdr:y>0.30754</cdr:y>
    </cdr:to>
    <cdr:sp macro="" textlink="中勢!$D$31">
      <cdr:nvSpPr>
        <cdr:cNvPr id="1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4167233" y="1261383"/>
          <a:ext cx="698543" cy="197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668B257-E66E-4C46-B093-0FB7E849B52D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10,532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EC768D-5BFE-472B-B48D-8290AD616C3F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0.10361</cdr:x>
      <cdr:y>0.21666</cdr:y>
    </cdr:from>
    <cdr:to>
      <cdr:x>0.21834</cdr:x>
      <cdr:y>0.25893</cdr:y>
    </cdr:to>
    <cdr:sp macro="" textlink="中勢!$D$27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21717A3-AF76-4097-A60F-363A239B097C}"/>
            </a:ext>
          </a:extLst>
        </cdr:cNvPr>
        <cdr:cNvSpPr txBox="1"/>
      </cdr:nvSpPr>
      <cdr:spPr>
        <a:xfrm xmlns:a="http://schemas.openxmlformats.org/drawingml/2006/main">
          <a:off x="628763" y="1027700"/>
          <a:ext cx="696237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34FEB9D-2164-4E2E-9EEC-26C5F8AFE47C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11,114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0.25084</cdr:x>
      <cdr:y>0.2274</cdr:y>
    </cdr:from>
    <cdr:to>
      <cdr:x>0.36557</cdr:x>
      <cdr:y>0.26967</cdr:y>
    </cdr:to>
    <cdr:sp macro="" textlink="中勢!$D$28">
      <cdr:nvSpPr>
        <cdr:cNvPr id="18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2BC2366-4130-4A18-A05C-CB8DC2B3284F}"/>
            </a:ext>
          </a:extLst>
        </cdr:cNvPr>
        <cdr:cNvSpPr txBox="1"/>
      </cdr:nvSpPr>
      <cdr:spPr>
        <a:xfrm xmlns:a="http://schemas.openxmlformats.org/drawingml/2006/main">
          <a:off x="1522224" y="1078655"/>
          <a:ext cx="696237" cy="20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6AF2BE6-B77F-40BA-B997-97BC0CB97D4E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11,070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0.54674</cdr:x>
      <cdr:y>0.85207</cdr:y>
    </cdr:from>
    <cdr:to>
      <cdr:x>0.66148</cdr:x>
      <cdr:y>0.89435</cdr:y>
    </cdr:to>
    <cdr:sp macro="" textlink="">
      <cdr:nvSpPr>
        <cdr:cNvPr id="20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9803C1B-889B-4882-A3F8-BBAAF2EE856A}"/>
            </a:ext>
          </a:extLst>
        </cdr:cNvPr>
        <cdr:cNvSpPr txBox="1"/>
      </cdr:nvSpPr>
      <cdr:spPr>
        <a:xfrm xmlns:a="http://schemas.openxmlformats.org/drawingml/2006/main">
          <a:off x="3317875" y="4041775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9E85D871-500E-4F85-B5F2-2968F2759E1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3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6574712-E73F-4F94-8490-CE4A2042C1AD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D93B234-CBAB-493B-BA3F-07A1FF54D0B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0.58075</cdr:x>
      <cdr:y>0.80723</cdr:y>
    </cdr:from>
    <cdr:to>
      <cdr:x>0.73143</cdr:x>
      <cdr:y>1</cdr:y>
    </cdr:to>
    <cdr:sp macro="" textlink="">
      <cdr:nvSpPr>
        <cdr:cNvPr id="25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013FD79C-EA14-4B17-B554-9C1472C1C823}"/>
            </a:ext>
          </a:extLst>
        </cdr:cNvPr>
        <cdr:cNvSpPr txBox="1"/>
      </cdr:nvSpPr>
      <cdr:spPr>
        <a:xfrm xmlns:a="http://schemas.openxmlformats.org/drawingml/2006/main">
          <a:off x="3524250" y="40767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0.11474</cdr:x>
      <cdr:y>0.04227</cdr:y>
    </cdr:to>
    <cdr:sp macro="" textlink="">
      <cdr:nvSpPr>
        <cdr:cNvPr id="26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7D92EAF-2AB7-444D-BA7F-FAC766C30A40}"/>
            </a:ext>
          </a:extLst>
        </cdr:cNvPr>
        <cdr:cNvSpPr txBox="1"/>
      </cdr:nvSpPr>
      <cdr:spPr>
        <a:xfrm xmlns:a="http://schemas.openxmlformats.org/drawingml/2006/main">
          <a:off x="0" y="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 altLang="ja-JP" sz="1000"/>
        </a:p>
      </cdr:txBody>
    </cdr:sp>
  </cdr:relSizeAnchor>
  <cdr:relSizeAnchor xmlns:cdr="http://schemas.openxmlformats.org/drawingml/2006/chartDrawing">
    <cdr:from>
      <cdr:x>0.00837</cdr:x>
      <cdr:y>0.01071</cdr:y>
    </cdr:from>
    <cdr:to>
      <cdr:x>0.12311</cdr:x>
      <cdr:y>0.05298</cdr:y>
    </cdr:to>
    <cdr:sp macro="" textlink="">
      <cdr:nvSpPr>
        <cdr:cNvPr id="27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ja-JP" altLang="en-US" sz="1000"/>
        </a:p>
      </cdr:txBody>
    </cdr:sp>
  </cdr:relSizeAnchor>
  <cdr:relSizeAnchor xmlns:cdr="http://schemas.openxmlformats.org/drawingml/2006/chartDrawing">
    <cdr:from>
      <cdr:x>0.54512</cdr:x>
      <cdr:y>0.24831</cdr:y>
    </cdr:from>
    <cdr:to>
      <cdr:x>0.65986</cdr:x>
      <cdr:y>0.29058</cdr:y>
    </cdr:to>
    <cdr:sp macro="" textlink="中勢!$D$30">
      <cdr:nvSpPr>
        <cdr:cNvPr id="28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F3F341A-4E12-4F70-99AF-6F97BE46783A}"/>
            </a:ext>
          </a:extLst>
        </cdr:cNvPr>
        <cdr:cNvSpPr txBox="1"/>
      </cdr:nvSpPr>
      <cdr:spPr>
        <a:xfrm xmlns:a="http://schemas.openxmlformats.org/drawingml/2006/main">
          <a:off x="3308052" y="1177841"/>
          <a:ext cx="696298" cy="200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14FAA89-4490-4D31-8582-7B0338A49D8D}" type="TxLink">
            <a:rPr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10,809</a:t>
          </a:fld>
          <a:endParaRPr lang="ja-JP" altLang="en-US" sz="1000"/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3F45BD-684C-406B-96DF-13F923EE797A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0.0364</cdr:x>
      <cdr:y>0.03686</cdr:y>
    </cdr:from>
    <cdr:to>
      <cdr:x>0.08146</cdr:x>
      <cdr:y>0.07371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A91ADC-9052-4F69-BD2B-4AAAD4045631}"/>
            </a:ext>
          </a:extLst>
        </cdr:cNvPr>
        <cdr:cNvSpPr txBox="1"/>
      </cdr:nvSpPr>
      <cdr:spPr>
        <a:xfrm xmlns:a="http://schemas.openxmlformats.org/drawingml/2006/main">
          <a:off x="222250" y="158751"/>
          <a:ext cx="275167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CF90"/>
  <sheetViews>
    <sheetView showGridLines="0" tabSelected="1" zoomScaleNormal="100" workbookViewId="0"/>
  </sheetViews>
  <sheetFormatPr defaultColWidth="9.85546875" defaultRowHeight="12" x14ac:dyDescent="0.15"/>
  <cols>
    <col min="1" max="12" width="6.85546875" style="1" customWidth="1"/>
    <col min="13" max="13" width="1.42578125" style="1" customWidth="1"/>
    <col min="14" max="14" width="3" style="1" customWidth="1"/>
    <col min="15" max="199" width="9.140625" style="1" customWidth="1"/>
    <col min="200" max="200" width="1.7109375" style="1" customWidth="1"/>
    <col min="201" max="201" width="26.28515625" style="1" customWidth="1"/>
    <col min="202" max="202" width="7.7109375" style="1" customWidth="1"/>
    <col min="203" max="16384" width="9.85546875" style="1"/>
  </cols>
  <sheetData>
    <row r="1" spans="1:84" ht="14.25" x14ac:dyDescent="0.15">
      <c r="A1" s="15" t="str">
        <f ca="1">MID(CELL("filename",$L$2),FIND("]",CELL("filename",$L$2))+1,31)</f>
        <v>北勢</v>
      </c>
      <c r="B1" s="15"/>
      <c r="D1" s="2"/>
      <c r="E1" s="2"/>
      <c r="F1" s="2"/>
      <c r="G1" s="2"/>
      <c r="H1" s="2"/>
      <c r="I1" s="2"/>
      <c r="J1" s="2"/>
      <c r="K1" s="2"/>
      <c r="L1" s="2"/>
    </row>
    <row r="2" spans="1:84" x14ac:dyDescent="0.15">
      <c r="A2" s="5" t="s">
        <v>11</v>
      </c>
      <c r="E2" s="2"/>
      <c r="F2" s="2"/>
      <c r="G2" s="2"/>
      <c r="H2" s="2"/>
      <c r="I2" s="2"/>
      <c r="J2" s="2"/>
      <c r="K2" s="2"/>
      <c r="L2" s="2"/>
      <c r="T2" s="1" t="str">
        <f ca="1">"転出入超過数（年齢10歳階級別）の推移＜"&amp;A1&amp;"地域＞"</f>
        <v>転出入超過数（年齢10歳階級別）の推移＜北勢地域＞</v>
      </c>
    </row>
    <row r="3" spans="1:84" ht="24" x14ac:dyDescent="0.15">
      <c r="A3" s="9"/>
      <c r="B3" s="10"/>
      <c r="C3" s="9"/>
      <c r="D3" s="10" t="s">
        <v>5</v>
      </c>
      <c r="E3" s="10" t="s">
        <v>8</v>
      </c>
      <c r="F3" s="10" t="s">
        <v>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6</v>
      </c>
      <c r="L3" s="10" t="s">
        <v>7</v>
      </c>
      <c r="O3" s="36" t="s">
        <v>24</v>
      </c>
      <c r="P3" s="37"/>
      <c r="Q3" s="37"/>
      <c r="R3" s="37"/>
      <c r="S3" s="37"/>
      <c r="T3" s="1" t="s">
        <v>27</v>
      </c>
    </row>
    <row r="4" spans="1:84" x14ac:dyDescent="0.15">
      <c r="A4" s="6" t="s">
        <v>17</v>
      </c>
      <c r="B4" s="7">
        <v>2012</v>
      </c>
      <c r="C4" s="6" t="s">
        <v>12</v>
      </c>
      <c r="D4" s="8">
        <v>18371</v>
      </c>
      <c r="E4" s="8">
        <v>2184</v>
      </c>
      <c r="F4" s="8">
        <v>1068</v>
      </c>
      <c r="G4" s="8">
        <v>6182</v>
      </c>
      <c r="H4" s="8">
        <v>4778</v>
      </c>
      <c r="I4" s="8">
        <v>2230</v>
      </c>
      <c r="J4" s="8">
        <v>913</v>
      </c>
      <c r="K4" s="8">
        <v>1008</v>
      </c>
      <c r="L4" s="8">
        <v>8</v>
      </c>
      <c r="M4" s="3" t="s">
        <v>25</v>
      </c>
      <c r="N4" s="3"/>
      <c r="O4" s="3"/>
      <c r="P4" s="3"/>
      <c r="Q4" s="3"/>
      <c r="R4" s="3"/>
      <c r="S4" s="3"/>
      <c r="T4" s="1" t="s">
        <v>28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customFormat="1" x14ac:dyDescent="0.15">
      <c r="A5" s="6" t="s">
        <v>17</v>
      </c>
      <c r="B5" s="7">
        <v>2012</v>
      </c>
      <c r="C5" s="6" t="s">
        <v>13</v>
      </c>
      <c r="D5" s="8">
        <v>17313</v>
      </c>
      <c r="E5" s="8">
        <v>1793</v>
      </c>
      <c r="F5" s="8">
        <v>1227</v>
      </c>
      <c r="G5" s="8">
        <v>6339</v>
      </c>
      <c r="H5" s="8">
        <v>4295</v>
      </c>
      <c r="I5" s="8">
        <v>1923</v>
      </c>
      <c r="J5" s="8">
        <v>817</v>
      </c>
      <c r="K5" s="8">
        <v>911</v>
      </c>
      <c r="L5" s="8">
        <v>8</v>
      </c>
      <c r="M5" s="3" t="s">
        <v>25</v>
      </c>
      <c r="T5" s="1" t="s">
        <v>46</v>
      </c>
    </row>
    <row r="6" spans="1:84" x14ac:dyDescent="0.15">
      <c r="A6" s="6" t="s">
        <v>14</v>
      </c>
      <c r="B6" s="7">
        <v>2013</v>
      </c>
      <c r="C6" s="6" t="s">
        <v>12</v>
      </c>
      <c r="D6" s="8">
        <v>17538</v>
      </c>
      <c r="E6" s="8">
        <v>1962</v>
      </c>
      <c r="F6" s="8">
        <v>1077</v>
      </c>
      <c r="G6" s="8">
        <v>6123</v>
      </c>
      <c r="H6" s="8">
        <v>4517</v>
      </c>
      <c r="I6" s="8">
        <v>2084</v>
      </c>
      <c r="J6" s="8">
        <v>819</v>
      </c>
      <c r="K6" s="8">
        <v>947</v>
      </c>
      <c r="L6" s="8">
        <v>9</v>
      </c>
      <c r="M6" s="3" t="s">
        <v>25</v>
      </c>
      <c r="T6" s="1" t="s">
        <v>47</v>
      </c>
    </row>
    <row r="7" spans="1:84" x14ac:dyDescent="0.15">
      <c r="A7" s="6" t="s">
        <v>14</v>
      </c>
      <c r="B7" s="7">
        <v>2013</v>
      </c>
      <c r="C7" s="6" t="s">
        <v>13</v>
      </c>
      <c r="D7" s="8">
        <v>17492</v>
      </c>
      <c r="E7" s="8">
        <v>1937</v>
      </c>
      <c r="F7" s="8">
        <v>1096</v>
      </c>
      <c r="G7" s="8">
        <v>6397</v>
      </c>
      <c r="H7" s="8">
        <v>4291</v>
      </c>
      <c r="I7" s="8">
        <v>1931</v>
      </c>
      <c r="J7" s="8">
        <v>887</v>
      </c>
      <c r="K7" s="8">
        <v>936</v>
      </c>
      <c r="L7" s="8">
        <v>17</v>
      </c>
      <c r="M7" s="3" t="s">
        <v>25</v>
      </c>
    </row>
    <row r="8" spans="1:84" x14ac:dyDescent="0.15">
      <c r="A8" s="6" t="s">
        <v>16</v>
      </c>
      <c r="B8" s="7">
        <v>2014</v>
      </c>
      <c r="C8" s="6" t="s">
        <v>12</v>
      </c>
      <c r="D8" s="8">
        <v>17317</v>
      </c>
      <c r="E8" s="8">
        <v>1923</v>
      </c>
      <c r="F8" s="8">
        <v>1077</v>
      </c>
      <c r="G8" s="8">
        <v>6100</v>
      </c>
      <c r="H8" s="8">
        <v>4259</v>
      </c>
      <c r="I8" s="8">
        <v>2144</v>
      </c>
      <c r="J8" s="8">
        <v>858</v>
      </c>
      <c r="K8" s="8">
        <v>945</v>
      </c>
      <c r="L8" s="8">
        <v>11</v>
      </c>
      <c r="M8" s="1" t="s">
        <v>26</v>
      </c>
    </row>
    <row r="9" spans="1:84" ht="12.75" thickBot="1" x14ac:dyDescent="0.2">
      <c r="A9" s="41" t="s">
        <v>16</v>
      </c>
      <c r="B9" s="42">
        <v>2014</v>
      </c>
      <c r="C9" s="41" t="s">
        <v>13</v>
      </c>
      <c r="D9" s="43">
        <v>17478</v>
      </c>
      <c r="E9" s="43">
        <v>1932</v>
      </c>
      <c r="F9" s="43">
        <v>1165</v>
      </c>
      <c r="G9" s="43">
        <v>6228</v>
      </c>
      <c r="H9" s="43">
        <v>4224</v>
      </c>
      <c r="I9" s="43">
        <v>2076</v>
      </c>
      <c r="J9" s="43">
        <v>930</v>
      </c>
      <c r="K9" s="43">
        <v>912</v>
      </c>
      <c r="L9" s="43">
        <v>11</v>
      </c>
      <c r="M9" s="1" t="s">
        <v>26</v>
      </c>
      <c r="N9" s="33"/>
      <c r="O9" s="4"/>
    </row>
    <row r="10" spans="1:84" x14ac:dyDescent="0.15">
      <c r="A10" s="38" t="s">
        <v>19</v>
      </c>
      <c r="B10" s="39">
        <v>2015</v>
      </c>
      <c r="C10" s="38" t="s">
        <v>12</v>
      </c>
      <c r="D10" s="40">
        <v>17904</v>
      </c>
      <c r="E10" s="40">
        <v>1861</v>
      </c>
      <c r="F10" s="40">
        <v>1060</v>
      </c>
      <c r="G10" s="40">
        <v>6528</v>
      </c>
      <c r="H10" s="40">
        <v>4326</v>
      </c>
      <c r="I10" s="40">
        <v>2275</v>
      </c>
      <c r="J10" s="40">
        <v>885</v>
      </c>
      <c r="K10" s="40">
        <v>963</v>
      </c>
      <c r="L10" s="40">
        <v>6</v>
      </c>
      <c r="M10" s="1" t="s">
        <v>26</v>
      </c>
      <c r="N10" s="33"/>
      <c r="O10" s="33"/>
    </row>
    <row r="11" spans="1:84" x14ac:dyDescent="0.15">
      <c r="A11" s="6" t="s">
        <v>19</v>
      </c>
      <c r="B11" s="7">
        <v>2015</v>
      </c>
      <c r="C11" s="6" t="s">
        <v>13</v>
      </c>
      <c r="D11" s="8">
        <v>18101</v>
      </c>
      <c r="E11" s="8">
        <v>1840</v>
      </c>
      <c r="F11" s="8">
        <v>1244</v>
      </c>
      <c r="G11" s="8">
        <v>6514</v>
      </c>
      <c r="H11" s="8">
        <v>4299</v>
      </c>
      <c r="I11" s="8">
        <v>2261</v>
      </c>
      <c r="J11" s="8">
        <v>938</v>
      </c>
      <c r="K11" s="8">
        <v>998</v>
      </c>
      <c r="L11" s="8">
        <v>7</v>
      </c>
      <c r="M11" s="1" t="s">
        <v>26</v>
      </c>
      <c r="N11" s="33"/>
      <c r="O11" s="33"/>
    </row>
    <row r="12" spans="1:84" x14ac:dyDescent="0.15">
      <c r="A12" s="6" t="s">
        <v>21</v>
      </c>
      <c r="B12" s="7">
        <v>2016</v>
      </c>
      <c r="C12" s="6" t="s">
        <v>12</v>
      </c>
      <c r="D12" s="8">
        <v>17037</v>
      </c>
      <c r="E12" s="8">
        <v>1782</v>
      </c>
      <c r="F12" s="8">
        <v>1041</v>
      </c>
      <c r="G12" s="8">
        <v>6179</v>
      </c>
      <c r="H12" s="8">
        <v>4046</v>
      </c>
      <c r="I12" s="8">
        <v>2188</v>
      </c>
      <c r="J12" s="8">
        <v>852</v>
      </c>
      <c r="K12" s="8">
        <v>946</v>
      </c>
      <c r="L12" s="8">
        <v>3</v>
      </c>
      <c r="M12" s="1" t="s">
        <v>26</v>
      </c>
      <c r="N12" s="33"/>
      <c r="O12" s="33"/>
    </row>
    <row r="13" spans="1:84" x14ac:dyDescent="0.15">
      <c r="A13" s="6" t="s">
        <v>21</v>
      </c>
      <c r="B13" s="7">
        <v>2016</v>
      </c>
      <c r="C13" s="6" t="s">
        <v>13</v>
      </c>
      <c r="D13" s="8">
        <v>17350</v>
      </c>
      <c r="E13" s="8">
        <v>1734</v>
      </c>
      <c r="F13" s="8">
        <v>1174</v>
      </c>
      <c r="G13" s="8">
        <v>6535</v>
      </c>
      <c r="H13" s="8">
        <v>4056</v>
      </c>
      <c r="I13" s="8">
        <v>2033</v>
      </c>
      <c r="J13" s="8">
        <v>904</v>
      </c>
      <c r="K13" s="8">
        <v>904</v>
      </c>
      <c r="L13" s="8">
        <v>10</v>
      </c>
      <c r="M13" s="1" t="s">
        <v>26</v>
      </c>
      <c r="N13" s="33"/>
      <c r="O13" s="33"/>
    </row>
    <row r="14" spans="1:84" x14ac:dyDescent="0.15">
      <c r="N14" s="33"/>
      <c r="O14" s="33"/>
      <c r="Z14" s="1" t="s">
        <v>56</v>
      </c>
      <c r="AG14" s="1" t="s">
        <v>57</v>
      </c>
    </row>
    <row r="15" spans="1:84" x14ac:dyDescent="0.15">
      <c r="A15" s="4" t="s">
        <v>15</v>
      </c>
      <c r="N15" s="33"/>
      <c r="O15" s="33"/>
    </row>
    <row r="16" spans="1:84" ht="24" x14ac:dyDescent="0.15">
      <c r="A16" s="9"/>
      <c r="B16" s="13"/>
      <c r="C16" s="11" t="s">
        <v>5</v>
      </c>
      <c r="D16" s="10"/>
      <c r="E16" s="10" t="s">
        <v>8</v>
      </c>
      <c r="F16" s="10" t="s">
        <v>0</v>
      </c>
      <c r="G16" s="10" t="s">
        <v>1</v>
      </c>
      <c r="H16" s="10" t="s">
        <v>2</v>
      </c>
      <c r="I16" s="10" t="s">
        <v>3</v>
      </c>
      <c r="J16" s="10" t="s">
        <v>4</v>
      </c>
      <c r="K16" s="10" t="s">
        <v>6</v>
      </c>
      <c r="L16" s="10" t="s">
        <v>7</v>
      </c>
      <c r="N16" s="33"/>
      <c r="O16" s="33"/>
    </row>
    <row r="17" spans="1:15" x14ac:dyDescent="0.15">
      <c r="A17" s="6" t="s">
        <v>17</v>
      </c>
      <c r="B17" s="14"/>
      <c r="C17" s="12" t="str">
        <f>"全体 "&amp;TEXT(D4-D5,"#,###")</f>
        <v>全体 1,058</v>
      </c>
      <c r="D17" s="7">
        <v>2012</v>
      </c>
      <c r="E17" s="8">
        <f t="shared" ref="E17:L17" si="0">E4-E5</f>
        <v>391</v>
      </c>
      <c r="F17" s="8">
        <f t="shared" si="0"/>
        <v>-159</v>
      </c>
      <c r="G17" s="8">
        <f t="shared" si="0"/>
        <v>-157</v>
      </c>
      <c r="H17" s="8">
        <f t="shared" si="0"/>
        <v>483</v>
      </c>
      <c r="I17" s="8">
        <f t="shared" si="0"/>
        <v>307</v>
      </c>
      <c r="J17" s="8">
        <f t="shared" si="0"/>
        <v>96</v>
      </c>
      <c r="K17" s="8">
        <f t="shared" si="0"/>
        <v>97</v>
      </c>
      <c r="L17" s="8">
        <f t="shared" si="0"/>
        <v>0</v>
      </c>
      <c r="M17" s="1" t="s">
        <v>25</v>
      </c>
      <c r="N17" s="33"/>
      <c r="O17" s="33"/>
    </row>
    <row r="18" spans="1:15" x14ac:dyDescent="0.15">
      <c r="A18" s="6" t="s">
        <v>9</v>
      </c>
      <c r="B18" s="14"/>
      <c r="C18" s="12" t="str">
        <f>"全体 "&amp;TEXT(D6-D7,"#,###")</f>
        <v>全体 46</v>
      </c>
      <c r="D18" s="7">
        <v>2013</v>
      </c>
      <c r="E18" s="8">
        <f t="shared" ref="E18:L18" si="1">E6-E7</f>
        <v>25</v>
      </c>
      <c r="F18" s="8">
        <f t="shared" si="1"/>
        <v>-19</v>
      </c>
      <c r="G18" s="8">
        <f t="shared" si="1"/>
        <v>-274</v>
      </c>
      <c r="H18" s="8">
        <f t="shared" si="1"/>
        <v>226</v>
      </c>
      <c r="I18" s="8">
        <f t="shared" si="1"/>
        <v>153</v>
      </c>
      <c r="J18" s="8">
        <f t="shared" si="1"/>
        <v>-68</v>
      </c>
      <c r="K18" s="8">
        <f t="shared" si="1"/>
        <v>11</v>
      </c>
      <c r="L18" s="8">
        <f t="shared" si="1"/>
        <v>-8</v>
      </c>
      <c r="M18" s="1" t="s">
        <v>25</v>
      </c>
      <c r="N18" s="33"/>
      <c r="O18" s="33"/>
    </row>
    <row r="19" spans="1:15" x14ac:dyDescent="0.15">
      <c r="A19" s="6" t="s">
        <v>10</v>
      </c>
      <c r="B19" s="14"/>
      <c r="C19" s="12" t="str">
        <f>"全体 "&amp;TEXT(D8-D9,"#,###")</f>
        <v>全体 -161</v>
      </c>
      <c r="D19" s="7">
        <v>2014</v>
      </c>
      <c r="E19" s="8">
        <f t="shared" ref="E19:L19" si="2">E8-E9</f>
        <v>-9</v>
      </c>
      <c r="F19" s="8">
        <f t="shared" si="2"/>
        <v>-88</v>
      </c>
      <c r="G19" s="8">
        <f t="shared" si="2"/>
        <v>-128</v>
      </c>
      <c r="H19" s="8">
        <f t="shared" si="2"/>
        <v>35</v>
      </c>
      <c r="I19" s="8">
        <f t="shared" si="2"/>
        <v>68</v>
      </c>
      <c r="J19" s="8">
        <f t="shared" si="2"/>
        <v>-72</v>
      </c>
      <c r="K19" s="8">
        <f t="shared" si="2"/>
        <v>33</v>
      </c>
      <c r="L19" s="8">
        <f t="shared" si="2"/>
        <v>0</v>
      </c>
      <c r="M19" s="1" t="s">
        <v>26</v>
      </c>
      <c r="N19" s="33"/>
    </row>
    <row r="20" spans="1:15" x14ac:dyDescent="0.15">
      <c r="A20" s="6" t="s">
        <v>18</v>
      </c>
      <c r="B20" s="14"/>
      <c r="C20" s="12" t="str">
        <f>"全体 "&amp;TEXT(D10-D11,"#,###")</f>
        <v>全体 -197</v>
      </c>
      <c r="D20" s="7">
        <v>2015</v>
      </c>
      <c r="E20" s="8">
        <f>E10-E11</f>
        <v>21</v>
      </c>
      <c r="F20" s="8">
        <f>F10-F11</f>
        <v>-184</v>
      </c>
      <c r="G20" s="8">
        <f t="shared" ref="G20:L20" si="3">G10-G11</f>
        <v>14</v>
      </c>
      <c r="H20" s="8">
        <f t="shared" si="3"/>
        <v>27</v>
      </c>
      <c r="I20" s="8">
        <f t="shared" si="3"/>
        <v>14</v>
      </c>
      <c r="J20" s="8">
        <f t="shared" si="3"/>
        <v>-53</v>
      </c>
      <c r="K20" s="8">
        <f t="shared" si="3"/>
        <v>-35</v>
      </c>
      <c r="L20" s="8">
        <f t="shared" si="3"/>
        <v>-1</v>
      </c>
      <c r="M20" s="1" t="s">
        <v>26</v>
      </c>
    </row>
    <row r="21" spans="1:15" x14ac:dyDescent="0.15">
      <c r="A21" s="6" t="s">
        <v>20</v>
      </c>
      <c r="B21" s="14"/>
      <c r="C21" s="12" t="str">
        <f>"全体 "&amp;TEXT(D12-D13,"#,###")</f>
        <v>全体 -313</v>
      </c>
      <c r="D21" s="7">
        <v>2016</v>
      </c>
      <c r="E21" s="8">
        <f t="shared" ref="E21:L21" si="4">E12-E13</f>
        <v>48</v>
      </c>
      <c r="F21" s="8">
        <f t="shared" si="4"/>
        <v>-133</v>
      </c>
      <c r="G21" s="8">
        <f t="shared" si="4"/>
        <v>-356</v>
      </c>
      <c r="H21" s="8">
        <f t="shared" si="4"/>
        <v>-10</v>
      </c>
      <c r="I21" s="8">
        <f t="shared" si="4"/>
        <v>155</v>
      </c>
      <c r="J21" s="8">
        <f t="shared" si="4"/>
        <v>-52</v>
      </c>
      <c r="K21" s="8">
        <f t="shared" si="4"/>
        <v>42</v>
      </c>
      <c r="L21" s="8">
        <f t="shared" si="4"/>
        <v>-7</v>
      </c>
      <c r="M21" s="1" t="s">
        <v>26</v>
      </c>
    </row>
    <row r="25" spans="1:15" x14ac:dyDescent="0.15">
      <c r="A25" s="5" t="s">
        <v>11</v>
      </c>
      <c r="E25" s="2"/>
      <c r="F25" s="2"/>
      <c r="G25" s="2"/>
      <c r="H25" s="2"/>
      <c r="I25" s="2"/>
      <c r="J25" s="2"/>
      <c r="K25" s="2"/>
      <c r="L25" s="2"/>
    </row>
    <row r="26" spans="1:15" ht="24" x14ac:dyDescent="0.15">
      <c r="A26" s="9"/>
      <c r="B26" s="10"/>
      <c r="C26" s="9"/>
      <c r="D26" s="10" t="s">
        <v>5</v>
      </c>
      <c r="E26" s="10" t="s">
        <v>8</v>
      </c>
      <c r="F26" s="10" t="s">
        <v>0</v>
      </c>
      <c r="G26" s="10" t="s">
        <v>1</v>
      </c>
      <c r="H26" s="10" t="s">
        <v>2</v>
      </c>
      <c r="I26" s="10" t="s">
        <v>3</v>
      </c>
      <c r="J26" s="10" t="s">
        <v>4</v>
      </c>
      <c r="K26" s="10" t="s">
        <v>6</v>
      </c>
      <c r="L26" s="10" t="s">
        <v>7</v>
      </c>
    </row>
    <row r="27" spans="1:15" x14ac:dyDescent="0.15">
      <c r="A27" s="6" t="s">
        <v>17</v>
      </c>
      <c r="B27" s="7">
        <v>2012</v>
      </c>
      <c r="C27" s="6" t="s">
        <v>12</v>
      </c>
      <c r="D27" s="8">
        <v>18371</v>
      </c>
      <c r="E27" s="8">
        <v>2184</v>
      </c>
      <c r="F27" s="8">
        <v>1068</v>
      </c>
      <c r="G27" s="8">
        <v>6182</v>
      </c>
      <c r="H27" s="8">
        <v>4778</v>
      </c>
      <c r="I27" s="8">
        <v>2230</v>
      </c>
      <c r="J27" s="8">
        <v>913</v>
      </c>
      <c r="K27" s="8">
        <v>1008</v>
      </c>
      <c r="L27" s="8">
        <v>8</v>
      </c>
    </row>
    <row r="28" spans="1:15" x14ac:dyDescent="0.15">
      <c r="A28" s="38" t="s">
        <v>14</v>
      </c>
      <c r="B28" s="39">
        <v>2013</v>
      </c>
      <c r="C28" s="38" t="s">
        <v>12</v>
      </c>
      <c r="D28" s="40">
        <v>17538</v>
      </c>
      <c r="E28" s="40">
        <v>1962</v>
      </c>
      <c r="F28" s="40">
        <v>1077</v>
      </c>
      <c r="G28" s="40">
        <v>6123</v>
      </c>
      <c r="H28" s="40">
        <v>4517</v>
      </c>
      <c r="I28" s="40">
        <v>2084</v>
      </c>
      <c r="J28" s="40">
        <v>819</v>
      </c>
      <c r="K28" s="40">
        <v>947</v>
      </c>
      <c r="L28" s="40">
        <v>9</v>
      </c>
    </row>
    <row r="29" spans="1:15" x14ac:dyDescent="0.15">
      <c r="A29" s="6" t="s">
        <v>16</v>
      </c>
      <c r="B29" s="7">
        <v>2014</v>
      </c>
      <c r="C29" s="6" t="s">
        <v>12</v>
      </c>
      <c r="D29" s="8">
        <v>17317</v>
      </c>
      <c r="E29" s="8">
        <v>1923</v>
      </c>
      <c r="F29" s="8">
        <v>1077</v>
      </c>
      <c r="G29" s="8">
        <v>6100</v>
      </c>
      <c r="H29" s="8">
        <v>4259</v>
      </c>
      <c r="I29" s="8">
        <v>2144</v>
      </c>
      <c r="J29" s="8">
        <v>858</v>
      </c>
      <c r="K29" s="8">
        <v>945</v>
      </c>
      <c r="L29" s="8">
        <v>11</v>
      </c>
    </row>
    <row r="30" spans="1:15" x14ac:dyDescent="0.15">
      <c r="A30" s="6" t="s">
        <v>19</v>
      </c>
      <c r="B30" s="7">
        <v>2015</v>
      </c>
      <c r="C30" s="6" t="s">
        <v>12</v>
      </c>
      <c r="D30" s="8">
        <v>17904</v>
      </c>
      <c r="E30" s="8">
        <v>1861</v>
      </c>
      <c r="F30" s="8">
        <v>1060</v>
      </c>
      <c r="G30" s="8">
        <v>6528</v>
      </c>
      <c r="H30" s="8">
        <v>4326</v>
      </c>
      <c r="I30" s="8">
        <v>2275</v>
      </c>
      <c r="J30" s="8">
        <v>885</v>
      </c>
      <c r="K30" s="8">
        <v>963</v>
      </c>
      <c r="L30" s="8">
        <v>6</v>
      </c>
    </row>
    <row r="31" spans="1:15" ht="12.75" thickBot="1" x14ac:dyDescent="0.2">
      <c r="A31" s="41" t="s">
        <v>21</v>
      </c>
      <c r="B31" s="42">
        <v>2016</v>
      </c>
      <c r="C31" s="41" t="s">
        <v>12</v>
      </c>
      <c r="D31" s="43">
        <v>17037</v>
      </c>
      <c r="E31" s="43">
        <v>1782</v>
      </c>
      <c r="F31" s="43">
        <v>1041</v>
      </c>
      <c r="G31" s="43">
        <v>6179</v>
      </c>
      <c r="H31" s="43">
        <v>4046</v>
      </c>
      <c r="I31" s="43">
        <v>2188</v>
      </c>
      <c r="J31" s="43">
        <v>852</v>
      </c>
      <c r="K31" s="43">
        <v>946</v>
      </c>
      <c r="L31" s="43">
        <v>3</v>
      </c>
    </row>
    <row r="32" spans="1:15" x14ac:dyDescent="0.15">
      <c r="A32" s="38" t="s">
        <v>17</v>
      </c>
      <c r="B32" s="39">
        <v>2012</v>
      </c>
      <c r="C32" s="38" t="s">
        <v>13</v>
      </c>
      <c r="D32" s="40">
        <v>17313</v>
      </c>
      <c r="E32" s="40">
        <v>1793</v>
      </c>
      <c r="F32" s="40">
        <v>1227</v>
      </c>
      <c r="G32" s="40">
        <v>6339</v>
      </c>
      <c r="H32" s="40">
        <v>4295</v>
      </c>
      <c r="I32" s="40">
        <v>1923</v>
      </c>
      <c r="J32" s="40">
        <v>817</v>
      </c>
      <c r="K32" s="40">
        <v>911</v>
      </c>
      <c r="L32" s="40">
        <v>8</v>
      </c>
    </row>
    <row r="33" spans="1:12" x14ac:dyDescent="0.15">
      <c r="A33" s="6" t="s">
        <v>14</v>
      </c>
      <c r="B33" s="7">
        <v>2013</v>
      </c>
      <c r="C33" s="6" t="s">
        <v>13</v>
      </c>
      <c r="D33" s="8">
        <v>17492</v>
      </c>
      <c r="E33" s="8">
        <v>1937</v>
      </c>
      <c r="F33" s="8">
        <v>1096</v>
      </c>
      <c r="G33" s="8">
        <v>6397</v>
      </c>
      <c r="H33" s="8">
        <v>4291</v>
      </c>
      <c r="I33" s="8">
        <v>1931</v>
      </c>
      <c r="J33" s="8">
        <v>887</v>
      </c>
      <c r="K33" s="8">
        <v>936</v>
      </c>
      <c r="L33" s="8">
        <v>17</v>
      </c>
    </row>
    <row r="34" spans="1:12" x14ac:dyDescent="0.15">
      <c r="A34" s="6" t="s">
        <v>16</v>
      </c>
      <c r="B34" s="7">
        <v>2014</v>
      </c>
      <c r="C34" s="6" t="s">
        <v>13</v>
      </c>
      <c r="D34" s="8">
        <v>17478</v>
      </c>
      <c r="E34" s="8">
        <v>1932</v>
      </c>
      <c r="F34" s="8">
        <v>1165</v>
      </c>
      <c r="G34" s="8">
        <v>6228</v>
      </c>
      <c r="H34" s="8">
        <v>4224</v>
      </c>
      <c r="I34" s="8">
        <v>2076</v>
      </c>
      <c r="J34" s="8">
        <v>930</v>
      </c>
      <c r="K34" s="8">
        <v>912</v>
      </c>
      <c r="L34" s="8">
        <v>11</v>
      </c>
    </row>
    <row r="35" spans="1:12" x14ac:dyDescent="0.15">
      <c r="A35" s="6" t="s">
        <v>19</v>
      </c>
      <c r="B35" s="7">
        <v>2015</v>
      </c>
      <c r="C35" s="6" t="s">
        <v>13</v>
      </c>
      <c r="D35" s="8">
        <v>18101</v>
      </c>
      <c r="E35" s="8">
        <v>1840</v>
      </c>
      <c r="F35" s="8">
        <v>1244</v>
      </c>
      <c r="G35" s="8">
        <v>6514</v>
      </c>
      <c r="H35" s="8">
        <v>4299</v>
      </c>
      <c r="I35" s="8">
        <v>2261</v>
      </c>
      <c r="J35" s="8">
        <v>938</v>
      </c>
      <c r="K35" s="8">
        <v>998</v>
      </c>
      <c r="L35" s="8">
        <v>7</v>
      </c>
    </row>
    <row r="36" spans="1:12" ht="12.75" thickBot="1" x14ac:dyDescent="0.2">
      <c r="A36" s="53" t="s">
        <v>21</v>
      </c>
      <c r="B36" s="54">
        <v>2016</v>
      </c>
      <c r="C36" s="53" t="s">
        <v>13</v>
      </c>
      <c r="D36" s="55">
        <v>17350</v>
      </c>
      <c r="E36" s="8">
        <v>1734</v>
      </c>
      <c r="F36" s="8">
        <v>1174</v>
      </c>
      <c r="G36" s="8">
        <v>6535</v>
      </c>
      <c r="H36" s="8">
        <v>4056</v>
      </c>
      <c r="I36" s="8">
        <v>2033</v>
      </c>
      <c r="J36" s="8">
        <v>904</v>
      </c>
      <c r="K36" s="8">
        <v>904</v>
      </c>
      <c r="L36" s="8">
        <v>10</v>
      </c>
    </row>
    <row r="37" spans="1:12" x14ac:dyDescent="0.15">
      <c r="A37" s="56" t="s">
        <v>17</v>
      </c>
      <c r="B37" s="57">
        <v>2012</v>
      </c>
      <c r="C37" s="58" t="s">
        <v>37</v>
      </c>
      <c r="D37" s="59">
        <f>D27-D32</f>
        <v>1058</v>
      </c>
    </row>
    <row r="38" spans="1:12" x14ac:dyDescent="0.15">
      <c r="A38" s="6" t="s">
        <v>14</v>
      </c>
      <c r="B38" s="7">
        <v>2013</v>
      </c>
      <c r="C38" s="51" t="s">
        <v>37</v>
      </c>
      <c r="D38" s="52">
        <f t="shared" ref="D38:D41" si="5">D28-D33</f>
        <v>46</v>
      </c>
    </row>
    <row r="39" spans="1:12" x14ac:dyDescent="0.15">
      <c r="A39" s="6" t="s">
        <v>16</v>
      </c>
      <c r="B39" s="7">
        <v>2014</v>
      </c>
      <c r="C39" s="51" t="s">
        <v>37</v>
      </c>
      <c r="D39" s="52">
        <f t="shared" si="5"/>
        <v>-161</v>
      </c>
    </row>
    <row r="40" spans="1:12" x14ac:dyDescent="0.15">
      <c r="A40" s="6" t="s">
        <v>19</v>
      </c>
      <c r="B40" s="7">
        <v>2015</v>
      </c>
      <c r="C40" s="51" t="s">
        <v>37</v>
      </c>
      <c r="D40" s="52">
        <f t="shared" si="5"/>
        <v>-197</v>
      </c>
    </row>
    <row r="41" spans="1:12" x14ac:dyDescent="0.15">
      <c r="A41" s="6" t="s">
        <v>21</v>
      </c>
      <c r="B41" s="7">
        <v>2016</v>
      </c>
      <c r="C41" s="51" t="s">
        <v>37</v>
      </c>
      <c r="D41" s="52">
        <f t="shared" si="5"/>
        <v>-313</v>
      </c>
    </row>
    <row r="79" spans="1:12" x14ac:dyDescent="0.15">
      <c r="A79" s="5" t="s">
        <v>43</v>
      </c>
      <c r="E79" s="2"/>
      <c r="F79" s="2"/>
      <c r="G79" s="2"/>
      <c r="H79" s="2"/>
      <c r="I79" s="2"/>
      <c r="J79" s="2"/>
      <c r="K79" s="2"/>
      <c r="L79" s="2"/>
    </row>
    <row r="80" spans="1:12" ht="24" x14ac:dyDescent="0.15">
      <c r="A80" s="9"/>
      <c r="B80" s="10"/>
      <c r="C80" s="9"/>
      <c r="D80" s="10" t="s">
        <v>5</v>
      </c>
      <c r="E80" s="10" t="s">
        <v>8</v>
      </c>
      <c r="F80" s="10" t="s">
        <v>0</v>
      </c>
      <c r="G80" s="10" t="s">
        <v>1</v>
      </c>
      <c r="H80" s="10" t="s">
        <v>2</v>
      </c>
      <c r="I80" s="10" t="s">
        <v>3</v>
      </c>
      <c r="J80" s="10" t="s">
        <v>4</v>
      </c>
      <c r="K80" s="10" t="s">
        <v>6</v>
      </c>
      <c r="L80" s="10" t="s">
        <v>7</v>
      </c>
    </row>
    <row r="81" spans="1:12" x14ac:dyDescent="0.15">
      <c r="A81" s="6" t="s">
        <v>17</v>
      </c>
      <c r="B81" s="7">
        <v>2012</v>
      </c>
      <c r="C81" s="6" t="s">
        <v>12</v>
      </c>
      <c r="D81" s="61">
        <f>D27/$D27</f>
        <v>1</v>
      </c>
      <c r="E81" s="61">
        <f>E27/$D27</f>
        <v>0.11888302215448261</v>
      </c>
      <c r="F81" s="61">
        <f t="shared" ref="F81:L81" si="6">F27/$D27</f>
        <v>5.8135104240378856E-2</v>
      </c>
      <c r="G81" s="61">
        <f t="shared" si="6"/>
        <v>0.33650862772848511</v>
      </c>
      <c r="H81" s="61">
        <f t="shared" si="6"/>
        <v>0.26008382777203198</v>
      </c>
      <c r="I81" s="61">
        <f t="shared" si="6"/>
        <v>0.1213869685918023</v>
      </c>
      <c r="J81" s="61">
        <f t="shared" si="6"/>
        <v>4.9697893418975563E-2</v>
      </c>
      <c r="K81" s="61">
        <f t="shared" si="6"/>
        <v>5.4869087148222744E-2</v>
      </c>
      <c r="L81" s="61">
        <f t="shared" si="6"/>
        <v>4.3546894562081543E-4</v>
      </c>
    </row>
    <row r="82" spans="1:12" x14ac:dyDescent="0.15">
      <c r="A82" s="38" t="s">
        <v>14</v>
      </c>
      <c r="B82" s="39">
        <v>2013</v>
      </c>
      <c r="C82" s="38" t="s">
        <v>12</v>
      </c>
      <c r="D82" s="61">
        <f t="shared" ref="D82:L82" si="7">D28/$D28</f>
        <v>1</v>
      </c>
      <c r="E82" s="61">
        <f t="shared" si="7"/>
        <v>0.111871365035922</v>
      </c>
      <c r="F82" s="61">
        <f t="shared" si="7"/>
        <v>6.1409510776599383E-2</v>
      </c>
      <c r="G82" s="61">
        <f t="shared" si="7"/>
        <v>0.34912760862127951</v>
      </c>
      <c r="H82" s="61">
        <f t="shared" si="7"/>
        <v>0.25755502337780817</v>
      </c>
      <c r="I82" s="61">
        <f t="shared" si="7"/>
        <v>0.11882768844794162</v>
      </c>
      <c r="J82" s="61">
        <f t="shared" si="7"/>
        <v>4.6698597331508725E-2</v>
      </c>
      <c r="K82" s="61">
        <f t="shared" si="7"/>
        <v>5.3997035009693238E-2</v>
      </c>
      <c r="L82" s="61">
        <f t="shared" si="7"/>
        <v>5.131713992473486E-4</v>
      </c>
    </row>
    <row r="83" spans="1:12" x14ac:dyDescent="0.15">
      <c r="A83" s="6" t="s">
        <v>16</v>
      </c>
      <c r="B83" s="7">
        <v>2014</v>
      </c>
      <c r="C83" s="6" t="s">
        <v>12</v>
      </c>
      <c r="D83" s="61">
        <f t="shared" ref="D83:L83" si="8">D29/$D29</f>
        <v>1</v>
      </c>
      <c r="E83" s="61">
        <f t="shared" si="8"/>
        <v>0.11104694808569614</v>
      </c>
      <c r="F83" s="61">
        <f t="shared" si="8"/>
        <v>6.2193220534734653E-2</v>
      </c>
      <c r="G83" s="61">
        <f t="shared" si="8"/>
        <v>0.35225500952820926</v>
      </c>
      <c r="H83" s="61">
        <f t="shared" si="8"/>
        <v>0.24594329271813825</v>
      </c>
      <c r="I83" s="61">
        <f t="shared" si="8"/>
        <v>0.12380897384073454</v>
      </c>
      <c r="J83" s="61">
        <f t="shared" si="8"/>
        <v>4.9546688225443204E-2</v>
      </c>
      <c r="K83" s="61">
        <f t="shared" si="8"/>
        <v>5.4570653115435699E-2</v>
      </c>
      <c r="L83" s="61">
        <f t="shared" si="8"/>
        <v>6.3521395160824623E-4</v>
      </c>
    </row>
    <row r="84" spans="1:12" x14ac:dyDescent="0.15">
      <c r="A84" s="6" t="s">
        <v>19</v>
      </c>
      <c r="B84" s="7">
        <v>2015</v>
      </c>
      <c r="C84" s="6" t="s">
        <v>12</v>
      </c>
      <c r="D84" s="61">
        <f t="shared" ref="D84:L84" si="9">D30/$D30</f>
        <v>1</v>
      </c>
      <c r="E84" s="61">
        <f t="shared" si="9"/>
        <v>0.1039432529043789</v>
      </c>
      <c r="F84" s="61">
        <f t="shared" si="9"/>
        <v>5.9204647006255585E-2</v>
      </c>
      <c r="G84" s="61">
        <f t="shared" si="9"/>
        <v>0.36461126005361932</v>
      </c>
      <c r="H84" s="61">
        <f t="shared" si="9"/>
        <v>0.24162198391420911</v>
      </c>
      <c r="I84" s="61">
        <f t="shared" si="9"/>
        <v>0.12706657730116175</v>
      </c>
      <c r="J84" s="61">
        <f t="shared" si="9"/>
        <v>4.9430294906166218E-2</v>
      </c>
      <c r="K84" s="61">
        <f t="shared" si="9"/>
        <v>5.3786863270777481E-2</v>
      </c>
      <c r="L84" s="61">
        <f t="shared" si="9"/>
        <v>3.351206434316354E-4</v>
      </c>
    </row>
    <row r="85" spans="1:12" ht="12.75" thickBot="1" x14ac:dyDescent="0.2">
      <c r="A85" s="41" t="s">
        <v>21</v>
      </c>
      <c r="B85" s="42">
        <v>2016</v>
      </c>
      <c r="C85" s="41" t="s">
        <v>12</v>
      </c>
      <c r="D85" s="63">
        <f t="shared" ref="D85:L85" si="10">D31/$D31</f>
        <v>1</v>
      </c>
      <c r="E85" s="63">
        <f t="shared" si="10"/>
        <v>0.1045958795562599</v>
      </c>
      <c r="F85" s="63">
        <f t="shared" si="10"/>
        <v>6.1102306744145095E-2</v>
      </c>
      <c r="G85" s="63">
        <f t="shared" si="10"/>
        <v>0.36268122322005047</v>
      </c>
      <c r="H85" s="63">
        <f t="shared" si="10"/>
        <v>0.23748312496331514</v>
      </c>
      <c r="I85" s="63">
        <f t="shared" si="10"/>
        <v>0.12842636614427422</v>
      </c>
      <c r="J85" s="63">
        <f t="shared" si="10"/>
        <v>5.0008804366966017E-2</v>
      </c>
      <c r="K85" s="63">
        <f t="shared" si="10"/>
        <v>5.5526207665668841E-2</v>
      </c>
      <c r="L85" s="63">
        <f t="shared" si="10"/>
        <v>1.7608733932030288E-4</v>
      </c>
    </row>
    <row r="86" spans="1:12" x14ac:dyDescent="0.15">
      <c r="A86" s="38" t="s">
        <v>17</v>
      </c>
      <c r="B86" s="39">
        <v>2012</v>
      </c>
      <c r="C86" s="38" t="s">
        <v>13</v>
      </c>
      <c r="D86" s="62">
        <f t="shared" ref="D86:L86" si="11">D32/$D32</f>
        <v>1</v>
      </c>
      <c r="E86" s="62">
        <f t="shared" si="11"/>
        <v>0.1035637959914515</v>
      </c>
      <c r="F86" s="62">
        <f t="shared" si="11"/>
        <v>7.0871599376191308E-2</v>
      </c>
      <c r="G86" s="62">
        <f t="shared" si="11"/>
        <v>0.36614105007797609</v>
      </c>
      <c r="H86" s="62">
        <f t="shared" si="11"/>
        <v>0.24807947784901518</v>
      </c>
      <c r="I86" s="62">
        <f t="shared" si="11"/>
        <v>0.11107260440131693</v>
      </c>
      <c r="J86" s="62">
        <f t="shared" si="11"/>
        <v>4.7189972852769595E-2</v>
      </c>
      <c r="K86" s="62">
        <f t="shared" si="11"/>
        <v>5.2619418933749204E-2</v>
      </c>
      <c r="L86" s="62">
        <f t="shared" si="11"/>
        <v>4.6208051753017965E-4</v>
      </c>
    </row>
    <row r="87" spans="1:12" x14ac:dyDescent="0.15">
      <c r="A87" s="6" t="s">
        <v>14</v>
      </c>
      <c r="B87" s="7">
        <v>2013</v>
      </c>
      <c r="C87" s="6" t="s">
        <v>13</v>
      </c>
      <c r="D87" s="61">
        <f t="shared" ref="D87:L87" si="12">D33/$D33</f>
        <v>1</v>
      </c>
      <c r="E87" s="61">
        <f t="shared" si="12"/>
        <v>0.11073633661102218</v>
      </c>
      <c r="F87" s="61">
        <f t="shared" si="12"/>
        <v>6.2657214726732219E-2</v>
      </c>
      <c r="G87" s="61">
        <f t="shared" si="12"/>
        <v>0.36571003887491427</v>
      </c>
      <c r="H87" s="61">
        <f t="shared" si="12"/>
        <v>0.24531214269380289</v>
      </c>
      <c r="I87" s="61">
        <f t="shared" si="12"/>
        <v>0.11039332266178825</v>
      </c>
      <c r="J87" s="61">
        <f t="shared" si="12"/>
        <v>5.0708895495083464E-2</v>
      </c>
      <c r="K87" s="61">
        <f t="shared" si="12"/>
        <v>5.3510176080493937E-2</v>
      </c>
      <c r="L87" s="61">
        <f t="shared" si="12"/>
        <v>9.7187285616281733E-4</v>
      </c>
    </row>
    <row r="88" spans="1:12" x14ac:dyDescent="0.15">
      <c r="A88" s="6" t="s">
        <v>16</v>
      </c>
      <c r="B88" s="7">
        <v>2014</v>
      </c>
      <c r="C88" s="6" t="s">
        <v>13</v>
      </c>
      <c r="D88" s="61">
        <f t="shared" ref="D88:L88" si="13">D34/$D34</f>
        <v>1</v>
      </c>
      <c r="E88" s="61">
        <f t="shared" si="13"/>
        <v>0.11053896326810848</v>
      </c>
      <c r="F88" s="61">
        <f t="shared" si="13"/>
        <v>6.6655223709806616E-2</v>
      </c>
      <c r="G88" s="61">
        <f t="shared" si="13"/>
        <v>0.35633367662203913</v>
      </c>
      <c r="H88" s="61">
        <f t="shared" si="13"/>
        <v>0.24167524888431172</v>
      </c>
      <c r="I88" s="61">
        <f t="shared" si="13"/>
        <v>0.11877789220734637</v>
      </c>
      <c r="J88" s="61">
        <f t="shared" si="13"/>
        <v>5.3209749399244763E-2</v>
      </c>
      <c r="K88" s="61">
        <f t="shared" si="13"/>
        <v>5.2179883281840027E-2</v>
      </c>
      <c r="L88" s="61">
        <f t="shared" si="13"/>
        <v>6.2936262730289502E-4</v>
      </c>
    </row>
    <row r="89" spans="1:12" x14ac:dyDescent="0.15">
      <c r="A89" s="6" t="s">
        <v>19</v>
      </c>
      <c r="B89" s="7">
        <v>2015</v>
      </c>
      <c r="C89" s="6" t="s">
        <v>13</v>
      </c>
      <c r="D89" s="61">
        <f t="shared" ref="D89:L89" si="14">D35/$D35</f>
        <v>1</v>
      </c>
      <c r="E89" s="61">
        <f t="shared" si="14"/>
        <v>0.10165184243964422</v>
      </c>
      <c r="F89" s="61">
        <f t="shared" si="14"/>
        <v>6.8725484779846413E-2</v>
      </c>
      <c r="G89" s="61">
        <f t="shared" si="14"/>
        <v>0.35986962046295784</v>
      </c>
      <c r="H89" s="61">
        <f t="shared" si="14"/>
        <v>0.23750069056958178</v>
      </c>
      <c r="I89" s="61">
        <f t="shared" si="14"/>
        <v>0.12491022595436717</v>
      </c>
      <c r="J89" s="61">
        <f t="shared" si="14"/>
        <v>5.1820341417601237E-2</v>
      </c>
      <c r="K89" s="61">
        <f t="shared" si="14"/>
        <v>5.5135075410198332E-2</v>
      </c>
      <c r="L89" s="61">
        <f t="shared" si="14"/>
        <v>3.8671896580299431E-4</v>
      </c>
    </row>
    <row r="90" spans="1:12" x14ac:dyDescent="0.15">
      <c r="A90" s="6" t="s">
        <v>21</v>
      </c>
      <c r="B90" s="7">
        <v>2016</v>
      </c>
      <c r="C90" s="6" t="s">
        <v>13</v>
      </c>
      <c r="D90" s="61">
        <f t="shared" ref="D90:L90" si="15">D36/$D36</f>
        <v>1</v>
      </c>
      <c r="E90" s="61">
        <f t="shared" si="15"/>
        <v>9.9942363112391935E-2</v>
      </c>
      <c r="F90" s="61">
        <f t="shared" si="15"/>
        <v>6.7665706051873192E-2</v>
      </c>
      <c r="G90" s="61">
        <f t="shared" si="15"/>
        <v>0.37665706051873199</v>
      </c>
      <c r="H90" s="61">
        <f t="shared" si="15"/>
        <v>0.23377521613832852</v>
      </c>
      <c r="I90" s="61">
        <f t="shared" si="15"/>
        <v>0.11717579250720461</v>
      </c>
      <c r="J90" s="61">
        <f t="shared" si="15"/>
        <v>5.2103746397694523E-2</v>
      </c>
      <c r="K90" s="61">
        <f t="shared" si="15"/>
        <v>5.2103746397694523E-2</v>
      </c>
      <c r="L90" s="61">
        <f t="shared" si="15"/>
        <v>5.7636887608069167E-4</v>
      </c>
    </row>
  </sheetData>
  <sortState ref="A32:L36">
    <sortCondition ref="C32:C36"/>
    <sortCondition ref="B32:B36"/>
  </sortState>
  <phoneticPr fontId="10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CF90"/>
  <sheetViews>
    <sheetView showGridLines="0" zoomScaleNormal="100" workbookViewId="0">
      <selection activeCell="W3" sqref="W3:AA3"/>
    </sheetView>
  </sheetViews>
  <sheetFormatPr defaultColWidth="9.85546875" defaultRowHeight="12" x14ac:dyDescent="0.15"/>
  <cols>
    <col min="1" max="12" width="6.85546875" style="18" customWidth="1"/>
    <col min="13" max="13" width="1.42578125" style="18" customWidth="1"/>
    <col min="14" max="14" width="3" style="18" customWidth="1"/>
    <col min="15" max="199" width="9.140625" style="18" customWidth="1"/>
    <col min="200" max="200" width="1.7109375" style="18" customWidth="1"/>
    <col min="201" max="201" width="26.28515625" style="18" customWidth="1"/>
    <col min="202" max="202" width="7.7109375" style="18" customWidth="1"/>
    <col min="203" max="16384" width="9.85546875" style="18"/>
  </cols>
  <sheetData>
    <row r="1" spans="1:84" ht="14.25" x14ac:dyDescent="0.15">
      <c r="A1" s="17" t="str">
        <f ca="1">MID(CELL("filename",$L$2),FIND("]",CELL("filename",$L$2))+1,31)</f>
        <v>中勢</v>
      </c>
      <c r="B1" s="17"/>
      <c r="D1" s="19"/>
      <c r="E1" s="19"/>
      <c r="F1" s="19"/>
      <c r="G1" s="19"/>
      <c r="H1" s="19"/>
      <c r="I1" s="19"/>
      <c r="J1" s="19"/>
      <c r="K1" s="19"/>
      <c r="L1" s="19"/>
    </row>
    <row r="2" spans="1:84" x14ac:dyDescent="0.15">
      <c r="A2" s="20" t="s">
        <v>11</v>
      </c>
      <c r="E2" s="19"/>
      <c r="F2" s="19"/>
      <c r="G2" s="19"/>
      <c r="H2" s="19"/>
      <c r="I2" s="19"/>
      <c r="J2" s="19"/>
      <c r="K2" s="19"/>
      <c r="L2" s="19"/>
      <c r="Q2" s="1" t="s">
        <v>93</v>
      </c>
    </row>
    <row r="3" spans="1:84" ht="24" x14ac:dyDescent="0.15">
      <c r="A3" s="21"/>
      <c r="B3" s="22"/>
      <c r="C3" s="21"/>
      <c r="D3" s="22" t="s">
        <v>5</v>
      </c>
      <c r="E3" s="22" t="s">
        <v>8</v>
      </c>
      <c r="F3" s="22" t="s">
        <v>0</v>
      </c>
      <c r="G3" s="22" t="s">
        <v>1</v>
      </c>
      <c r="H3" s="22" t="s">
        <v>2</v>
      </c>
      <c r="I3" s="22" t="s">
        <v>3</v>
      </c>
      <c r="J3" s="22" t="s">
        <v>4</v>
      </c>
      <c r="K3" s="22" t="s">
        <v>6</v>
      </c>
      <c r="L3" s="22" t="s">
        <v>7</v>
      </c>
      <c r="Q3" s="1" t="s">
        <v>29</v>
      </c>
      <c r="W3" s="36" t="s">
        <v>24</v>
      </c>
      <c r="X3" s="37"/>
      <c r="Y3" s="37"/>
      <c r="Z3" s="37"/>
      <c r="AA3" s="37"/>
    </row>
    <row r="4" spans="1:84" x14ac:dyDescent="0.15">
      <c r="A4" s="23" t="s">
        <v>17</v>
      </c>
      <c r="B4" s="24">
        <v>2012</v>
      </c>
      <c r="C4" s="23" t="s">
        <v>12</v>
      </c>
      <c r="D4" s="25">
        <v>11114</v>
      </c>
      <c r="E4" s="25">
        <v>1302</v>
      </c>
      <c r="F4" s="25">
        <v>816</v>
      </c>
      <c r="G4" s="25">
        <v>3754</v>
      </c>
      <c r="H4" s="25">
        <v>2678</v>
      </c>
      <c r="I4" s="25">
        <v>1222</v>
      </c>
      <c r="J4" s="25">
        <v>614</v>
      </c>
      <c r="K4" s="25">
        <v>727</v>
      </c>
      <c r="L4" s="25">
        <v>1</v>
      </c>
      <c r="M4" s="3" t="s">
        <v>25</v>
      </c>
      <c r="N4" s="26"/>
      <c r="O4" s="26"/>
      <c r="P4" s="26"/>
      <c r="Q4" s="1" t="s">
        <v>30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</row>
    <row r="5" spans="1:84" s="27" customFormat="1" x14ac:dyDescent="0.15">
      <c r="A5" s="23" t="s">
        <v>17</v>
      </c>
      <c r="B5" s="24">
        <v>2012</v>
      </c>
      <c r="C5" s="23" t="s">
        <v>13</v>
      </c>
      <c r="D5" s="25">
        <v>11490</v>
      </c>
      <c r="E5" s="25">
        <v>1264</v>
      </c>
      <c r="F5" s="25">
        <v>961</v>
      </c>
      <c r="G5" s="25">
        <v>4241</v>
      </c>
      <c r="H5" s="25">
        <v>2601</v>
      </c>
      <c r="I5" s="25">
        <v>1183</v>
      </c>
      <c r="J5" s="25">
        <v>636</v>
      </c>
      <c r="K5" s="25">
        <v>598</v>
      </c>
      <c r="L5" s="25">
        <v>6</v>
      </c>
      <c r="M5" t="s">
        <v>25</v>
      </c>
      <c r="Q5" s="1" t="s">
        <v>54</v>
      </c>
    </row>
    <row r="6" spans="1:84" x14ac:dyDescent="0.15">
      <c r="A6" s="23" t="s">
        <v>14</v>
      </c>
      <c r="B6" s="24">
        <v>2013</v>
      </c>
      <c r="C6" s="23" t="s">
        <v>12</v>
      </c>
      <c r="D6" s="25">
        <v>11070</v>
      </c>
      <c r="E6" s="25">
        <v>1288</v>
      </c>
      <c r="F6" s="25">
        <v>818</v>
      </c>
      <c r="G6" s="25">
        <v>3755</v>
      </c>
      <c r="H6" s="25">
        <v>2630</v>
      </c>
      <c r="I6" s="25">
        <v>1204</v>
      </c>
      <c r="J6" s="25">
        <v>612</v>
      </c>
      <c r="K6" s="25">
        <v>755</v>
      </c>
      <c r="L6" s="25">
        <v>8</v>
      </c>
      <c r="M6" t="s">
        <v>25</v>
      </c>
      <c r="Q6" s="1" t="s">
        <v>55</v>
      </c>
    </row>
    <row r="7" spans="1:84" x14ac:dyDescent="0.15">
      <c r="A7" s="23" t="s">
        <v>14</v>
      </c>
      <c r="B7" s="24">
        <v>2013</v>
      </c>
      <c r="C7" s="23" t="s">
        <v>13</v>
      </c>
      <c r="D7" s="25">
        <v>11697</v>
      </c>
      <c r="E7" s="25">
        <v>1326</v>
      </c>
      <c r="F7" s="25">
        <v>926</v>
      </c>
      <c r="G7" s="25">
        <v>4261</v>
      </c>
      <c r="H7" s="25">
        <v>2705</v>
      </c>
      <c r="I7" s="25">
        <v>1167</v>
      </c>
      <c r="J7" s="25">
        <v>622</v>
      </c>
      <c r="K7" s="25">
        <v>685</v>
      </c>
      <c r="L7" s="25">
        <v>5</v>
      </c>
      <c r="M7" t="s">
        <v>25</v>
      </c>
    </row>
    <row r="8" spans="1:84" x14ac:dyDescent="0.15">
      <c r="A8" s="23" t="s">
        <v>16</v>
      </c>
      <c r="B8" s="24">
        <v>2014</v>
      </c>
      <c r="C8" s="23" t="s">
        <v>12</v>
      </c>
      <c r="D8" s="25">
        <v>10947</v>
      </c>
      <c r="E8" s="25">
        <v>1247</v>
      </c>
      <c r="F8" s="25">
        <v>832</v>
      </c>
      <c r="G8" s="25">
        <v>3862</v>
      </c>
      <c r="H8" s="25">
        <v>2422</v>
      </c>
      <c r="I8" s="25">
        <v>1247</v>
      </c>
      <c r="J8" s="25">
        <v>625</v>
      </c>
      <c r="K8" s="25">
        <v>711</v>
      </c>
      <c r="L8" s="25">
        <v>1</v>
      </c>
      <c r="M8" s="1" t="s">
        <v>26</v>
      </c>
    </row>
    <row r="9" spans="1:84" x14ac:dyDescent="0.15">
      <c r="A9" s="23" t="s">
        <v>16</v>
      </c>
      <c r="B9" s="24">
        <v>2014</v>
      </c>
      <c r="C9" s="23" t="s">
        <v>13</v>
      </c>
      <c r="D9" s="25">
        <v>11296</v>
      </c>
      <c r="E9" s="25">
        <v>1145</v>
      </c>
      <c r="F9" s="25">
        <v>989</v>
      </c>
      <c r="G9" s="25">
        <v>4254</v>
      </c>
      <c r="H9" s="25">
        <v>2390</v>
      </c>
      <c r="I9" s="25">
        <v>1204</v>
      </c>
      <c r="J9" s="25">
        <v>633</v>
      </c>
      <c r="K9" s="25">
        <v>674</v>
      </c>
      <c r="L9" s="25">
        <v>7</v>
      </c>
      <c r="M9" s="1" t="s">
        <v>26</v>
      </c>
    </row>
    <row r="10" spans="1:84" x14ac:dyDescent="0.15">
      <c r="A10" s="23" t="s">
        <v>19</v>
      </c>
      <c r="B10" s="24">
        <v>2015</v>
      </c>
      <c r="C10" s="23" t="s">
        <v>12</v>
      </c>
      <c r="D10" s="25">
        <v>10809</v>
      </c>
      <c r="E10" s="25">
        <v>1130</v>
      </c>
      <c r="F10" s="25">
        <v>794</v>
      </c>
      <c r="G10" s="25">
        <v>3600</v>
      </c>
      <c r="H10" s="25">
        <v>2483</v>
      </c>
      <c r="I10" s="25">
        <v>1322</v>
      </c>
      <c r="J10" s="25">
        <v>713</v>
      </c>
      <c r="K10" s="25">
        <v>761</v>
      </c>
      <c r="L10" s="25">
        <v>6</v>
      </c>
      <c r="M10" s="1" t="s">
        <v>26</v>
      </c>
    </row>
    <row r="11" spans="1:84" x14ac:dyDescent="0.15">
      <c r="A11" s="23" t="s">
        <v>19</v>
      </c>
      <c r="B11" s="24">
        <v>2015</v>
      </c>
      <c r="C11" s="23" t="s">
        <v>13</v>
      </c>
      <c r="D11" s="25">
        <v>11920</v>
      </c>
      <c r="E11" s="25">
        <v>1101</v>
      </c>
      <c r="F11" s="25">
        <v>983</v>
      </c>
      <c r="G11" s="25">
        <v>4447</v>
      </c>
      <c r="H11" s="25">
        <v>2619</v>
      </c>
      <c r="I11" s="25">
        <v>1374</v>
      </c>
      <c r="J11" s="25">
        <v>710</v>
      </c>
      <c r="K11" s="25">
        <v>682</v>
      </c>
      <c r="L11" s="25">
        <v>4</v>
      </c>
      <c r="M11" s="1" t="s">
        <v>26</v>
      </c>
    </row>
    <row r="12" spans="1:84" x14ac:dyDescent="0.15">
      <c r="A12" s="23" t="s">
        <v>21</v>
      </c>
      <c r="B12" s="24">
        <v>2016</v>
      </c>
      <c r="C12" s="23" t="s">
        <v>12</v>
      </c>
      <c r="D12" s="25">
        <v>10532</v>
      </c>
      <c r="E12" s="25">
        <v>1207</v>
      </c>
      <c r="F12" s="25">
        <v>674</v>
      </c>
      <c r="G12" s="25">
        <v>3600</v>
      </c>
      <c r="H12" s="25">
        <v>2470</v>
      </c>
      <c r="I12" s="25">
        <v>1226</v>
      </c>
      <c r="J12" s="25">
        <v>649</v>
      </c>
      <c r="K12" s="25">
        <v>702</v>
      </c>
      <c r="L12" s="25">
        <v>4</v>
      </c>
      <c r="M12" s="1" t="s">
        <v>26</v>
      </c>
    </row>
    <row r="13" spans="1:84" x14ac:dyDescent="0.15">
      <c r="A13" s="23" t="s">
        <v>21</v>
      </c>
      <c r="B13" s="24">
        <v>2016</v>
      </c>
      <c r="C13" s="23" t="s">
        <v>13</v>
      </c>
      <c r="D13" s="25">
        <v>11245</v>
      </c>
      <c r="E13" s="25">
        <v>1197</v>
      </c>
      <c r="F13" s="25">
        <v>900</v>
      </c>
      <c r="G13" s="25">
        <v>4055</v>
      </c>
      <c r="H13" s="25">
        <v>2473</v>
      </c>
      <c r="I13" s="25">
        <v>1340</v>
      </c>
      <c r="J13" s="25">
        <v>638</v>
      </c>
      <c r="K13" s="25">
        <v>632</v>
      </c>
      <c r="L13" s="25">
        <v>10</v>
      </c>
      <c r="M13" s="1" t="s">
        <v>26</v>
      </c>
    </row>
    <row r="14" spans="1:84" x14ac:dyDescent="0.15">
      <c r="Z14" s="1" t="s">
        <v>58</v>
      </c>
      <c r="AG14" s="1" t="s">
        <v>59</v>
      </c>
    </row>
    <row r="15" spans="1:84" x14ac:dyDescent="0.15">
      <c r="A15" s="28" t="s">
        <v>15</v>
      </c>
    </row>
    <row r="16" spans="1:84" ht="24" x14ac:dyDescent="0.15">
      <c r="A16" s="21"/>
      <c r="B16" s="29"/>
      <c r="C16" s="30" t="s">
        <v>5</v>
      </c>
      <c r="D16" s="22"/>
      <c r="E16" s="22" t="s">
        <v>8</v>
      </c>
      <c r="F16" s="22" t="s">
        <v>0</v>
      </c>
      <c r="G16" s="22" t="s">
        <v>1</v>
      </c>
      <c r="H16" s="22" t="s">
        <v>2</v>
      </c>
      <c r="I16" s="22" t="s">
        <v>3</v>
      </c>
      <c r="J16" s="22" t="s">
        <v>4</v>
      </c>
      <c r="K16" s="22" t="s">
        <v>6</v>
      </c>
      <c r="L16" s="22" t="s">
        <v>7</v>
      </c>
    </row>
    <row r="17" spans="1:13" x14ac:dyDescent="0.15">
      <c r="A17" s="23" t="s">
        <v>17</v>
      </c>
      <c r="B17" s="31"/>
      <c r="C17" s="32" t="str">
        <f>"全体 "&amp;TEXT(D4-D5,"#,###")</f>
        <v>全体 -376</v>
      </c>
      <c r="D17" s="24">
        <v>2012</v>
      </c>
      <c r="E17" s="25">
        <f t="shared" ref="E17:L17" si="0">E4-E5</f>
        <v>38</v>
      </c>
      <c r="F17" s="25">
        <f t="shared" si="0"/>
        <v>-145</v>
      </c>
      <c r="G17" s="25">
        <f t="shared" si="0"/>
        <v>-487</v>
      </c>
      <c r="H17" s="25">
        <f t="shared" si="0"/>
        <v>77</v>
      </c>
      <c r="I17" s="25">
        <f t="shared" si="0"/>
        <v>39</v>
      </c>
      <c r="J17" s="25">
        <f t="shared" si="0"/>
        <v>-22</v>
      </c>
      <c r="K17" s="25">
        <f t="shared" si="0"/>
        <v>129</v>
      </c>
      <c r="L17" s="25">
        <f t="shared" si="0"/>
        <v>-5</v>
      </c>
      <c r="M17" s="1" t="s">
        <v>25</v>
      </c>
    </row>
    <row r="18" spans="1:13" x14ac:dyDescent="0.15">
      <c r="A18" s="23" t="s">
        <v>9</v>
      </c>
      <c r="B18" s="31"/>
      <c r="C18" s="32" t="str">
        <f>"全体 "&amp;TEXT(D6-D7,"#,###")</f>
        <v>全体 -627</v>
      </c>
      <c r="D18" s="24">
        <v>2013</v>
      </c>
      <c r="E18" s="25">
        <f t="shared" ref="E18:L18" si="1">E6-E7</f>
        <v>-38</v>
      </c>
      <c r="F18" s="25">
        <f t="shared" si="1"/>
        <v>-108</v>
      </c>
      <c r="G18" s="25">
        <f t="shared" si="1"/>
        <v>-506</v>
      </c>
      <c r="H18" s="25">
        <f t="shared" si="1"/>
        <v>-75</v>
      </c>
      <c r="I18" s="25">
        <f t="shared" si="1"/>
        <v>37</v>
      </c>
      <c r="J18" s="25">
        <f t="shared" si="1"/>
        <v>-10</v>
      </c>
      <c r="K18" s="25">
        <f t="shared" si="1"/>
        <v>70</v>
      </c>
      <c r="L18" s="25">
        <f t="shared" si="1"/>
        <v>3</v>
      </c>
      <c r="M18" s="1" t="s">
        <v>25</v>
      </c>
    </row>
    <row r="19" spans="1:13" x14ac:dyDescent="0.15">
      <c r="A19" s="23" t="s">
        <v>10</v>
      </c>
      <c r="B19" s="31"/>
      <c r="C19" s="32" t="str">
        <f>"全体 "&amp;TEXT(D8-D9,"#,###")</f>
        <v>全体 -349</v>
      </c>
      <c r="D19" s="24">
        <v>2014</v>
      </c>
      <c r="E19" s="25">
        <f t="shared" ref="E19:L19" si="2">E8-E9</f>
        <v>102</v>
      </c>
      <c r="F19" s="25">
        <f t="shared" si="2"/>
        <v>-157</v>
      </c>
      <c r="G19" s="25">
        <f t="shared" si="2"/>
        <v>-392</v>
      </c>
      <c r="H19" s="25">
        <f t="shared" si="2"/>
        <v>32</v>
      </c>
      <c r="I19" s="25">
        <f t="shared" si="2"/>
        <v>43</v>
      </c>
      <c r="J19" s="25">
        <f t="shared" si="2"/>
        <v>-8</v>
      </c>
      <c r="K19" s="25">
        <f t="shared" si="2"/>
        <v>37</v>
      </c>
      <c r="L19" s="25">
        <f t="shared" si="2"/>
        <v>-6</v>
      </c>
      <c r="M19" s="1" t="s">
        <v>26</v>
      </c>
    </row>
    <row r="20" spans="1:13" x14ac:dyDescent="0.15">
      <c r="A20" s="23" t="s">
        <v>18</v>
      </c>
      <c r="B20" s="31"/>
      <c r="C20" s="32" t="str">
        <f>"全体 "&amp;TEXT(D10-D11,"#,###")</f>
        <v>全体 -1,111</v>
      </c>
      <c r="D20" s="24">
        <v>2015</v>
      </c>
      <c r="E20" s="25">
        <f>E10-E11</f>
        <v>29</v>
      </c>
      <c r="F20" s="25">
        <f t="shared" ref="F20:L20" si="3">F10-F11</f>
        <v>-189</v>
      </c>
      <c r="G20" s="25">
        <f t="shared" si="3"/>
        <v>-847</v>
      </c>
      <c r="H20" s="25">
        <f t="shared" si="3"/>
        <v>-136</v>
      </c>
      <c r="I20" s="25">
        <f t="shared" si="3"/>
        <v>-52</v>
      </c>
      <c r="J20" s="25">
        <f t="shared" si="3"/>
        <v>3</v>
      </c>
      <c r="K20" s="25">
        <f t="shared" si="3"/>
        <v>79</v>
      </c>
      <c r="L20" s="25">
        <f t="shared" si="3"/>
        <v>2</v>
      </c>
      <c r="M20" s="1" t="s">
        <v>26</v>
      </c>
    </row>
    <row r="21" spans="1:13" x14ac:dyDescent="0.15">
      <c r="A21" s="23" t="s">
        <v>20</v>
      </c>
      <c r="B21" s="31"/>
      <c r="C21" s="32" t="str">
        <f>"全体 "&amp;TEXT(D12-D13,"#,###")</f>
        <v>全体 -713</v>
      </c>
      <c r="D21" s="24">
        <v>2016</v>
      </c>
      <c r="E21" s="25">
        <f t="shared" ref="E21:L21" si="4">E12-E13</f>
        <v>10</v>
      </c>
      <c r="F21" s="25">
        <f t="shared" si="4"/>
        <v>-226</v>
      </c>
      <c r="G21" s="25">
        <f t="shared" si="4"/>
        <v>-455</v>
      </c>
      <c r="H21" s="25">
        <f t="shared" si="4"/>
        <v>-3</v>
      </c>
      <c r="I21" s="25">
        <f t="shared" si="4"/>
        <v>-114</v>
      </c>
      <c r="J21" s="25">
        <f t="shared" si="4"/>
        <v>11</v>
      </c>
      <c r="K21" s="25">
        <f t="shared" si="4"/>
        <v>70</v>
      </c>
      <c r="L21" s="25">
        <f t="shared" si="4"/>
        <v>-6</v>
      </c>
      <c r="M21" s="1" t="s">
        <v>26</v>
      </c>
    </row>
    <row r="24" spans="1:13" x14ac:dyDescent="0.15">
      <c r="A24" s="44"/>
    </row>
    <row r="25" spans="1:13" x14ac:dyDescent="0.15">
      <c r="A25" s="20" t="s">
        <v>11</v>
      </c>
      <c r="E25" s="19"/>
      <c r="F25" s="19"/>
      <c r="G25" s="19"/>
      <c r="H25" s="19"/>
      <c r="I25" s="19"/>
      <c r="J25" s="19"/>
      <c r="K25" s="19"/>
      <c r="L25" s="19"/>
    </row>
    <row r="26" spans="1:13" ht="24" x14ac:dyDescent="0.15">
      <c r="A26" s="21"/>
      <c r="B26" s="22"/>
      <c r="C26" s="21"/>
      <c r="D26" s="22" t="s">
        <v>5</v>
      </c>
      <c r="E26" s="22" t="s">
        <v>8</v>
      </c>
      <c r="F26" s="22" t="s">
        <v>0</v>
      </c>
      <c r="G26" s="22" t="s">
        <v>1</v>
      </c>
      <c r="H26" s="22" t="s">
        <v>2</v>
      </c>
      <c r="I26" s="22" t="s">
        <v>3</v>
      </c>
      <c r="J26" s="22" t="s">
        <v>4</v>
      </c>
      <c r="K26" s="22" t="s">
        <v>22</v>
      </c>
      <c r="L26" s="22" t="s">
        <v>7</v>
      </c>
    </row>
    <row r="27" spans="1:13" x14ac:dyDescent="0.15">
      <c r="A27" s="23" t="s">
        <v>23</v>
      </c>
      <c r="B27" s="24">
        <v>2012</v>
      </c>
      <c r="C27" s="23" t="s">
        <v>12</v>
      </c>
      <c r="D27" s="25">
        <v>11114</v>
      </c>
      <c r="E27" s="25">
        <v>1302</v>
      </c>
      <c r="F27" s="25">
        <v>816</v>
      </c>
      <c r="G27" s="25">
        <v>3754</v>
      </c>
      <c r="H27" s="25">
        <v>2678</v>
      </c>
      <c r="I27" s="25">
        <v>1222</v>
      </c>
      <c r="J27" s="25">
        <v>614</v>
      </c>
      <c r="K27" s="25">
        <v>727</v>
      </c>
      <c r="L27" s="25">
        <v>1</v>
      </c>
    </row>
    <row r="28" spans="1:13" x14ac:dyDescent="0.15">
      <c r="A28" s="23" t="s">
        <v>9</v>
      </c>
      <c r="B28" s="24">
        <v>2013</v>
      </c>
      <c r="C28" s="23" t="s">
        <v>12</v>
      </c>
      <c r="D28" s="25">
        <v>11070</v>
      </c>
      <c r="E28" s="25">
        <v>1288</v>
      </c>
      <c r="F28" s="25">
        <v>818</v>
      </c>
      <c r="G28" s="25">
        <v>3755</v>
      </c>
      <c r="H28" s="25">
        <v>2630</v>
      </c>
      <c r="I28" s="25">
        <v>1204</v>
      </c>
      <c r="J28" s="25">
        <v>612</v>
      </c>
      <c r="K28" s="25">
        <v>755</v>
      </c>
      <c r="L28" s="25">
        <v>8</v>
      </c>
    </row>
    <row r="29" spans="1:13" x14ac:dyDescent="0.15">
      <c r="A29" s="23" t="s">
        <v>10</v>
      </c>
      <c r="B29" s="24">
        <v>2014</v>
      </c>
      <c r="C29" s="23" t="s">
        <v>12</v>
      </c>
      <c r="D29" s="25">
        <v>10947</v>
      </c>
      <c r="E29" s="25">
        <v>1247</v>
      </c>
      <c r="F29" s="25">
        <v>832</v>
      </c>
      <c r="G29" s="25">
        <v>3862</v>
      </c>
      <c r="H29" s="25">
        <v>2422</v>
      </c>
      <c r="I29" s="25">
        <v>1247</v>
      </c>
      <c r="J29" s="25">
        <v>625</v>
      </c>
      <c r="K29" s="25">
        <v>711</v>
      </c>
      <c r="L29" s="25">
        <v>1</v>
      </c>
    </row>
    <row r="30" spans="1:13" x14ac:dyDescent="0.15">
      <c r="A30" s="23" t="s">
        <v>18</v>
      </c>
      <c r="B30" s="24">
        <v>2015</v>
      </c>
      <c r="C30" s="23" t="s">
        <v>12</v>
      </c>
      <c r="D30" s="25">
        <v>10809</v>
      </c>
      <c r="E30" s="25">
        <v>1130</v>
      </c>
      <c r="F30" s="25">
        <v>794</v>
      </c>
      <c r="G30" s="25">
        <v>3600</v>
      </c>
      <c r="H30" s="25">
        <v>2483</v>
      </c>
      <c r="I30" s="25">
        <v>1322</v>
      </c>
      <c r="J30" s="25">
        <v>713</v>
      </c>
      <c r="K30" s="25">
        <v>761</v>
      </c>
      <c r="L30" s="25">
        <v>6</v>
      </c>
    </row>
    <row r="31" spans="1:13" ht="12.75" thickBot="1" x14ac:dyDescent="0.2">
      <c r="A31" s="48" t="s">
        <v>20</v>
      </c>
      <c r="B31" s="49">
        <v>2016</v>
      </c>
      <c r="C31" s="48" t="s">
        <v>12</v>
      </c>
      <c r="D31" s="50">
        <v>10532</v>
      </c>
      <c r="E31" s="50">
        <v>1207</v>
      </c>
      <c r="F31" s="50">
        <v>674</v>
      </c>
      <c r="G31" s="50">
        <v>3600</v>
      </c>
      <c r="H31" s="50">
        <v>2470</v>
      </c>
      <c r="I31" s="50">
        <v>1226</v>
      </c>
      <c r="J31" s="50">
        <v>649</v>
      </c>
      <c r="K31" s="50">
        <v>702</v>
      </c>
      <c r="L31" s="50">
        <v>4</v>
      </c>
    </row>
    <row r="32" spans="1:13" x14ac:dyDescent="0.15">
      <c r="A32" s="45" t="s">
        <v>23</v>
      </c>
      <c r="B32" s="46">
        <v>2012</v>
      </c>
      <c r="C32" s="45" t="s">
        <v>13</v>
      </c>
      <c r="D32" s="47">
        <v>11490</v>
      </c>
      <c r="E32" s="47">
        <v>1264</v>
      </c>
      <c r="F32" s="47">
        <v>961</v>
      </c>
      <c r="G32" s="47">
        <v>4241</v>
      </c>
      <c r="H32" s="47">
        <v>2601</v>
      </c>
      <c r="I32" s="47">
        <v>1183</v>
      </c>
      <c r="J32" s="47">
        <v>636</v>
      </c>
      <c r="K32" s="47">
        <v>598</v>
      </c>
      <c r="L32" s="47">
        <v>6</v>
      </c>
    </row>
    <row r="33" spans="1:12" x14ac:dyDescent="0.15">
      <c r="A33" s="23" t="s">
        <v>9</v>
      </c>
      <c r="B33" s="24">
        <v>2013</v>
      </c>
      <c r="C33" s="23" t="s">
        <v>13</v>
      </c>
      <c r="D33" s="25">
        <v>11697</v>
      </c>
      <c r="E33" s="25">
        <v>1326</v>
      </c>
      <c r="F33" s="25">
        <v>926</v>
      </c>
      <c r="G33" s="25">
        <v>4261</v>
      </c>
      <c r="H33" s="25">
        <v>2705</v>
      </c>
      <c r="I33" s="25">
        <v>1167</v>
      </c>
      <c r="J33" s="25">
        <v>622</v>
      </c>
      <c r="K33" s="25">
        <v>685</v>
      </c>
      <c r="L33" s="25">
        <v>5</v>
      </c>
    </row>
    <row r="34" spans="1:12" x14ac:dyDescent="0.15">
      <c r="A34" s="23" t="s">
        <v>10</v>
      </c>
      <c r="B34" s="24">
        <v>2014</v>
      </c>
      <c r="C34" s="23" t="s">
        <v>13</v>
      </c>
      <c r="D34" s="25">
        <v>11296</v>
      </c>
      <c r="E34" s="25">
        <v>1145</v>
      </c>
      <c r="F34" s="25">
        <v>989</v>
      </c>
      <c r="G34" s="25">
        <v>4254</v>
      </c>
      <c r="H34" s="25">
        <v>2390</v>
      </c>
      <c r="I34" s="25">
        <v>1204</v>
      </c>
      <c r="J34" s="25">
        <v>633</v>
      </c>
      <c r="K34" s="25">
        <v>674</v>
      </c>
      <c r="L34" s="25">
        <v>7</v>
      </c>
    </row>
    <row r="35" spans="1:12" x14ac:dyDescent="0.15">
      <c r="A35" s="23" t="s">
        <v>18</v>
      </c>
      <c r="B35" s="24">
        <v>2015</v>
      </c>
      <c r="C35" s="23" t="s">
        <v>13</v>
      </c>
      <c r="D35" s="25">
        <v>11920</v>
      </c>
      <c r="E35" s="25">
        <v>1101</v>
      </c>
      <c r="F35" s="25">
        <v>983</v>
      </c>
      <c r="G35" s="25">
        <v>4447</v>
      </c>
      <c r="H35" s="25">
        <v>2619</v>
      </c>
      <c r="I35" s="25">
        <v>1374</v>
      </c>
      <c r="J35" s="25">
        <v>710</v>
      </c>
      <c r="K35" s="25">
        <v>682</v>
      </c>
      <c r="L35" s="25">
        <v>4</v>
      </c>
    </row>
    <row r="36" spans="1:12" ht="12.75" thickBot="1" x14ac:dyDescent="0.2">
      <c r="A36" s="23" t="s">
        <v>20</v>
      </c>
      <c r="B36" s="24">
        <v>2016</v>
      </c>
      <c r="C36" s="23" t="s">
        <v>13</v>
      </c>
      <c r="D36" s="25">
        <v>11245</v>
      </c>
      <c r="E36" s="25">
        <v>1197</v>
      </c>
      <c r="F36" s="25">
        <v>900</v>
      </c>
      <c r="G36" s="25">
        <v>4055</v>
      </c>
      <c r="H36" s="25">
        <v>2473</v>
      </c>
      <c r="I36" s="25">
        <v>1340</v>
      </c>
      <c r="J36" s="25">
        <v>638</v>
      </c>
      <c r="K36" s="25">
        <v>632</v>
      </c>
      <c r="L36" s="25">
        <v>10</v>
      </c>
    </row>
    <row r="37" spans="1:12" x14ac:dyDescent="0.15">
      <c r="A37" s="56" t="s">
        <v>17</v>
      </c>
      <c r="B37" s="57">
        <v>2012</v>
      </c>
      <c r="C37" s="58" t="s">
        <v>37</v>
      </c>
      <c r="D37" s="59">
        <f>D27-D32</f>
        <v>-376</v>
      </c>
    </row>
    <row r="38" spans="1:12" x14ac:dyDescent="0.15">
      <c r="A38" s="6" t="s">
        <v>14</v>
      </c>
      <c r="B38" s="7">
        <v>2013</v>
      </c>
      <c r="C38" s="51" t="s">
        <v>37</v>
      </c>
      <c r="D38" s="52">
        <f t="shared" ref="D38:D41" si="5">D28-D33</f>
        <v>-627</v>
      </c>
    </row>
    <row r="39" spans="1:12" x14ac:dyDescent="0.15">
      <c r="A39" s="6" t="s">
        <v>16</v>
      </c>
      <c r="B39" s="7">
        <v>2014</v>
      </c>
      <c r="C39" s="51" t="s">
        <v>37</v>
      </c>
      <c r="D39" s="52">
        <f t="shared" si="5"/>
        <v>-349</v>
      </c>
    </row>
    <row r="40" spans="1:12" x14ac:dyDescent="0.15">
      <c r="A40" s="6" t="s">
        <v>19</v>
      </c>
      <c r="B40" s="7">
        <v>2015</v>
      </c>
      <c r="C40" s="51" t="s">
        <v>37</v>
      </c>
      <c r="D40" s="52">
        <f t="shared" si="5"/>
        <v>-1111</v>
      </c>
    </row>
    <row r="41" spans="1:12" x14ac:dyDescent="0.15">
      <c r="A41" s="6" t="s">
        <v>21</v>
      </c>
      <c r="B41" s="7">
        <v>2016</v>
      </c>
      <c r="C41" s="51" t="s">
        <v>37</v>
      </c>
      <c r="D41" s="52">
        <f t="shared" si="5"/>
        <v>-713</v>
      </c>
    </row>
    <row r="79" spans="1:12" x14ac:dyDescent="0.15">
      <c r="A79" s="5" t="s">
        <v>43</v>
      </c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</row>
    <row r="80" spans="1:12" ht="24" x14ac:dyDescent="0.15">
      <c r="A80" s="9"/>
      <c r="B80" s="10"/>
      <c r="C80" s="9"/>
      <c r="D80" s="10" t="s">
        <v>5</v>
      </c>
      <c r="E80" s="10" t="s">
        <v>8</v>
      </c>
      <c r="F80" s="10" t="s">
        <v>0</v>
      </c>
      <c r="G80" s="10" t="s">
        <v>1</v>
      </c>
      <c r="H80" s="10" t="s">
        <v>2</v>
      </c>
      <c r="I80" s="10" t="s">
        <v>3</v>
      </c>
      <c r="J80" s="10" t="s">
        <v>4</v>
      </c>
      <c r="K80" s="10" t="s">
        <v>6</v>
      </c>
      <c r="L80" s="10" t="s">
        <v>7</v>
      </c>
    </row>
    <row r="81" spans="1:12" x14ac:dyDescent="0.15">
      <c r="A81" s="6" t="s">
        <v>17</v>
      </c>
      <c r="B81" s="7">
        <v>2012</v>
      </c>
      <c r="C81" s="6" t="s">
        <v>12</v>
      </c>
      <c r="D81" s="61">
        <f>D27/$D27</f>
        <v>1</v>
      </c>
      <c r="E81" s="61">
        <f>E27/$D27</f>
        <v>0.11714954111930898</v>
      </c>
      <c r="F81" s="61">
        <f t="shared" ref="F81:L81" si="6">F27/$D27</f>
        <v>7.3420910563253561E-2</v>
      </c>
      <c r="G81" s="61">
        <f t="shared" si="6"/>
        <v>0.33777217923339931</v>
      </c>
      <c r="H81" s="61">
        <f t="shared" si="6"/>
        <v>0.24095735108871694</v>
      </c>
      <c r="I81" s="61">
        <f t="shared" si="6"/>
        <v>0.10995141263271549</v>
      </c>
      <c r="J81" s="61">
        <f t="shared" si="6"/>
        <v>5.5245636134605001E-2</v>
      </c>
      <c r="K81" s="61">
        <f t="shared" si="6"/>
        <v>6.5412992621918298E-2</v>
      </c>
      <c r="L81" s="61">
        <f t="shared" si="6"/>
        <v>8.9976606082418567E-5</v>
      </c>
    </row>
    <row r="82" spans="1:12" x14ac:dyDescent="0.15">
      <c r="A82" s="38" t="s">
        <v>14</v>
      </c>
      <c r="B82" s="39">
        <v>2013</v>
      </c>
      <c r="C82" s="38" t="s">
        <v>12</v>
      </c>
      <c r="D82" s="61">
        <f t="shared" ref="D82:L90" si="7">D28/$D28</f>
        <v>1</v>
      </c>
      <c r="E82" s="61">
        <f t="shared" si="7"/>
        <v>0.11635049683830172</v>
      </c>
      <c r="F82" s="61">
        <f t="shared" si="7"/>
        <v>7.3893405600722675E-2</v>
      </c>
      <c r="G82" s="61">
        <f t="shared" si="7"/>
        <v>0.33920505871725382</v>
      </c>
      <c r="H82" s="61">
        <f t="shared" si="7"/>
        <v>0.23757904245709124</v>
      </c>
      <c r="I82" s="61">
        <f t="shared" si="7"/>
        <v>0.1087624209575429</v>
      </c>
      <c r="J82" s="61">
        <f t="shared" si="7"/>
        <v>5.5284552845528454E-2</v>
      </c>
      <c r="K82" s="61">
        <f t="shared" si="7"/>
        <v>6.8202348690153569E-2</v>
      </c>
      <c r="L82" s="61">
        <f t="shared" si="7"/>
        <v>7.2267389340560076E-4</v>
      </c>
    </row>
    <row r="83" spans="1:12" x14ac:dyDescent="0.15">
      <c r="A83" s="6" t="s">
        <v>16</v>
      </c>
      <c r="B83" s="7">
        <v>2014</v>
      </c>
      <c r="C83" s="6" t="s">
        <v>12</v>
      </c>
      <c r="D83" s="61">
        <f t="shared" si="7"/>
        <v>1</v>
      </c>
      <c r="E83" s="61">
        <f t="shared" si="7"/>
        <v>0.11391248743948114</v>
      </c>
      <c r="F83" s="61">
        <f t="shared" si="7"/>
        <v>7.600255777838677E-2</v>
      </c>
      <c r="G83" s="61">
        <f t="shared" si="7"/>
        <v>0.35279071891842512</v>
      </c>
      <c r="H83" s="61">
        <f t="shared" si="7"/>
        <v>0.22124783045583266</v>
      </c>
      <c r="I83" s="61">
        <f t="shared" si="7"/>
        <v>0.11391248743948114</v>
      </c>
      <c r="J83" s="61">
        <f t="shared" si="7"/>
        <v>5.7093267561889101E-2</v>
      </c>
      <c r="K83" s="61">
        <f t="shared" si="7"/>
        <v>6.4949301178405042E-2</v>
      </c>
      <c r="L83" s="61">
        <f t="shared" si="7"/>
        <v>9.1349228099022562E-5</v>
      </c>
    </row>
    <row r="84" spans="1:12" x14ac:dyDescent="0.15">
      <c r="A84" s="6" t="s">
        <v>19</v>
      </c>
      <c r="B84" s="7">
        <v>2015</v>
      </c>
      <c r="C84" s="6" t="s">
        <v>12</v>
      </c>
      <c r="D84" s="61">
        <f t="shared" si="7"/>
        <v>1</v>
      </c>
      <c r="E84" s="61">
        <f t="shared" si="7"/>
        <v>0.10454251087057082</v>
      </c>
      <c r="F84" s="61">
        <f t="shared" si="7"/>
        <v>7.3457304098436482E-2</v>
      </c>
      <c r="G84" s="61">
        <f t="shared" si="7"/>
        <v>0.33305578684429643</v>
      </c>
      <c r="H84" s="61">
        <f t="shared" si="7"/>
        <v>0.22971597742621888</v>
      </c>
      <c r="I84" s="61">
        <f t="shared" si="7"/>
        <v>0.1223054861689333</v>
      </c>
      <c r="J84" s="61">
        <f t="shared" si="7"/>
        <v>6.5963548894439825E-2</v>
      </c>
      <c r="K84" s="61">
        <f t="shared" si="7"/>
        <v>7.040429271903044E-2</v>
      </c>
      <c r="L84" s="61">
        <f t="shared" si="7"/>
        <v>5.5509297807382742E-4</v>
      </c>
    </row>
    <row r="85" spans="1:12" ht="12.75" thickBot="1" x14ac:dyDescent="0.2">
      <c r="A85" s="41" t="s">
        <v>21</v>
      </c>
      <c r="B85" s="42">
        <v>2016</v>
      </c>
      <c r="C85" s="41" t="s">
        <v>12</v>
      </c>
      <c r="D85" s="63">
        <f t="shared" si="7"/>
        <v>1</v>
      </c>
      <c r="E85" s="63">
        <f t="shared" si="7"/>
        <v>0.11460311431826814</v>
      </c>
      <c r="F85" s="63">
        <f t="shared" si="7"/>
        <v>6.3995442461071028E-2</v>
      </c>
      <c r="G85" s="63">
        <f t="shared" si="7"/>
        <v>0.34181541967337636</v>
      </c>
      <c r="H85" s="63">
        <f t="shared" si="7"/>
        <v>0.23452335738701102</v>
      </c>
      <c r="I85" s="63">
        <f t="shared" si="7"/>
        <v>0.11640714014432206</v>
      </c>
      <c r="J85" s="63">
        <f t="shared" si="7"/>
        <v>6.1621724268894798E-2</v>
      </c>
      <c r="K85" s="63">
        <f t="shared" si="7"/>
        <v>6.6654006836308399E-2</v>
      </c>
      <c r="L85" s="63">
        <f t="shared" si="7"/>
        <v>3.7979491074819596E-4</v>
      </c>
    </row>
    <row r="86" spans="1:12" x14ac:dyDescent="0.15">
      <c r="A86" s="38" t="s">
        <v>17</v>
      </c>
      <c r="B86" s="39">
        <v>2012</v>
      </c>
      <c r="C86" s="38" t="s">
        <v>13</v>
      </c>
      <c r="D86" s="62">
        <f t="shared" si="7"/>
        <v>1</v>
      </c>
      <c r="E86" s="62">
        <f t="shared" si="7"/>
        <v>0.11000870322019148</v>
      </c>
      <c r="F86" s="62">
        <f t="shared" si="7"/>
        <v>8.3637946040034813E-2</v>
      </c>
      <c r="G86" s="62">
        <f t="shared" si="7"/>
        <v>0.36910356832027852</v>
      </c>
      <c r="H86" s="62">
        <f t="shared" si="7"/>
        <v>0.22637075718015665</v>
      </c>
      <c r="I86" s="62">
        <f t="shared" si="7"/>
        <v>0.10295909486510009</v>
      </c>
      <c r="J86" s="62">
        <f t="shared" si="7"/>
        <v>5.535248041775457E-2</v>
      </c>
      <c r="K86" s="62">
        <f t="shared" si="7"/>
        <v>5.2045256744995647E-2</v>
      </c>
      <c r="L86" s="62">
        <f t="shared" si="7"/>
        <v>5.2219321148825064E-4</v>
      </c>
    </row>
    <row r="87" spans="1:12" x14ac:dyDescent="0.15">
      <c r="A87" s="6" t="s">
        <v>14</v>
      </c>
      <c r="B87" s="7">
        <v>2013</v>
      </c>
      <c r="C87" s="6" t="s">
        <v>13</v>
      </c>
      <c r="D87" s="61">
        <f t="shared" si="7"/>
        <v>1</v>
      </c>
      <c r="E87" s="61">
        <f t="shared" si="7"/>
        <v>0.11336240061554245</v>
      </c>
      <c r="F87" s="61">
        <f t="shared" si="7"/>
        <v>7.9165598016585445E-2</v>
      </c>
      <c r="G87" s="61">
        <f t="shared" si="7"/>
        <v>0.3642814396853894</v>
      </c>
      <c r="H87" s="61">
        <f t="shared" si="7"/>
        <v>0.23125587757544669</v>
      </c>
      <c r="I87" s="61">
        <f t="shared" si="7"/>
        <v>9.9769171582457045E-2</v>
      </c>
      <c r="J87" s="61">
        <f t="shared" si="7"/>
        <v>5.317602804137813E-2</v>
      </c>
      <c r="K87" s="61">
        <f t="shared" si="7"/>
        <v>5.8562024450713859E-2</v>
      </c>
      <c r="L87" s="61">
        <f t="shared" si="7"/>
        <v>4.2746003248696245E-4</v>
      </c>
    </row>
    <row r="88" spans="1:12" x14ac:dyDescent="0.15">
      <c r="A88" s="6" t="s">
        <v>16</v>
      </c>
      <c r="B88" s="7">
        <v>2014</v>
      </c>
      <c r="C88" s="6" t="s">
        <v>13</v>
      </c>
      <c r="D88" s="61">
        <f t="shared" si="7"/>
        <v>1</v>
      </c>
      <c r="E88" s="61">
        <f t="shared" si="7"/>
        <v>0.10136331444759207</v>
      </c>
      <c r="F88" s="61">
        <f t="shared" si="7"/>
        <v>8.7553116147308777E-2</v>
      </c>
      <c r="G88" s="61">
        <f t="shared" si="7"/>
        <v>0.37659348441926344</v>
      </c>
      <c r="H88" s="61">
        <f t="shared" si="7"/>
        <v>0.21157932011331446</v>
      </c>
      <c r="I88" s="61">
        <f t="shared" si="7"/>
        <v>0.10658640226628895</v>
      </c>
      <c r="J88" s="61">
        <f t="shared" si="7"/>
        <v>5.6037535410764873E-2</v>
      </c>
      <c r="K88" s="61">
        <f t="shared" si="7"/>
        <v>5.9667138810198299E-2</v>
      </c>
      <c r="L88" s="61">
        <f t="shared" si="7"/>
        <v>6.196883852691218E-4</v>
      </c>
    </row>
    <row r="89" spans="1:12" x14ac:dyDescent="0.15">
      <c r="A89" s="6" t="s">
        <v>19</v>
      </c>
      <c r="B89" s="7">
        <v>2015</v>
      </c>
      <c r="C89" s="6" t="s">
        <v>13</v>
      </c>
      <c r="D89" s="61">
        <f t="shared" si="7"/>
        <v>1</v>
      </c>
      <c r="E89" s="61">
        <f t="shared" si="7"/>
        <v>9.2365771812080541E-2</v>
      </c>
      <c r="F89" s="61">
        <f t="shared" si="7"/>
        <v>8.2466442953020136E-2</v>
      </c>
      <c r="G89" s="61">
        <f t="shared" si="7"/>
        <v>0.37307046979865771</v>
      </c>
      <c r="H89" s="61">
        <f t="shared" si="7"/>
        <v>0.21971476510067114</v>
      </c>
      <c r="I89" s="61">
        <f t="shared" si="7"/>
        <v>0.11526845637583892</v>
      </c>
      <c r="J89" s="61">
        <f t="shared" si="7"/>
        <v>5.9563758389261742E-2</v>
      </c>
      <c r="K89" s="61">
        <f t="shared" si="7"/>
        <v>5.7214765100671139E-2</v>
      </c>
      <c r="L89" s="61">
        <f t="shared" si="7"/>
        <v>3.355704697986577E-4</v>
      </c>
    </row>
    <row r="90" spans="1:12" x14ac:dyDescent="0.15">
      <c r="A90" s="6" t="s">
        <v>21</v>
      </c>
      <c r="B90" s="7">
        <v>2016</v>
      </c>
      <c r="C90" s="6" t="s">
        <v>13</v>
      </c>
      <c r="D90" s="61">
        <f t="shared" si="7"/>
        <v>1</v>
      </c>
      <c r="E90" s="61">
        <f t="shared" si="7"/>
        <v>0.10644730991551801</v>
      </c>
      <c r="F90" s="61">
        <f t="shared" si="7"/>
        <v>8.0035571365051128E-2</v>
      </c>
      <c r="G90" s="61">
        <f t="shared" si="7"/>
        <v>0.36060471320586929</v>
      </c>
      <c r="H90" s="61">
        <f t="shared" si="7"/>
        <v>0.21991996442863496</v>
      </c>
      <c r="I90" s="61">
        <f t="shared" si="7"/>
        <v>0.11916407292129835</v>
      </c>
      <c r="J90" s="61">
        <f t="shared" si="7"/>
        <v>5.6736327256558472E-2</v>
      </c>
      <c r="K90" s="61">
        <f t="shared" si="7"/>
        <v>5.6202756780791466E-2</v>
      </c>
      <c r="L90" s="61">
        <f t="shared" si="7"/>
        <v>8.8928412627834591E-4</v>
      </c>
    </row>
  </sheetData>
  <sortState ref="A32:L36">
    <sortCondition ref="C32:C36"/>
    <sortCondition ref="B32:B36"/>
  </sortState>
  <phoneticPr fontId="10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CF90"/>
  <sheetViews>
    <sheetView showGridLines="0" zoomScaleNormal="100" workbookViewId="0">
      <selection activeCell="W3" sqref="W3:AA3"/>
    </sheetView>
  </sheetViews>
  <sheetFormatPr defaultColWidth="9.85546875" defaultRowHeight="12" x14ac:dyDescent="0.15"/>
  <cols>
    <col min="1" max="12" width="6.85546875" style="1" customWidth="1"/>
    <col min="13" max="13" width="1.42578125" style="1" customWidth="1"/>
    <col min="14" max="14" width="3" style="1" customWidth="1"/>
    <col min="15" max="199" width="9.140625" style="1" customWidth="1"/>
    <col min="200" max="200" width="1.7109375" style="1" customWidth="1"/>
    <col min="201" max="201" width="26.28515625" style="1" customWidth="1"/>
    <col min="202" max="202" width="7.7109375" style="1" customWidth="1"/>
    <col min="203" max="16384" width="9.85546875" style="1"/>
  </cols>
  <sheetData>
    <row r="1" spans="1:84" ht="14.25" x14ac:dyDescent="0.15">
      <c r="A1" s="16" t="str">
        <f ca="1">MID(CELL("filename",$L$2),FIND("]",CELL("filename",$L$2))+1,31)</f>
        <v>南勢</v>
      </c>
      <c r="B1" s="16"/>
      <c r="D1" s="2"/>
      <c r="E1" s="2"/>
      <c r="F1" s="2"/>
      <c r="G1" s="2"/>
      <c r="H1" s="2"/>
      <c r="I1" s="2"/>
      <c r="J1" s="2"/>
      <c r="K1" s="2"/>
      <c r="L1" s="2"/>
    </row>
    <row r="2" spans="1:84" x14ac:dyDescent="0.15">
      <c r="A2" s="5" t="s">
        <v>11</v>
      </c>
      <c r="E2" s="2"/>
      <c r="F2" s="2"/>
      <c r="G2" s="2"/>
      <c r="H2" s="2"/>
      <c r="I2" s="2"/>
      <c r="J2" s="2"/>
      <c r="K2" s="2"/>
      <c r="L2" s="2"/>
      <c r="Q2" s="1" t="s">
        <v>94</v>
      </c>
    </row>
    <row r="3" spans="1:84" ht="24" x14ac:dyDescent="0.15">
      <c r="A3" s="9"/>
      <c r="B3" s="10"/>
      <c r="C3" s="9"/>
      <c r="D3" s="10" t="s">
        <v>5</v>
      </c>
      <c r="E3" s="10" t="s">
        <v>8</v>
      </c>
      <c r="F3" s="10" t="s">
        <v>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6</v>
      </c>
      <c r="L3" s="10" t="s">
        <v>7</v>
      </c>
      <c r="Q3" s="1" t="s">
        <v>31</v>
      </c>
      <c r="W3" s="36" t="s">
        <v>24</v>
      </c>
      <c r="X3" s="37"/>
      <c r="Y3" s="37"/>
      <c r="Z3" s="37"/>
      <c r="AA3" s="37"/>
    </row>
    <row r="4" spans="1:84" x14ac:dyDescent="0.15">
      <c r="A4" s="6" t="s">
        <v>17</v>
      </c>
      <c r="B4" s="7">
        <v>2012</v>
      </c>
      <c r="C4" s="6" t="s">
        <v>12</v>
      </c>
      <c r="D4" s="8">
        <v>4501</v>
      </c>
      <c r="E4" s="8">
        <v>550</v>
      </c>
      <c r="F4" s="8">
        <v>277</v>
      </c>
      <c r="G4" s="8">
        <v>1477</v>
      </c>
      <c r="H4" s="8">
        <v>1038</v>
      </c>
      <c r="I4" s="8">
        <v>447</v>
      </c>
      <c r="J4" s="8">
        <v>288</v>
      </c>
      <c r="K4" s="8">
        <v>424</v>
      </c>
      <c r="L4" s="8">
        <v>0</v>
      </c>
      <c r="M4" s="3" t="s">
        <v>25</v>
      </c>
      <c r="N4" s="3"/>
      <c r="O4" s="3"/>
      <c r="P4" s="3"/>
      <c r="Q4" s="1" t="s">
        <v>32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customFormat="1" x14ac:dyDescent="0.15">
      <c r="A5" s="6" t="s">
        <v>17</v>
      </c>
      <c r="B5" s="7">
        <v>2012</v>
      </c>
      <c r="C5" s="6" t="s">
        <v>13</v>
      </c>
      <c r="D5" s="8">
        <v>5747</v>
      </c>
      <c r="E5" s="8">
        <v>579</v>
      </c>
      <c r="F5" s="8">
        <v>528</v>
      </c>
      <c r="G5" s="8">
        <v>2181</v>
      </c>
      <c r="H5" s="8">
        <v>1138</v>
      </c>
      <c r="I5" s="8">
        <v>538</v>
      </c>
      <c r="J5" s="8">
        <v>289</v>
      </c>
      <c r="K5" s="8">
        <v>492</v>
      </c>
      <c r="L5" s="8">
        <v>2</v>
      </c>
      <c r="M5" t="s">
        <v>25</v>
      </c>
      <c r="Q5" s="1" t="s">
        <v>52</v>
      </c>
    </row>
    <row r="6" spans="1:84" x14ac:dyDescent="0.15">
      <c r="A6" s="6" t="s">
        <v>14</v>
      </c>
      <c r="B6" s="7">
        <v>2013</v>
      </c>
      <c r="C6" s="6" t="s">
        <v>12</v>
      </c>
      <c r="D6" s="8">
        <v>4311</v>
      </c>
      <c r="E6" s="8">
        <v>515</v>
      </c>
      <c r="F6" s="8">
        <v>241</v>
      </c>
      <c r="G6" s="8">
        <v>1461</v>
      </c>
      <c r="H6" s="8">
        <v>955</v>
      </c>
      <c r="I6" s="8">
        <v>441</v>
      </c>
      <c r="J6" s="8">
        <v>252</v>
      </c>
      <c r="K6" s="8">
        <v>437</v>
      </c>
      <c r="L6" s="8">
        <v>9</v>
      </c>
      <c r="M6" t="s">
        <v>25</v>
      </c>
      <c r="Q6" s="1" t="s">
        <v>53</v>
      </c>
    </row>
    <row r="7" spans="1:84" x14ac:dyDescent="0.15">
      <c r="A7" s="6" t="s">
        <v>14</v>
      </c>
      <c r="B7" s="7">
        <v>2013</v>
      </c>
      <c r="C7" s="6" t="s">
        <v>13</v>
      </c>
      <c r="D7" s="8">
        <v>5530</v>
      </c>
      <c r="E7" s="8">
        <v>502</v>
      </c>
      <c r="F7" s="8">
        <v>543</v>
      </c>
      <c r="G7" s="8">
        <v>2144</v>
      </c>
      <c r="H7" s="8">
        <v>1097</v>
      </c>
      <c r="I7" s="8">
        <v>523</v>
      </c>
      <c r="J7" s="8">
        <v>281</v>
      </c>
      <c r="K7" s="8">
        <v>431</v>
      </c>
      <c r="L7" s="8">
        <v>9</v>
      </c>
      <c r="M7" t="s">
        <v>25</v>
      </c>
    </row>
    <row r="8" spans="1:84" x14ac:dyDescent="0.15">
      <c r="A8" s="6" t="s">
        <v>16</v>
      </c>
      <c r="B8" s="7">
        <v>2014</v>
      </c>
      <c r="C8" s="6" t="s">
        <v>12</v>
      </c>
      <c r="D8" s="8">
        <v>4396</v>
      </c>
      <c r="E8" s="8">
        <v>544</v>
      </c>
      <c r="F8" s="8">
        <v>273</v>
      </c>
      <c r="G8" s="8">
        <v>1463</v>
      </c>
      <c r="H8" s="8">
        <v>983</v>
      </c>
      <c r="I8" s="8">
        <v>430</v>
      </c>
      <c r="J8" s="8">
        <v>261</v>
      </c>
      <c r="K8" s="8">
        <v>433</v>
      </c>
      <c r="L8" s="8">
        <v>9</v>
      </c>
      <c r="M8" s="1" t="s">
        <v>26</v>
      </c>
    </row>
    <row r="9" spans="1:84" x14ac:dyDescent="0.15">
      <c r="A9" s="6" t="s">
        <v>16</v>
      </c>
      <c r="B9" s="7">
        <v>2014</v>
      </c>
      <c r="C9" s="6" t="s">
        <v>13</v>
      </c>
      <c r="D9" s="8">
        <v>5567</v>
      </c>
      <c r="E9" s="8">
        <v>488</v>
      </c>
      <c r="F9" s="8">
        <v>535</v>
      </c>
      <c r="G9" s="8">
        <v>2208</v>
      </c>
      <c r="H9" s="8">
        <v>1077</v>
      </c>
      <c r="I9" s="8">
        <v>492</v>
      </c>
      <c r="J9" s="8">
        <v>294</v>
      </c>
      <c r="K9" s="8">
        <v>471</v>
      </c>
      <c r="L9" s="8">
        <v>2</v>
      </c>
      <c r="M9" s="1" t="s">
        <v>26</v>
      </c>
    </row>
    <row r="10" spans="1:84" x14ac:dyDescent="0.15">
      <c r="A10" s="6" t="s">
        <v>19</v>
      </c>
      <c r="B10" s="7">
        <v>2015</v>
      </c>
      <c r="C10" s="6" t="s">
        <v>12</v>
      </c>
      <c r="D10" s="8">
        <v>4240</v>
      </c>
      <c r="E10" s="8">
        <v>456</v>
      </c>
      <c r="F10" s="8">
        <v>263</v>
      </c>
      <c r="G10" s="8">
        <v>1420</v>
      </c>
      <c r="H10" s="8">
        <v>949</v>
      </c>
      <c r="I10" s="8">
        <v>449</v>
      </c>
      <c r="J10" s="8">
        <v>261</v>
      </c>
      <c r="K10" s="8">
        <v>431</v>
      </c>
      <c r="L10" s="8">
        <v>11</v>
      </c>
      <c r="M10" s="1" t="s">
        <v>26</v>
      </c>
    </row>
    <row r="11" spans="1:84" x14ac:dyDescent="0.15">
      <c r="A11" s="6" t="s">
        <v>19</v>
      </c>
      <c r="B11" s="7">
        <v>2015</v>
      </c>
      <c r="C11" s="6" t="s">
        <v>13</v>
      </c>
      <c r="D11" s="8">
        <v>5773</v>
      </c>
      <c r="E11" s="8">
        <v>509</v>
      </c>
      <c r="F11" s="8">
        <v>530</v>
      </c>
      <c r="G11" s="8">
        <v>2339</v>
      </c>
      <c r="H11" s="8">
        <v>1122</v>
      </c>
      <c r="I11" s="8">
        <v>517</v>
      </c>
      <c r="J11" s="8">
        <v>273</v>
      </c>
      <c r="K11" s="8">
        <v>477</v>
      </c>
      <c r="L11" s="8">
        <v>6</v>
      </c>
      <c r="M11" s="1" t="s">
        <v>26</v>
      </c>
    </row>
    <row r="12" spans="1:84" x14ac:dyDescent="0.15">
      <c r="A12" s="6" t="s">
        <v>21</v>
      </c>
      <c r="B12" s="7">
        <v>2016</v>
      </c>
      <c r="C12" s="6" t="s">
        <v>12</v>
      </c>
      <c r="D12" s="8">
        <v>4437</v>
      </c>
      <c r="E12" s="8">
        <v>536</v>
      </c>
      <c r="F12" s="8">
        <v>246</v>
      </c>
      <c r="G12" s="8">
        <v>1453</v>
      </c>
      <c r="H12" s="8">
        <v>1024</v>
      </c>
      <c r="I12" s="8">
        <v>487</v>
      </c>
      <c r="J12" s="8">
        <v>273</v>
      </c>
      <c r="K12" s="8">
        <v>398</v>
      </c>
      <c r="L12" s="8">
        <v>20</v>
      </c>
      <c r="M12" s="1" t="s">
        <v>26</v>
      </c>
    </row>
    <row r="13" spans="1:84" x14ac:dyDescent="0.15">
      <c r="A13" s="6" t="s">
        <v>21</v>
      </c>
      <c r="B13" s="7">
        <v>2016</v>
      </c>
      <c r="C13" s="6" t="s">
        <v>13</v>
      </c>
      <c r="D13" s="8">
        <v>5554</v>
      </c>
      <c r="E13" s="8">
        <v>500</v>
      </c>
      <c r="F13" s="8">
        <v>550</v>
      </c>
      <c r="G13" s="8">
        <v>2212</v>
      </c>
      <c r="H13" s="8">
        <v>1022</v>
      </c>
      <c r="I13" s="8">
        <v>558</v>
      </c>
      <c r="J13" s="8">
        <v>262</v>
      </c>
      <c r="K13" s="8">
        <v>443</v>
      </c>
      <c r="L13" s="8">
        <v>7</v>
      </c>
      <c r="M13" s="1" t="s">
        <v>26</v>
      </c>
    </row>
    <row r="14" spans="1:84" x14ac:dyDescent="0.15">
      <c r="Z14" s="1" t="s">
        <v>60</v>
      </c>
      <c r="AG14" s="1" t="s">
        <v>61</v>
      </c>
    </row>
    <row r="15" spans="1:84" x14ac:dyDescent="0.15">
      <c r="A15" s="4" t="s">
        <v>15</v>
      </c>
    </row>
    <row r="16" spans="1:84" ht="24" x14ac:dyDescent="0.15">
      <c r="A16" s="9"/>
      <c r="B16" s="13"/>
      <c r="C16" s="11" t="s">
        <v>5</v>
      </c>
      <c r="D16" s="10"/>
      <c r="E16" s="10" t="s">
        <v>8</v>
      </c>
      <c r="F16" s="10" t="s">
        <v>0</v>
      </c>
      <c r="G16" s="10" t="s">
        <v>1</v>
      </c>
      <c r="H16" s="10" t="s">
        <v>2</v>
      </c>
      <c r="I16" s="10" t="s">
        <v>3</v>
      </c>
      <c r="J16" s="10" t="s">
        <v>4</v>
      </c>
      <c r="K16" s="10" t="s">
        <v>6</v>
      </c>
      <c r="L16" s="10" t="s">
        <v>7</v>
      </c>
    </row>
    <row r="17" spans="1:13" x14ac:dyDescent="0.15">
      <c r="A17" s="6" t="s">
        <v>17</v>
      </c>
      <c r="B17" s="14"/>
      <c r="C17" s="12" t="str">
        <f>"全体 "&amp;TEXT(D4-D5,"#,###")</f>
        <v>全体 -1,246</v>
      </c>
      <c r="D17" s="7">
        <v>2012</v>
      </c>
      <c r="E17" s="8">
        <f t="shared" ref="E17:L17" si="0">E4-E5</f>
        <v>-29</v>
      </c>
      <c r="F17" s="8">
        <f t="shared" si="0"/>
        <v>-251</v>
      </c>
      <c r="G17" s="8">
        <f t="shared" si="0"/>
        <v>-704</v>
      </c>
      <c r="H17" s="8">
        <f t="shared" si="0"/>
        <v>-100</v>
      </c>
      <c r="I17" s="8">
        <f t="shared" si="0"/>
        <v>-91</v>
      </c>
      <c r="J17" s="8">
        <f t="shared" si="0"/>
        <v>-1</v>
      </c>
      <c r="K17" s="8">
        <f t="shared" si="0"/>
        <v>-68</v>
      </c>
      <c r="L17" s="8">
        <f t="shared" si="0"/>
        <v>-2</v>
      </c>
      <c r="M17" s="1" t="s">
        <v>25</v>
      </c>
    </row>
    <row r="18" spans="1:13" x14ac:dyDescent="0.15">
      <c r="A18" s="6" t="s">
        <v>9</v>
      </c>
      <c r="B18" s="14"/>
      <c r="C18" s="12" t="str">
        <f>"全体 "&amp;TEXT(D6-D7,"#,###")</f>
        <v>全体 -1,219</v>
      </c>
      <c r="D18" s="7">
        <v>2013</v>
      </c>
      <c r="E18" s="8">
        <f t="shared" ref="E18:L18" si="1">E6-E7</f>
        <v>13</v>
      </c>
      <c r="F18" s="8">
        <f t="shared" si="1"/>
        <v>-302</v>
      </c>
      <c r="G18" s="8">
        <f t="shared" si="1"/>
        <v>-683</v>
      </c>
      <c r="H18" s="8">
        <f t="shared" si="1"/>
        <v>-142</v>
      </c>
      <c r="I18" s="8">
        <f t="shared" si="1"/>
        <v>-82</v>
      </c>
      <c r="J18" s="8">
        <f t="shared" si="1"/>
        <v>-29</v>
      </c>
      <c r="K18" s="8">
        <f t="shared" si="1"/>
        <v>6</v>
      </c>
      <c r="L18" s="8">
        <f t="shared" si="1"/>
        <v>0</v>
      </c>
      <c r="M18" s="1" t="s">
        <v>25</v>
      </c>
    </row>
    <row r="19" spans="1:13" x14ac:dyDescent="0.15">
      <c r="A19" s="6" t="s">
        <v>10</v>
      </c>
      <c r="B19" s="14"/>
      <c r="C19" s="12" t="str">
        <f>"全体 "&amp;TEXT(D8-D9,"#,###")</f>
        <v>全体 -1,171</v>
      </c>
      <c r="D19" s="7">
        <v>2014</v>
      </c>
      <c r="E19" s="8">
        <f t="shared" ref="E19:L19" si="2">E8-E9</f>
        <v>56</v>
      </c>
      <c r="F19" s="8">
        <f t="shared" si="2"/>
        <v>-262</v>
      </c>
      <c r="G19" s="8">
        <f t="shared" si="2"/>
        <v>-745</v>
      </c>
      <c r="H19" s="8">
        <f t="shared" si="2"/>
        <v>-94</v>
      </c>
      <c r="I19" s="8">
        <f t="shared" si="2"/>
        <v>-62</v>
      </c>
      <c r="J19" s="8">
        <f t="shared" si="2"/>
        <v>-33</v>
      </c>
      <c r="K19" s="8">
        <f t="shared" si="2"/>
        <v>-38</v>
      </c>
      <c r="L19" s="8">
        <f t="shared" si="2"/>
        <v>7</v>
      </c>
      <c r="M19" s="1" t="s">
        <v>26</v>
      </c>
    </row>
    <row r="20" spans="1:13" x14ac:dyDescent="0.15">
      <c r="A20" s="6" t="s">
        <v>18</v>
      </c>
      <c r="B20" s="14"/>
      <c r="C20" s="12" t="str">
        <f>"全体 "&amp;TEXT(D10-D11,"#,###")</f>
        <v>全体 -1,533</v>
      </c>
      <c r="D20" s="7">
        <v>2015</v>
      </c>
      <c r="E20" s="8">
        <f>E10-E11</f>
        <v>-53</v>
      </c>
      <c r="F20" s="8">
        <f t="shared" ref="F20:L20" si="3">F10-F11</f>
        <v>-267</v>
      </c>
      <c r="G20" s="8">
        <f t="shared" si="3"/>
        <v>-919</v>
      </c>
      <c r="H20" s="8">
        <f t="shared" si="3"/>
        <v>-173</v>
      </c>
      <c r="I20" s="8">
        <f t="shared" si="3"/>
        <v>-68</v>
      </c>
      <c r="J20" s="8">
        <f t="shared" si="3"/>
        <v>-12</v>
      </c>
      <c r="K20" s="8">
        <f t="shared" si="3"/>
        <v>-46</v>
      </c>
      <c r="L20" s="8">
        <f t="shared" si="3"/>
        <v>5</v>
      </c>
      <c r="M20" s="1" t="s">
        <v>26</v>
      </c>
    </row>
    <row r="21" spans="1:13" x14ac:dyDescent="0.15">
      <c r="A21" s="6" t="s">
        <v>20</v>
      </c>
      <c r="B21" s="14"/>
      <c r="C21" s="12" t="str">
        <f>"全体 "&amp;TEXT(D12-D13,"#,###")</f>
        <v>全体 -1,117</v>
      </c>
      <c r="D21" s="7">
        <v>2016</v>
      </c>
      <c r="E21" s="8">
        <f t="shared" ref="E21:L21" si="4">E12-E13</f>
        <v>36</v>
      </c>
      <c r="F21" s="8">
        <f t="shared" si="4"/>
        <v>-304</v>
      </c>
      <c r="G21" s="8">
        <f t="shared" si="4"/>
        <v>-759</v>
      </c>
      <c r="H21" s="8">
        <f t="shared" si="4"/>
        <v>2</v>
      </c>
      <c r="I21" s="8">
        <f t="shared" si="4"/>
        <v>-71</v>
      </c>
      <c r="J21" s="8">
        <f t="shared" si="4"/>
        <v>11</v>
      </c>
      <c r="K21" s="8">
        <f t="shared" si="4"/>
        <v>-45</v>
      </c>
      <c r="L21" s="8">
        <f t="shared" si="4"/>
        <v>13</v>
      </c>
      <c r="M21" s="1" t="s">
        <v>26</v>
      </c>
    </row>
    <row r="24" spans="1:13" x14ac:dyDescent="0.15">
      <c r="A24" s="44"/>
    </row>
    <row r="25" spans="1:13" x14ac:dyDescent="0.15">
      <c r="A25" s="5" t="s">
        <v>11</v>
      </c>
      <c r="E25" s="2"/>
      <c r="F25" s="2"/>
      <c r="G25" s="2"/>
      <c r="H25" s="2"/>
      <c r="I25" s="2"/>
      <c r="J25" s="2"/>
      <c r="K25" s="2"/>
      <c r="L25" s="2"/>
    </row>
    <row r="26" spans="1:13" ht="24" x14ac:dyDescent="0.15">
      <c r="A26" s="9"/>
      <c r="B26" s="10"/>
      <c r="C26" s="9"/>
      <c r="D26" s="10" t="s">
        <v>5</v>
      </c>
      <c r="E26" s="10" t="s">
        <v>8</v>
      </c>
      <c r="F26" s="10" t="s">
        <v>0</v>
      </c>
      <c r="G26" s="10" t="s">
        <v>1</v>
      </c>
      <c r="H26" s="10" t="s">
        <v>2</v>
      </c>
      <c r="I26" s="10" t="s">
        <v>3</v>
      </c>
      <c r="J26" s="10" t="s">
        <v>4</v>
      </c>
      <c r="K26" s="10" t="s">
        <v>22</v>
      </c>
      <c r="L26" s="10" t="s">
        <v>7</v>
      </c>
    </row>
    <row r="27" spans="1:13" x14ac:dyDescent="0.15">
      <c r="A27" s="6" t="s">
        <v>23</v>
      </c>
      <c r="B27" s="7">
        <v>2012</v>
      </c>
      <c r="C27" s="6" t="s">
        <v>12</v>
      </c>
      <c r="D27" s="8">
        <v>4501</v>
      </c>
      <c r="E27" s="8">
        <v>550</v>
      </c>
      <c r="F27" s="8">
        <v>277</v>
      </c>
      <c r="G27" s="8">
        <v>1477</v>
      </c>
      <c r="H27" s="8">
        <v>1038</v>
      </c>
      <c r="I27" s="8">
        <v>447</v>
      </c>
      <c r="J27" s="8">
        <v>288</v>
      </c>
      <c r="K27" s="8">
        <v>424</v>
      </c>
      <c r="L27" s="8">
        <v>0</v>
      </c>
    </row>
    <row r="28" spans="1:13" x14ac:dyDescent="0.15">
      <c r="A28" s="6" t="s">
        <v>9</v>
      </c>
      <c r="B28" s="7">
        <v>2013</v>
      </c>
      <c r="C28" s="6" t="s">
        <v>12</v>
      </c>
      <c r="D28" s="8">
        <v>4311</v>
      </c>
      <c r="E28" s="8">
        <v>515</v>
      </c>
      <c r="F28" s="8">
        <v>241</v>
      </c>
      <c r="G28" s="8">
        <v>1461</v>
      </c>
      <c r="H28" s="8">
        <v>955</v>
      </c>
      <c r="I28" s="8">
        <v>441</v>
      </c>
      <c r="J28" s="8">
        <v>252</v>
      </c>
      <c r="K28" s="8">
        <v>437</v>
      </c>
      <c r="L28" s="8">
        <v>9</v>
      </c>
    </row>
    <row r="29" spans="1:13" x14ac:dyDescent="0.15">
      <c r="A29" s="6" t="s">
        <v>10</v>
      </c>
      <c r="B29" s="7">
        <v>2014</v>
      </c>
      <c r="C29" s="6" t="s">
        <v>12</v>
      </c>
      <c r="D29" s="8">
        <v>4396</v>
      </c>
      <c r="E29" s="8">
        <v>544</v>
      </c>
      <c r="F29" s="8">
        <v>273</v>
      </c>
      <c r="G29" s="8">
        <v>1463</v>
      </c>
      <c r="H29" s="8">
        <v>983</v>
      </c>
      <c r="I29" s="8">
        <v>430</v>
      </c>
      <c r="J29" s="8">
        <v>261</v>
      </c>
      <c r="K29" s="8">
        <v>433</v>
      </c>
      <c r="L29" s="8">
        <v>9</v>
      </c>
    </row>
    <row r="30" spans="1:13" x14ac:dyDescent="0.15">
      <c r="A30" s="6" t="s">
        <v>18</v>
      </c>
      <c r="B30" s="7">
        <v>2015</v>
      </c>
      <c r="C30" s="6" t="s">
        <v>12</v>
      </c>
      <c r="D30" s="8">
        <v>4240</v>
      </c>
      <c r="E30" s="8">
        <v>456</v>
      </c>
      <c r="F30" s="8">
        <v>263</v>
      </c>
      <c r="G30" s="8">
        <v>1420</v>
      </c>
      <c r="H30" s="8">
        <v>949</v>
      </c>
      <c r="I30" s="8">
        <v>449</v>
      </c>
      <c r="J30" s="8">
        <v>261</v>
      </c>
      <c r="K30" s="8">
        <v>431</v>
      </c>
      <c r="L30" s="8">
        <v>11</v>
      </c>
    </row>
    <row r="31" spans="1:13" ht="12.75" thickBot="1" x14ac:dyDescent="0.2">
      <c r="A31" s="41" t="s">
        <v>20</v>
      </c>
      <c r="B31" s="42">
        <v>2016</v>
      </c>
      <c r="C31" s="41" t="s">
        <v>12</v>
      </c>
      <c r="D31" s="43">
        <v>4437</v>
      </c>
      <c r="E31" s="43">
        <v>536</v>
      </c>
      <c r="F31" s="43">
        <v>246</v>
      </c>
      <c r="G31" s="43">
        <v>1453</v>
      </c>
      <c r="H31" s="43">
        <v>1024</v>
      </c>
      <c r="I31" s="43">
        <v>487</v>
      </c>
      <c r="J31" s="43">
        <v>273</v>
      </c>
      <c r="K31" s="43">
        <v>398</v>
      </c>
      <c r="L31" s="43">
        <v>20</v>
      </c>
    </row>
    <row r="32" spans="1:13" x14ac:dyDescent="0.15">
      <c r="A32" s="38" t="s">
        <v>23</v>
      </c>
      <c r="B32" s="39">
        <v>2012</v>
      </c>
      <c r="C32" s="38" t="s">
        <v>13</v>
      </c>
      <c r="D32" s="40">
        <v>5747</v>
      </c>
      <c r="E32" s="40">
        <v>579</v>
      </c>
      <c r="F32" s="40">
        <v>528</v>
      </c>
      <c r="G32" s="40">
        <v>2181</v>
      </c>
      <c r="H32" s="40">
        <v>1138</v>
      </c>
      <c r="I32" s="40">
        <v>538</v>
      </c>
      <c r="J32" s="40">
        <v>289</v>
      </c>
      <c r="K32" s="40">
        <v>492</v>
      </c>
      <c r="L32" s="40">
        <v>2</v>
      </c>
    </row>
    <row r="33" spans="1:12" x14ac:dyDescent="0.15">
      <c r="A33" s="6" t="s">
        <v>9</v>
      </c>
      <c r="B33" s="7">
        <v>2013</v>
      </c>
      <c r="C33" s="6" t="s">
        <v>13</v>
      </c>
      <c r="D33" s="8">
        <v>5530</v>
      </c>
      <c r="E33" s="8">
        <v>502</v>
      </c>
      <c r="F33" s="8">
        <v>543</v>
      </c>
      <c r="G33" s="8">
        <v>2144</v>
      </c>
      <c r="H33" s="8">
        <v>1097</v>
      </c>
      <c r="I33" s="8">
        <v>523</v>
      </c>
      <c r="J33" s="8">
        <v>281</v>
      </c>
      <c r="K33" s="8">
        <v>431</v>
      </c>
      <c r="L33" s="8">
        <v>9</v>
      </c>
    </row>
    <row r="34" spans="1:12" x14ac:dyDescent="0.15">
      <c r="A34" s="6" t="s">
        <v>10</v>
      </c>
      <c r="B34" s="7">
        <v>2014</v>
      </c>
      <c r="C34" s="6" t="s">
        <v>13</v>
      </c>
      <c r="D34" s="8">
        <v>5567</v>
      </c>
      <c r="E34" s="8">
        <v>488</v>
      </c>
      <c r="F34" s="8">
        <v>535</v>
      </c>
      <c r="G34" s="8">
        <v>2208</v>
      </c>
      <c r="H34" s="8">
        <v>1077</v>
      </c>
      <c r="I34" s="8">
        <v>492</v>
      </c>
      <c r="J34" s="8">
        <v>294</v>
      </c>
      <c r="K34" s="8">
        <v>471</v>
      </c>
      <c r="L34" s="8">
        <v>2</v>
      </c>
    </row>
    <row r="35" spans="1:12" x14ac:dyDescent="0.15">
      <c r="A35" s="6" t="s">
        <v>18</v>
      </c>
      <c r="B35" s="7">
        <v>2015</v>
      </c>
      <c r="C35" s="6" t="s">
        <v>13</v>
      </c>
      <c r="D35" s="8">
        <v>5773</v>
      </c>
      <c r="E35" s="8">
        <v>509</v>
      </c>
      <c r="F35" s="8">
        <v>530</v>
      </c>
      <c r="G35" s="8">
        <v>2339</v>
      </c>
      <c r="H35" s="8">
        <v>1122</v>
      </c>
      <c r="I35" s="8">
        <v>517</v>
      </c>
      <c r="J35" s="8">
        <v>273</v>
      </c>
      <c r="K35" s="8">
        <v>477</v>
      </c>
      <c r="L35" s="8">
        <v>6</v>
      </c>
    </row>
    <row r="36" spans="1:12" ht="12.75" thickBot="1" x14ac:dyDescent="0.2">
      <c r="A36" s="6" t="s">
        <v>20</v>
      </c>
      <c r="B36" s="7">
        <v>2016</v>
      </c>
      <c r="C36" s="6" t="s">
        <v>13</v>
      </c>
      <c r="D36" s="8">
        <v>5554</v>
      </c>
      <c r="E36" s="8">
        <v>500</v>
      </c>
      <c r="F36" s="8">
        <v>550</v>
      </c>
      <c r="G36" s="8">
        <v>2212</v>
      </c>
      <c r="H36" s="8">
        <v>1022</v>
      </c>
      <c r="I36" s="8">
        <v>558</v>
      </c>
      <c r="J36" s="8">
        <v>262</v>
      </c>
      <c r="K36" s="8">
        <v>443</v>
      </c>
      <c r="L36" s="8">
        <v>7</v>
      </c>
    </row>
    <row r="37" spans="1:12" x14ac:dyDescent="0.15">
      <c r="A37" s="56" t="s">
        <v>17</v>
      </c>
      <c r="B37" s="57">
        <v>2012</v>
      </c>
      <c r="C37" s="58" t="s">
        <v>37</v>
      </c>
      <c r="D37" s="59">
        <f>D27-D32</f>
        <v>-1246</v>
      </c>
    </row>
    <row r="38" spans="1:12" x14ac:dyDescent="0.15">
      <c r="A38" s="6" t="s">
        <v>14</v>
      </c>
      <c r="B38" s="7">
        <v>2013</v>
      </c>
      <c r="C38" s="51" t="s">
        <v>37</v>
      </c>
      <c r="D38" s="52">
        <f t="shared" ref="D38:D41" si="5">D28-D33</f>
        <v>-1219</v>
      </c>
    </row>
    <row r="39" spans="1:12" x14ac:dyDescent="0.15">
      <c r="A39" s="6" t="s">
        <v>16</v>
      </c>
      <c r="B39" s="7">
        <v>2014</v>
      </c>
      <c r="C39" s="51" t="s">
        <v>37</v>
      </c>
      <c r="D39" s="52">
        <f t="shared" si="5"/>
        <v>-1171</v>
      </c>
    </row>
    <row r="40" spans="1:12" x14ac:dyDescent="0.15">
      <c r="A40" s="6" t="s">
        <v>19</v>
      </c>
      <c r="B40" s="7">
        <v>2015</v>
      </c>
      <c r="C40" s="51" t="s">
        <v>37</v>
      </c>
      <c r="D40" s="52">
        <f t="shared" si="5"/>
        <v>-1533</v>
      </c>
    </row>
    <row r="41" spans="1:12" x14ac:dyDescent="0.15">
      <c r="A41" s="6" t="s">
        <v>21</v>
      </c>
      <c r="B41" s="7">
        <v>2016</v>
      </c>
      <c r="C41" s="51" t="s">
        <v>37</v>
      </c>
      <c r="D41" s="52">
        <f t="shared" si="5"/>
        <v>-1117</v>
      </c>
    </row>
    <row r="79" spans="1:12" x14ac:dyDescent="0.15">
      <c r="A79" s="5" t="s">
        <v>43</v>
      </c>
      <c r="E79" s="2"/>
      <c r="F79" s="2"/>
      <c r="G79" s="2"/>
      <c r="H79" s="2"/>
      <c r="I79" s="2"/>
      <c r="J79" s="2"/>
      <c r="K79" s="2"/>
      <c r="L79" s="2"/>
    </row>
    <row r="80" spans="1:12" ht="24" x14ac:dyDescent="0.15">
      <c r="A80" s="9"/>
      <c r="B80" s="10"/>
      <c r="C80" s="9"/>
      <c r="D80" s="10" t="s">
        <v>5</v>
      </c>
      <c r="E80" s="10" t="s">
        <v>8</v>
      </c>
      <c r="F80" s="10" t="s">
        <v>0</v>
      </c>
      <c r="G80" s="10" t="s">
        <v>1</v>
      </c>
      <c r="H80" s="10" t="s">
        <v>2</v>
      </c>
      <c r="I80" s="10" t="s">
        <v>3</v>
      </c>
      <c r="J80" s="10" t="s">
        <v>4</v>
      </c>
      <c r="K80" s="10" t="s">
        <v>6</v>
      </c>
      <c r="L80" s="10" t="s">
        <v>7</v>
      </c>
    </row>
    <row r="81" spans="1:12" x14ac:dyDescent="0.15">
      <c r="A81" s="6" t="s">
        <v>17</v>
      </c>
      <c r="B81" s="7">
        <v>2012</v>
      </c>
      <c r="C81" s="6" t="s">
        <v>12</v>
      </c>
      <c r="D81" s="61">
        <f>D27/$D27</f>
        <v>1</v>
      </c>
      <c r="E81" s="61">
        <f>E27/$D27</f>
        <v>0.12219506776271939</v>
      </c>
      <c r="F81" s="61">
        <f t="shared" ref="F81:L81" si="6">F27/$D27</f>
        <v>6.1541879582315044E-2</v>
      </c>
      <c r="G81" s="61">
        <f t="shared" si="6"/>
        <v>0.32814930015552102</v>
      </c>
      <c r="H81" s="61">
        <f t="shared" si="6"/>
        <v>0.23061541879582315</v>
      </c>
      <c r="I81" s="61">
        <f t="shared" si="6"/>
        <v>9.9311264163519222E-2</v>
      </c>
      <c r="J81" s="61">
        <f t="shared" si="6"/>
        <v>6.3985780937569431E-2</v>
      </c>
      <c r="K81" s="61">
        <f t="shared" si="6"/>
        <v>9.4201288602532768E-2</v>
      </c>
      <c r="L81" s="61">
        <f t="shared" si="6"/>
        <v>0</v>
      </c>
    </row>
    <row r="82" spans="1:12" x14ac:dyDescent="0.15">
      <c r="A82" s="38" t="s">
        <v>14</v>
      </c>
      <c r="B82" s="39">
        <v>2013</v>
      </c>
      <c r="C82" s="38" t="s">
        <v>12</v>
      </c>
      <c r="D82" s="61">
        <f t="shared" ref="D82:L90" si="7">D28/$D28</f>
        <v>1</v>
      </c>
      <c r="E82" s="61">
        <f t="shared" si="7"/>
        <v>0.11946184180004639</v>
      </c>
      <c r="F82" s="61">
        <f t="shared" si="7"/>
        <v>5.5903502667594529E-2</v>
      </c>
      <c r="G82" s="61">
        <f t="shared" si="7"/>
        <v>0.33890048712595683</v>
      </c>
      <c r="H82" s="61">
        <f t="shared" si="7"/>
        <v>0.22152632799814428</v>
      </c>
      <c r="I82" s="61">
        <f t="shared" si="7"/>
        <v>0.1022964509394572</v>
      </c>
      <c r="J82" s="61">
        <f t="shared" si="7"/>
        <v>5.845511482254697E-2</v>
      </c>
      <c r="K82" s="61">
        <f t="shared" si="7"/>
        <v>0.10136859197401994</v>
      </c>
      <c r="L82" s="61">
        <f t="shared" si="7"/>
        <v>2.0876826722338203E-3</v>
      </c>
    </row>
    <row r="83" spans="1:12" x14ac:dyDescent="0.15">
      <c r="A83" s="6" t="s">
        <v>16</v>
      </c>
      <c r="B83" s="7">
        <v>2014</v>
      </c>
      <c r="C83" s="6" t="s">
        <v>12</v>
      </c>
      <c r="D83" s="61">
        <f t="shared" si="7"/>
        <v>1</v>
      </c>
      <c r="E83" s="61">
        <f t="shared" si="7"/>
        <v>0.12374886260236578</v>
      </c>
      <c r="F83" s="61">
        <f t="shared" si="7"/>
        <v>6.2101910828025478E-2</v>
      </c>
      <c r="G83" s="61">
        <f t="shared" si="7"/>
        <v>0.33280254777070062</v>
      </c>
      <c r="H83" s="61">
        <f t="shared" si="7"/>
        <v>0.22361237488626023</v>
      </c>
      <c r="I83" s="61">
        <f t="shared" si="7"/>
        <v>9.781619654231119E-2</v>
      </c>
      <c r="J83" s="61">
        <f t="shared" si="7"/>
        <v>5.9372156505914465E-2</v>
      </c>
      <c r="K83" s="61">
        <f t="shared" si="7"/>
        <v>9.8498635122838948E-2</v>
      </c>
      <c r="L83" s="61">
        <f t="shared" si="7"/>
        <v>2.0473157415832575E-3</v>
      </c>
    </row>
    <row r="84" spans="1:12" x14ac:dyDescent="0.15">
      <c r="A84" s="6" t="s">
        <v>19</v>
      </c>
      <c r="B84" s="7">
        <v>2015</v>
      </c>
      <c r="C84" s="6" t="s">
        <v>12</v>
      </c>
      <c r="D84" s="61">
        <f t="shared" si="7"/>
        <v>1</v>
      </c>
      <c r="E84" s="61">
        <f t="shared" si="7"/>
        <v>0.10754716981132076</v>
      </c>
      <c r="F84" s="61">
        <f t="shared" si="7"/>
        <v>6.2028301886792453E-2</v>
      </c>
      <c r="G84" s="61">
        <f t="shared" si="7"/>
        <v>0.33490566037735847</v>
      </c>
      <c r="H84" s="61">
        <f t="shared" si="7"/>
        <v>0.22382075471698112</v>
      </c>
      <c r="I84" s="61">
        <f t="shared" si="7"/>
        <v>0.10589622641509434</v>
      </c>
      <c r="J84" s="61">
        <f t="shared" si="7"/>
        <v>6.1556603773584906E-2</v>
      </c>
      <c r="K84" s="61">
        <f t="shared" si="7"/>
        <v>0.10165094339622642</v>
      </c>
      <c r="L84" s="61">
        <f t="shared" si="7"/>
        <v>2.5943396226415093E-3</v>
      </c>
    </row>
    <row r="85" spans="1:12" ht="12.75" thickBot="1" x14ac:dyDescent="0.2">
      <c r="A85" s="41" t="s">
        <v>21</v>
      </c>
      <c r="B85" s="42">
        <v>2016</v>
      </c>
      <c r="C85" s="41" t="s">
        <v>12</v>
      </c>
      <c r="D85" s="63">
        <f t="shared" si="7"/>
        <v>1</v>
      </c>
      <c r="E85" s="63">
        <f t="shared" si="7"/>
        <v>0.12080234392607618</v>
      </c>
      <c r="F85" s="63">
        <f t="shared" si="7"/>
        <v>5.544286680189317E-2</v>
      </c>
      <c r="G85" s="63">
        <f t="shared" si="7"/>
        <v>0.32747351814288933</v>
      </c>
      <c r="H85" s="63">
        <f t="shared" si="7"/>
        <v>0.23078656750056345</v>
      </c>
      <c r="I85" s="63">
        <f t="shared" si="7"/>
        <v>0.10975884606716249</v>
      </c>
      <c r="J85" s="63">
        <f t="shared" si="7"/>
        <v>6.1528059499661933E-2</v>
      </c>
      <c r="K85" s="63">
        <f t="shared" si="7"/>
        <v>8.9700247915258061E-2</v>
      </c>
      <c r="L85" s="63">
        <f t="shared" si="7"/>
        <v>4.50755014649538E-3</v>
      </c>
    </row>
    <row r="86" spans="1:12" x14ac:dyDescent="0.15">
      <c r="A86" s="38" t="s">
        <v>17</v>
      </c>
      <c r="B86" s="39">
        <v>2012</v>
      </c>
      <c r="C86" s="38" t="s">
        <v>13</v>
      </c>
      <c r="D86" s="62">
        <f t="shared" si="7"/>
        <v>1</v>
      </c>
      <c r="E86" s="62">
        <f t="shared" si="7"/>
        <v>0.10074821646076214</v>
      </c>
      <c r="F86" s="62">
        <f t="shared" si="7"/>
        <v>9.1874021228467023E-2</v>
      </c>
      <c r="G86" s="62">
        <f t="shared" si="7"/>
        <v>0.37950234905167912</v>
      </c>
      <c r="H86" s="62">
        <f t="shared" si="7"/>
        <v>0.19801635635983991</v>
      </c>
      <c r="I86" s="62">
        <f t="shared" si="7"/>
        <v>9.3614059509309205E-2</v>
      </c>
      <c r="J86" s="62">
        <f t="shared" si="7"/>
        <v>5.028710631633896E-2</v>
      </c>
      <c r="K86" s="62">
        <f t="shared" si="7"/>
        <v>8.5609883417435181E-2</v>
      </c>
      <c r="L86" s="62">
        <f t="shared" si="7"/>
        <v>3.4800765616843573E-4</v>
      </c>
    </row>
    <row r="87" spans="1:12" x14ac:dyDescent="0.15">
      <c r="A87" s="6" t="s">
        <v>14</v>
      </c>
      <c r="B87" s="7">
        <v>2013</v>
      </c>
      <c r="C87" s="6" t="s">
        <v>13</v>
      </c>
      <c r="D87" s="61">
        <f t="shared" si="7"/>
        <v>1</v>
      </c>
      <c r="E87" s="61">
        <f t="shared" si="7"/>
        <v>9.0777576853526221E-2</v>
      </c>
      <c r="F87" s="61">
        <f t="shared" si="7"/>
        <v>9.8191681735985539E-2</v>
      </c>
      <c r="G87" s="61">
        <f t="shared" si="7"/>
        <v>0.38770343580470162</v>
      </c>
      <c r="H87" s="61">
        <f t="shared" si="7"/>
        <v>0.19837251356238697</v>
      </c>
      <c r="I87" s="61">
        <f t="shared" si="7"/>
        <v>9.4575045207956607E-2</v>
      </c>
      <c r="J87" s="61">
        <f t="shared" si="7"/>
        <v>5.0813743218806509E-2</v>
      </c>
      <c r="K87" s="61">
        <f t="shared" si="7"/>
        <v>7.7938517179023503E-2</v>
      </c>
      <c r="L87" s="61">
        <f t="shared" si="7"/>
        <v>1.6274864376130199E-3</v>
      </c>
    </row>
    <row r="88" spans="1:12" x14ac:dyDescent="0.15">
      <c r="A88" s="6" t="s">
        <v>16</v>
      </c>
      <c r="B88" s="7">
        <v>2014</v>
      </c>
      <c r="C88" s="6" t="s">
        <v>13</v>
      </c>
      <c r="D88" s="61">
        <f t="shared" si="7"/>
        <v>1</v>
      </c>
      <c r="E88" s="61">
        <f t="shared" si="7"/>
        <v>8.7659421591521472E-2</v>
      </c>
      <c r="F88" s="61">
        <f t="shared" si="7"/>
        <v>9.6102029818573742E-2</v>
      </c>
      <c r="G88" s="61">
        <f t="shared" si="7"/>
        <v>0.39662295670917908</v>
      </c>
      <c r="H88" s="61">
        <f t="shared" si="7"/>
        <v>0.19346146937309144</v>
      </c>
      <c r="I88" s="61">
        <f t="shared" si="7"/>
        <v>8.8377941440632296E-2</v>
      </c>
      <c r="J88" s="61">
        <f t="shared" si="7"/>
        <v>5.2811208909646128E-2</v>
      </c>
      <c r="K88" s="61">
        <f t="shared" si="7"/>
        <v>8.4605712232800431E-2</v>
      </c>
      <c r="L88" s="61">
        <f t="shared" si="7"/>
        <v>3.5925992455541585E-4</v>
      </c>
    </row>
    <row r="89" spans="1:12" x14ac:dyDescent="0.15">
      <c r="A89" s="6" t="s">
        <v>19</v>
      </c>
      <c r="B89" s="7">
        <v>2015</v>
      </c>
      <c r="C89" s="6" t="s">
        <v>13</v>
      </c>
      <c r="D89" s="61">
        <f t="shared" si="7"/>
        <v>1</v>
      </c>
      <c r="E89" s="61">
        <f t="shared" si="7"/>
        <v>8.8169062878919111E-2</v>
      </c>
      <c r="F89" s="61">
        <f t="shared" si="7"/>
        <v>9.1806686298285117E-2</v>
      </c>
      <c r="G89" s="61">
        <f t="shared" si="7"/>
        <v>0.40516196085224321</v>
      </c>
      <c r="H89" s="61">
        <f t="shared" si="7"/>
        <v>0.19435302269184132</v>
      </c>
      <c r="I89" s="61">
        <f t="shared" si="7"/>
        <v>8.9554824181534737E-2</v>
      </c>
      <c r="J89" s="61">
        <f t="shared" si="7"/>
        <v>4.7289104451758185E-2</v>
      </c>
      <c r="K89" s="61">
        <f t="shared" si="7"/>
        <v>8.2626017668456606E-2</v>
      </c>
      <c r="L89" s="61">
        <f t="shared" si="7"/>
        <v>1.0393209769617184E-3</v>
      </c>
    </row>
    <row r="90" spans="1:12" x14ac:dyDescent="0.15">
      <c r="A90" s="6" t="s">
        <v>21</v>
      </c>
      <c r="B90" s="7">
        <v>2016</v>
      </c>
      <c r="C90" s="6" t="s">
        <v>13</v>
      </c>
      <c r="D90" s="61">
        <f t="shared" si="7"/>
        <v>1</v>
      </c>
      <c r="E90" s="61">
        <f t="shared" si="7"/>
        <v>9.0025207057976231E-2</v>
      </c>
      <c r="F90" s="61">
        <f t="shared" si="7"/>
        <v>9.902772776377386E-2</v>
      </c>
      <c r="G90" s="61">
        <f t="shared" si="7"/>
        <v>0.39827151602448685</v>
      </c>
      <c r="H90" s="61">
        <f t="shared" si="7"/>
        <v>0.18401152322650341</v>
      </c>
      <c r="I90" s="61">
        <f t="shared" si="7"/>
        <v>0.10046813107670148</v>
      </c>
      <c r="J90" s="61">
        <f t="shared" si="7"/>
        <v>4.7173208498379547E-2</v>
      </c>
      <c r="K90" s="61">
        <f t="shared" si="7"/>
        <v>7.9762333453366946E-2</v>
      </c>
      <c r="L90" s="61">
        <f t="shared" si="7"/>
        <v>1.2603528988116672E-3</v>
      </c>
    </row>
  </sheetData>
  <sortState ref="A32:L36">
    <sortCondition ref="C32:C36"/>
    <sortCondition ref="B32:B36"/>
  </sortState>
  <phoneticPr fontId="10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CF90"/>
  <sheetViews>
    <sheetView showGridLines="0" zoomScaleNormal="100" workbookViewId="0">
      <selection activeCell="W3" sqref="W3:AA3"/>
    </sheetView>
  </sheetViews>
  <sheetFormatPr defaultColWidth="9.85546875" defaultRowHeight="12" x14ac:dyDescent="0.15"/>
  <cols>
    <col min="1" max="12" width="6.85546875" style="1" customWidth="1"/>
    <col min="13" max="13" width="1.42578125" style="1" customWidth="1"/>
    <col min="14" max="14" width="3" style="1" customWidth="1"/>
    <col min="15" max="199" width="9.140625" style="1" customWidth="1"/>
    <col min="200" max="200" width="1.7109375" style="1" customWidth="1"/>
    <col min="201" max="201" width="26.28515625" style="1" customWidth="1"/>
    <col min="202" max="202" width="7.7109375" style="1" customWidth="1"/>
    <col min="203" max="16384" width="9.85546875" style="1"/>
  </cols>
  <sheetData>
    <row r="1" spans="1:84" ht="14.25" x14ac:dyDescent="0.15">
      <c r="A1" s="16" t="str">
        <f ca="1">MID(CELL("filename",$L$2),FIND("]",CELL("filename",$L$2))+1,31)</f>
        <v>伊賀</v>
      </c>
      <c r="B1" s="16"/>
      <c r="D1" s="2"/>
      <c r="E1" s="2"/>
      <c r="F1" s="2"/>
      <c r="G1" s="2"/>
      <c r="H1" s="2"/>
      <c r="I1" s="2"/>
      <c r="J1" s="2"/>
      <c r="K1" s="2"/>
      <c r="L1" s="2"/>
    </row>
    <row r="2" spans="1:84" x14ac:dyDescent="0.15">
      <c r="A2" s="5" t="s">
        <v>11</v>
      </c>
      <c r="E2" s="2"/>
      <c r="F2" s="2"/>
      <c r="G2" s="2"/>
      <c r="H2" s="2"/>
      <c r="I2" s="2"/>
      <c r="J2" s="2"/>
      <c r="K2" s="2"/>
      <c r="L2" s="2"/>
      <c r="Q2" s="1" t="s">
        <v>95</v>
      </c>
    </row>
    <row r="3" spans="1:84" ht="24" x14ac:dyDescent="0.15">
      <c r="A3" s="9"/>
      <c r="B3" s="10"/>
      <c r="C3" s="9"/>
      <c r="D3" s="10" t="s">
        <v>5</v>
      </c>
      <c r="E3" s="10" t="s">
        <v>8</v>
      </c>
      <c r="F3" s="10" t="s">
        <v>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6</v>
      </c>
      <c r="L3" s="10" t="s">
        <v>7</v>
      </c>
      <c r="Q3" s="1" t="s">
        <v>35</v>
      </c>
      <c r="W3" s="36" t="s">
        <v>24</v>
      </c>
      <c r="X3" s="37"/>
      <c r="Y3" s="37"/>
      <c r="Z3" s="37"/>
      <c r="AA3" s="37"/>
    </row>
    <row r="4" spans="1:84" x14ac:dyDescent="0.15">
      <c r="A4" s="6" t="s">
        <v>17</v>
      </c>
      <c r="B4" s="7">
        <v>2012</v>
      </c>
      <c r="C4" s="6" t="s">
        <v>12</v>
      </c>
      <c r="D4" s="8">
        <v>3697</v>
      </c>
      <c r="E4" s="8">
        <v>392</v>
      </c>
      <c r="F4" s="8">
        <v>351</v>
      </c>
      <c r="G4" s="8">
        <v>1289</v>
      </c>
      <c r="H4" s="8">
        <v>798</v>
      </c>
      <c r="I4" s="8">
        <v>317</v>
      </c>
      <c r="J4" s="8">
        <v>204</v>
      </c>
      <c r="K4" s="8">
        <v>340</v>
      </c>
      <c r="L4" s="8">
        <v>6</v>
      </c>
      <c r="M4" s="3" t="s">
        <v>25</v>
      </c>
      <c r="N4" s="3"/>
      <c r="O4" s="3"/>
      <c r="P4" s="3"/>
      <c r="Q4" s="1" t="s">
        <v>36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customFormat="1" x14ac:dyDescent="0.15">
      <c r="A5" s="6" t="s">
        <v>17</v>
      </c>
      <c r="B5" s="7">
        <v>2012</v>
      </c>
      <c r="C5" s="6" t="s">
        <v>13</v>
      </c>
      <c r="D5" s="8">
        <v>4585</v>
      </c>
      <c r="E5" s="8">
        <v>388</v>
      </c>
      <c r="F5" s="8">
        <v>459</v>
      </c>
      <c r="G5" s="8">
        <v>1786</v>
      </c>
      <c r="H5" s="8">
        <v>877</v>
      </c>
      <c r="I5" s="8">
        <v>400</v>
      </c>
      <c r="J5" s="8">
        <v>228</v>
      </c>
      <c r="K5" s="8">
        <v>436</v>
      </c>
      <c r="L5" s="8">
        <v>11</v>
      </c>
      <c r="M5" t="s">
        <v>25</v>
      </c>
      <c r="Q5" s="1" t="s">
        <v>50</v>
      </c>
    </row>
    <row r="6" spans="1:84" x14ac:dyDescent="0.15">
      <c r="A6" s="6" t="s">
        <v>14</v>
      </c>
      <c r="B6" s="7">
        <v>2013</v>
      </c>
      <c r="C6" s="6" t="s">
        <v>12</v>
      </c>
      <c r="D6" s="8">
        <v>3595</v>
      </c>
      <c r="E6" s="8">
        <v>345</v>
      </c>
      <c r="F6" s="8">
        <v>361</v>
      </c>
      <c r="G6" s="8">
        <v>1195</v>
      </c>
      <c r="H6" s="8">
        <v>753</v>
      </c>
      <c r="I6" s="8">
        <v>350</v>
      </c>
      <c r="J6" s="8">
        <v>222</v>
      </c>
      <c r="K6" s="8">
        <v>357</v>
      </c>
      <c r="L6" s="8">
        <v>12</v>
      </c>
      <c r="M6" t="s">
        <v>25</v>
      </c>
      <c r="Q6" s="1" t="s">
        <v>51</v>
      </c>
    </row>
    <row r="7" spans="1:84" x14ac:dyDescent="0.15">
      <c r="A7" s="6" t="s">
        <v>14</v>
      </c>
      <c r="B7" s="7">
        <v>2013</v>
      </c>
      <c r="C7" s="6" t="s">
        <v>13</v>
      </c>
      <c r="D7" s="8">
        <v>4516</v>
      </c>
      <c r="E7" s="8">
        <v>369</v>
      </c>
      <c r="F7" s="8">
        <v>447</v>
      </c>
      <c r="G7" s="8">
        <v>1754</v>
      </c>
      <c r="H7" s="8">
        <v>866</v>
      </c>
      <c r="I7" s="8">
        <v>381</v>
      </c>
      <c r="J7" s="8">
        <v>279</v>
      </c>
      <c r="K7" s="8">
        <v>415</v>
      </c>
      <c r="L7" s="8">
        <v>5</v>
      </c>
      <c r="M7" t="s">
        <v>25</v>
      </c>
    </row>
    <row r="8" spans="1:84" x14ac:dyDescent="0.15">
      <c r="A8" s="6" t="s">
        <v>16</v>
      </c>
      <c r="B8" s="7">
        <v>2014</v>
      </c>
      <c r="C8" s="6" t="s">
        <v>12</v>
      </c>
      <c r="D8" s="8">
        <v>3495</v>
      </c>
      <c r="E8" s="8">
        <v>330</v>
      </c>
      <c r="F8" s="8">
        <v>334</v>
      </c>
      <c r="G8" s="8">
        <v>1114</v>
      </c>
      <c r="H8" s="8">
        <v>711</v>
      </c>
      <c r="I8" s="8">
        <v>414</v>
      </c>
      <c r="J8" s="8">
        <v>240</v>
      </c>
      <c r="K8" s="8">
        <v>340</v>
      </c>
      <c r="L8" s="8">
        <v>12</v>
      </c>
      <c r="M8" s="1" t="s">
        <v>26</v>
      </c>
    </row>
    <row r="9" spans="1:84" x14ac:dyDescent="0.15">
      <c r="A9" s="6" t="s">
        <v>16</v>
      </c>
      <c r="B9" s="7">
        <v>2014</v>
      </c>
      <c r="C9" s="6" t="s">
        <v>13</v>
      </c>
      <c r="D9" s="8">
        <v>4294</v>
      </c>
      <c r="E9" s="8">
        <v>337</v>
      </c>
      <c r="F9" s="8">
        <v>450</v>
      </c>
      <c r="G9" s="8">
        <v>1638</v>
      </c>
      <c r="H9" s="8">
        <v>859</v>
      </c>
      <c r="I9" s="8">
        <v>409</v>
      </c>
      <c r="J9" s="8">
        <v>207</v>
      </c>
      <c r="K9" s="8">
        <v>382</v>
      </c>
      <c r="L9" s="8">
        <v>12</v>
      </c>
      <c r="M9" s="1" t="s">
        <v>26</v>
      </c>
    </row>
    <row r="10" spans="1:84" x14ac:dyDescent="0.15">
      <c r="A10" s="6" t="s">
        <v>19</v>
      </c>
      <c r="B10" s="7">
        <v>2015</v>
      </c>
      <c r="C10" s="6" t="s">
        <v>12</v>
      </c>
      <c r="D10" s="8">
        <v>3722</v>
      </c>
      <c r="E10" s="8">
        <v>349</v>
      </c>
      <c r="F10" s="8">
        <v>411</v>
      </c>
      <c r="G10" s="8">
        <v>1161</v>
      </c>
      <c r="H10" s="8">
        <v>741</v>
      </c>
      <c r="I10" s="8">
        <v>455</v>
      </c>
      <c r="J10" s="8">
        <v>241</v>
      </c>
      <c r="K10" s="8">
        <v>359</v>
      </c>
      <c r="L10" s="8">
        <v>5</v>
      </c>
      <c r="M10" s="1" t="s">
        <v>26</v>
      </c>
    </row>
    <row r="11" spans="1:84" x14ac:dyDescent="0.15">
      <c r="A11" s="6" t="s">
        <v>19</v>
      </c>
      <c r="B11" s="7">
        <v>2015</v>
      </c>
      <c r="C11" s="6" t="s">
        <v>13</v>
      </c>
      <c r="D11" s="8">
        <v>4563</v>
      </c>
      <c r="E11" s="8">
        <v>331</v>
      </c>
      <c r="F11" s="8">
        <v>443</v>
      </c>
      <c r="G11" s="8">
        <v>1738</v>
      </c>
      <c r="H11" s="8">
        <v>892</v>
      </c>
      <c r="I11" s="8">
        <v>477</v>
      </c>
      <c r="J11" s="8">
        <v>265</v>
      </c>
      <c r="K11" s="8">
        <v>411</v>
      </c>
      <c r="L11" s="8">
        <v>6</v>
      </c>
      <c r="M11" s="1" t="s">
        <v>26</v>
      </c>
    </row>
    <row r="12" spans="1:84" x14ac:dyDescent="0.15">
      <c r="A12" s="6" t="s">
        <v>21</v>
      </c>
      <c r="B12" s="7">
        <v>2016</v>
      </c>
      <c r="C12" s="6" t="s">
        <v>12</v>
      </c>
      <c r="D12" s="8">
        <v>3403</v>
      </c>
      <c r="E12" s="8">
        <v>291</v>
      </c>
      <c r="F12" s="8">
        <v>265</v>
      </c>
      <c r="G12" s="8">
        <v>1156</v>
      </c>
      <c r="H12" s="8">
        <v>673</v>
      </c>
      <c r="I12" s="8">
        <v>419</v>
      </c>
      <c r="J12" s="8">
        <v>259</v>
      </c>
      <c r="K12" s="8">
        <v>329</v>
      </c>
      <c r="L12" s="8">
        <v>11</v>
      </c>
      <c r="M12" s="1" t="s">
        <v>26</v>
      </c>
    </row>
    <row r="13" spans="1:84" x14ac:dyDescent="0.15">
      <c r="A13" s="6" t="s">
        <v>21</v>
      </c>
      <c r="B13" s="7">
        <v>2016</v>
      </c>
      <c r="C13" s="6" t="s">
        <v>13</v>
      </c>
      <c r="D13" s="8">
        <v>4328</v>
      </c>
      <c r="E13" s="8">
        <v>326</v>
      </c>
      <c r="F13" s="8">
        <v>451</v>
      </c>
      <c r="G13" s="8">
        <v>1598</v>
      </c>
      <c r="H13" s="8">
        <v>855</v>
      </c>
      <c r="I13" s="8">
        <v>449</v>
      </c>
      <c r="J13" s="8">
        <v>283</v>
      </c>
      <c r="K13" s="8">
        <v>360</v>
      </c>
      <c r="L13" s="8">
        <v>6</v>
      </c>
      <c r="M13" s="1" t="s">
        <v>26</v>
      </c>
    </row>
    <row r="14" spans="1:84" x14ac:dyDescent="0.15">
      <c r="Z14" s="1" t="s">
        <v>62</v>
      </c>
      <c r="AG14" s="1" t="s">
        <v>63</v>
      </c>
    </row>
    <row r="15" spans="1:84" x14ac:dyDescent="0.15">
      <c r="A15" s="4" t="s">
        <v>15</v>
      </c>
    </row>
    <row r="16" spans="1:84" ht="24" x14ac:dyDescent="0.15">
      <c r="A16" s="9"/>
      <c r="B16" s="13"/>
      <c r="C16" s="11" t="s">
        <v>5</v>
      </c>
      <c r="D16" s="10"/>
      <c r="E16" s="10" t="s">
        <v>8</v>
      </c>
      <c r="F16" s="10" t="s">
        <v>0</v>
      </c>
      <c r="G16" s="10" t="s">
        <v>1</v>
      </c>
      <c r="H16" s="10" t="s">
        <v>2</v>
      </c>
      <c r="I16" s="10" t="s">
        <v>3</v>
      </c>
      <c r="J16" s="10" t="s">
        <v>4</v>
      </c>
      <c r="K16" s="10" t="s">
        <v>6</v>
      </c>
      <c r="L16" s="10" t="s">
        <v>7</v>
      </c>
    </row>
    <row r="17" spans="1:13" x14ac:dyDescent="0.15">
      <c r="A17" s="6" t="s">
        <v>17</v>
      </c>
      <c r="B17" s="14"/>
      <c r="C17" s="12" t="str">
        <f>"全体 "&amp;TEXT(D4-D5,"#,###")</f>
        <v>全体 -888</v>
      </c>
      <c r="D17" s="7">
        <v>2012</v>
      </c>
      <c r="E17" s="8">
        <f t="shared" ref="E17:L17" si="0">E4-E5</f>
        <v>4</v>
      </c>
      <c r="F17" s="8">
        <f t="shared" si="0"/>
        <v>-108</v>
      </c>
      <c r="G17" s="8">
        <f t="shared" si="0"/>
        <v>-497</v>
      </c>
      <c r="H17" s="8">
        <f t="shared" si="0"/>
        <v>-79</v>
      </c>
      <c r="I17" s="8">
        <f t="shared" si="0"/>
        <v>-83</v>
      </c>
      <c r="J17" s="8">
        <f t="shared" si="0"/>
        <v>-24</v>
      </c>
      <c r="K17" s="8">
        <f t="shared" si="0"/>
        <v>-96</v>
      </c>
      <c r="L17" s="8">
        <f t="shared" si="0"/>
        <v>-5</v>
      </c>
      <c r="M17" s="1" t="s">
        <v>25</v>
      </c>
    </row>
    <row r="18" spans="1:13" x14ac:dyDescent="0.15">
      <c r="A18" s="6" t="s">
        <v>9</v>
      </c>
      <c r="B18" s="14"/>
      <c r="C18" s="12" t="str">
        <f>"全体 "&amp;TEXT(D6-D7,"#,###")</f>
        <v>全体 -921</v>
      </c>
      <c r="D18" s="7">
        <v>2013</v>
      </c>
      <c r="E18" s="8">
        <f t="shared" ref="E18:L18" si="1">E6-E7</f>
        <v>-24</v>
      </c>
      <c r="F18" s="8">
        <f t="shared" si="1"/>
        <v>-86</v>
      </c>
      <c r="G18" s="8">
        <f t="shared" si="1"/>
        <v>-559</v>
      </c>
      <c r="H18" s="8">
        <f t="shared" si="1"/>
        <v>-113</v>
      </c>
      <c r="I18" s="8">
        <f t="shared" si="1"/>
        <v>-31</v>
      </c>
      <c r="J18" s="8">
        <f t="shared" si="1"/>
        <v>-57</v>
      </c>
      <c r="K18" s="8">
        <f t="shared" si="1"/>
        <v>-58</v>
      </c>
      <c r="L18" s="8">
        <f t="shared" si="1"/>
        <v>7</v>
      </c>
      <c r="M18" s="1" t="s">
        <v>25</v>
      </c>
    </row>
    <row r="19" spans="1:13" x14ac:dyDescent="0.15">
      <c r="A19" s="6" t="s">
        <v>10</v>
      </c>
      <c r="B19" s="14"/>
      <c r="C19" s="12" t="str">
        <f>"全体 "&amp;TEXT(D8-D9,"#,###")</f>
        <v>全体 -799</v>
      </c>
      <c r="D19" s="7">
        <v>2014</v>
      </c>
      <c r="E19" s="8">
        <f t="shared" ref="E19:L19" si="2">E8-E9</f>
        <v>-7</v>
      </c>
      <c r="F19" s="8">
        <f t="shared" si="2"/>
        <v>-116</v>
      </c>
      <c r="G19" s="8">
        <f t="shared" si="2"/>
        <v>-524</v>
      </c>
      <c r="H19" s="8">
        <f t="shared" si="2"/>
        <v>-148</v>
      </c>
      <c r="I19" s="8">
        <f t="shared" si="2"/>
        <v>5</v>
      </c>
      <c r="J19" s="8">
        <f t="shared" si="2"/>
        <v>33</v>
      </c>
      <c r="K19" s="8">
        <f t="shared" si="2"/>
        <v>-42</v>
      </c>
      <c r="L19" s="8">
        <f t="shared" si="2"/>
        <v>0</v>
      </c>
      <c r="M19" s="1" t="s">
        <v>26</v>
      </c>
    </row>
    <row r="20" spans="1:13" x14ac:dyDescent="0.15">
      <c r="A20" s="6" t="s">
        <v>18</v>
      </c>
      <c r="B20" s="14"/>
      <c r="C20" s="12" t="str">
        <f>"全体 "&amp;TEXT(D10-D11,"#,###")</f>
        <v>全体 -841</v>
      </c>
      <c r="D20" s="7">
        <v>2015</v>
      </c>
      <c r="E20" s="8">
        <f>E10-E11</f>
        <v>18</v>
      </c>
      <c r="F20" s="8">
        <f t="shared" ref="F20:L20" si="3">F10-F11</f>
        <v>-32</v>
      </c>
      <c r="G20" s="8">
        <f t="shared" si="3"/>
        <v>-577</v>
      </c>
      <c r="H20" s="8">
        <f t="shared" si="3"/>
        <v>-151</v>
      </c>
      <c r="I20" s="8">
        <f t="shared" si="3"/>
        <v>-22</v>
      </c>
      <c r="J20" s="8">
        <f t="shared" si="3"/>
        <v>-24</v>
      </c>
      <c r="K20" s="8">
        <f t="shared" si="3"/>
        <v>-52</v>
      </c>
      <c r="L20" s="8">
        <f t="shared" si="3"/>
        <v>-1</v>
      </c>
      <c r="M20" s="1" t="s">
        <v>26</v>
      </c>
    </row>
    <row r="21" spans="1:13" x14ac:dyDescent="0.15">
      <c r="A21" s="6" t="s">
        <v>20</v>
      </c>
      <c r="B21" s="14"/>
      <c r="C21" s="12" t="str">
        <f>"全体 "&amp;TEXT(D12-D13,"#,###")</f>
        <v>全体 -925</v>
      </c>
      <c r="D21" s="7">
        <v>2016</v>
      </c>
      <c r="E21" s="8">
        <f t="shared" ref="E21:L21" si="4">E12-E13</f>
        <v>-35</v>
      </c>
      <c r="F21" s="8">
        <f t="shared" si="4"/>
        <v>-186</v>
      </c>
      <c r="G21" s="8">
        <f t="shared" si="4"/>
        <v>-442</v>
      </c>
      <c r="H21" s="8">
        <f t="shared" si="4"/>
        <v>-182</v>
      </c>
      <c r="I21" s="8">
        <f t="shared" si="4"/>
        <v>-30</v>
      </c>
      <c r="J21" s="8">
        <f t="shared" si="4"/>
        <v>-24</v>
      </c>
      <c r="K21" s="8">
        <f t="shared" si="4"/>
        <v>-31</v>
      </c>
      <c r="L21" s="8">
        <f t="shared" si="4"/>
        <v>5</v>
      </c>
      <c r="M21" s="1" t="s">
        <v>26</v>
      </c>
    </row>
    <row r="25" spans="1:13" x14ac:dyDescent="0.15">
      <c r="A25" s="5" t="s">
        <v>11</v>
      </c>
      <c r="E25" s="2"/>
      <c r="F25" s="2"/>
      <c r="G25" s="2"/>
      <c r="H25" s="2"/>
      <c r="I25" s="2"/>
      <c r="J25" s="2"/>
      <c r="K25" s="2"/>
      <c r="L25" s="2"/>
    </row>
    <row r="26" spans="1:13" ht="24" x14ac:dyDescent="0.15">
      <c r="A26" s="9"/>
      <c r="B26" s="10"/>
      <c r="C26" s="9"/>
      <c r="D26" s="10" t="s">
        <v>5</v>
      </c>
      <c r="E26" s="10" t="s">
        <v>8</v>
      </c>
      <c r="F26" s="10" t="s">
        <v>0</v>
      </c>
      <c r="G26" s="10" t="s">
        <v>1</v>
      </c>
      <c r="H26" s="10" t="s">
        <v>2</v>
      </c>
      <c r="I26" s="10" t="s">
        <v>3</v>
      </c>
      <c r="J26" s="10" t="s">
        <v>4</v>
      </c>
      <c r="K26" s="10" t="s">
        <v>6</v>
      </c>
      <c r="L26" s="10" t="s">
        <v>7</v>
      </c>
    </row>
    <row r="27" spans="1:13" x14ac:dyDescent="0.15">
      <c r="A27" s="6" t="s">
        <v>17</v>
      </c>
      <c r="B27" s="7">
        <v>2012</v>
      </c>
      <c r="C27" s="6" t="s">
        <v>12</v>
      </c>
      <c r="D27" s="8">
        <v>3697</v>
      </c>
      <c r="E27" s="8">
        <v>392</v>
      </c>
      <c r="F27" s="8">
        <v>351</v>
      </c>
      <c r="G27" s="8">
        <v>1289</v>
      </c>
      <c r="H27" s="8">
        <v>798</v>
      </c>
      <c r="I27" s="8">
        <v>317</v>
      </c>
      <c r="J27" s="8">
        <v>204</v>
      </c>
      <c r="K27" s="8">
        <v>340</v>
      </c>
      <c r="L27" s="8">
        <v>6</v>
      </c>
    </row>
    <row r="28" spans="1:13" x14ac:dyDescent="0.15">
      <c r="A28" s="6" t="s">
        <v>14</v>
      </c>
      <c r="B28" s="7">
        <v>2013</v>
      </c>
      <c r="C28" s="6" t="s">
        <v>12</v>
      </c>
      <c r="D28" s="8">
        <v>3595</v>
      </c>
      <c r="E28" s="8">
        <v>345</v>
      </c>
      <c r="F28" s="8">
        <v>361</v>
      </c>
      <c r="G28" s="8">
        <v>1195</v>
      </c>
      <c r="H28" s="8">
        <v>753</v>
      </c>
      <c r="I28" s="8">
        <v>350</v>
      </c>
      <c r="J28" s="8">
        <v>222</v>
      </c>
      <c r="K28" s="8">
        <v>357</v>
      </c>
      <c r="L28" s="8">
        <v>12</v>
      </c>
    </row>
    <row r="29" spans="1:13" x14ac:dyDescent="0.15">
      <c r="A29" s="6" t="s">
        <v>16</v>
      </c>
      <c r="B29" s="7">
        <v>2014</v>
      </c>
      <c r="C29" s="6" t="s">
        <v>12</v>
      </c>
      <c r="D29" s="8">
        <v>3495</v>
      </c>
      <c r="E29" s="8">
        <v>330</v>
      </c>
      <c r="F29" s="8">
        <v>334</v>
      </c>
      <c r="G29" s="8">
        <v>1114</v>
      </c>
      <c r="H29" s="8">
        <v>711</v>
      </c>
      <c r="I29" s="8">
        <v>414</v>
      </c>
      <c r="J29" s="8">
        <v>240</v>
      </c>
      <c r="K29" s="8">
        <v>340</v>
      </c>
      <c r="L29" s="8">
        <v>12</v>
      </c>
    </row>
    <row r="30" spans="1:13" x14ac:dyDescent="0.15">
      <c r="A30" s="6" t="s">
        <v>19</v>
      </c>
      <c r="B30" s="7">
        <v>2015</v>
      </c>
      <c r="C30" s="6" t="s">
        <v>12</v>
      </c>
      <c r="D30" s="8">
        <v>3722</v>
      </c>
      <c r="E30" s="8">
        <v>349</v>
      </c>
      <c r="F30" s="8">
        <v>411</v>
      </c>
      <c r="G30" s="8">
        <v>1161</v>
      </c>
      <c r="H30" s="8">
        <v>741</v>
      </c>
      <c r="I30" s="8">
        <v>455</v>
      </c>
      <c r="J30" s="8">
        <v>241</v>
      </c>
      <c r="K30" s="8">
        <v>359</v>
      </c>
      <c r="L30" s="8">
        <v>5</v>
      </c>
    </row>
    <row r="31" spans="1:13" ht="12.75" thickBot="1" x14ac:dyDescent="0.2">
      <c r="A31" s="41" t="s">
        <v>21</v>
      </c>
      <c r="B31" s="42">
        <v>2016</v>
      </c>
      <c r="C31" s="41" t="s">
        <v>12</v>
      </c>
      <c r="D31" s="43">
        <v>3403</v>
      </c>
      <c r="E31" s="43">
        <v>291</v>
      </c>
      <c r="F31" s="43">
        <v>265</v>
      </c>
      <c r="G31" s="43">
        <v>1156</v>
      </c>
      <c r="H31" s="43">
        <v>673</v>
      </c>
      <c r="I31" s="43">
        <v>419</v>
      </c>
      <c r="J31" s="43">
        <v>259</v>
      </c>
      <c r="K31" s="43">
        <v>329</v>
      </c>
      <c r="L31" s="43">
        <v>11</v>
      </c>
    </row>
    <row r="32" spans="1:13" x14ac:dyDescent="0.15">
      <c r="A32" s="38" t="s">
        <v>17</v>
      </c>
      <c r="B32" s="39">
        <v>2012</v>
      </c>
      <c r="C32" s="38" t="s">
        <v>13</v>
      </c>
      <c r="D32" s="40">
        <v>4585</v>
      </c>
      <c r="E32" s="40">
        <v>388</v>
      </c>
      <c r="F32" s="40">
        <v>459</v>
      </c>
      <c r="G32" s="40">
        <v>1786</v>
      </c>
      <c r="H32" s="40">
        <v>877</v>
      </c>
      <c r="I32" s="40">
        <v>400</v>
      </c>
      <c r="J32" s="40">
        <v>228</v>
      </c>
      <c r="K32" s="40">
        <v>436</v>
      </c>
      <c r="L32" s="40">
        <v>11</v>
      </c>
    </row>
    <row r="33" spans="1:12" x14ac:dyDescent="0.15">
      <c r="A33" s="6" t="s">
        <v>14</v>
      </c>
      <c r="B33" s="7">
        <v>2013</v>
      </c>
      <c r="C33" s="6" t="s">
        <v>13</v>
      </c>
      <c r="D33" s="8">
        <v>4516</v>
      </c>
      <c r="E33" s="8">
        <v>369</v>
      </c>
      <c r="F33" s="8">
        <v>447</v>
      </c>
      <c r="G33" s="8">
        <v>1754</v>
      </c>
      <c r="H33" s="8">
        <v>866</v>
      </c>
      <c r="I33" s="8">
        <v>381</v>
      </c>
      <c r="J33" s="8">
        <v>279</v>
      </c>
      <c r="K33" s="8">
        <v>415</v>
      </c>
      <c r="L33" s="8">
        <v>5</v>
      </c>
    </row>
    <row r="34" spans="1:12" x14ac:dyDescent="0.15">
      <c r="A34" s="6" t="s">
        <v>16</v>
      </c>
      <c r="B34" s="7">
        <v>2014</v>
      </c>
      <c r="C34" s="6" t="s">
        <v>13</v>
      </c>
      <c r="D34" s="8">
        <v>4294</v>
      </c>
      <c r="E34" s="8">
        <v>337</v>
      </c>
      <c r="F34" s="8">
        <v>450</v>
      </c>
      <c r="G34" s="8">
        <v>1638</v>
      </c>
      <c r="H34" s="8">
        <v>859</v>
      </c>
      <c r="I34" s="8">
        <v>409</v>
      </c>
      <c r="J34" s="8">
        <v>207</v>
      </c>
      <c r="K34" s="8">
        <v>382</v>
      </c>
      <c r="L34" s="8">
        <v>12</v>
      </c>
    </row>
    <row r="35" spans="1:12" x14ac:dyDescent="0.15">
      <c r="A35" s="6" t="s">
        <v>19</v>
      </c>
      <c r="B35" s="7">
        <v>2015</v>
      </c>
      <c r="C35" s="6" t="s">
        <v>13</v>
      </c>
      <c r="D35" s="8">
        <v>4563</v>
      </c>
      <c r="E35" s="8">
        <v>331</v>
      </c>
      <c r="F35" s="8">
        <v>443</v>
      </c>
      <c r="G35" s="8">
        <v>1738</v>
      </c>
      <c r="H35" s="8">
        <v>892</v>
      </c>
      <c r="I35" s="8">
        <v>477</v>
      </c>
      <c r="J35" s="8">
        <v>265</v>
      </c>
      <c r="K35" s="8">
        <v>411</v>
      </c>
      <c r="L35" s="8">
        <v>6</v>
      </c>
    </row>
    <row r="36" spans="1:12" ht="12.75" thickBot="1" x14ac:dyDescent="0.2">
      <c r="A36" s="6" t="s">
        <v>21</v>
      </c>
      <c r="B36" s="7">
        <v>2016</v>
      </c>
      <c r="C36" s="6" t="s">
        <v>13</v>
      </c>
      <c r="D36" s="8">
        <v>4328</v>
      </c>
      <c r="E36" s="8">
        <v>326</v>
      </c>
      <c r="F36" s="8">
        <v>451</v>
      </c>
      <c r="G36" s="8">
        <v>1598</v>
      </c>
      <c r="H36" s="8">
        <v>855</v>
      </c>
      <c r="I36" s="8">
        <v>449</v>
      </c>
      <c r="J36" s="8">
        <v>283</v>
      </c>
      <c r="K36" s="8">
        <v>360</v>
      </c>
      <c r="L36" s="8">
        <v>6</v>
      </c>
    </row>
    <row r="37" spans="1:12" x14ac:dyDescent="0.15">
      <c r="A37" s="56" t="s">
        <v>17</v>
      </c>
      <c r="B37" s="57">
        <v>2012</v>
      </c>
      <c r="C37" s="58" t="s">
        <v>37</v>
      </c>
      <c r="D37" s="59">
        <f>D27-D32</f>
        <v>-888</v>
      </c>
    </row>
    <row r="38" spans="1:12" x14ac:dyDescent="0.15">
      <c r="A38" s="6" t="s">
        <v>14</v>
      </c>
      <c r="B38" s="7">
        <v>2013</v>
      </c>
      <c r="C38" s="51" t="s">
        <v>37</v>
      </c>
      <c r="D38" s="52">
        <f t="shared" ref="D38:D41" si="5">D28-D33</f>
        <v>-921</v>
      </c>
    </row>
    <row r="39" spans="1:12" x14ac:dyDescent="0.15">
      <c r="A39" s="6" t="s">
        <v>16</v>
      </c>
      <c r="B39" s="7">
        <v>2014</v>
      </c>
      <c r="C39" s="51" t="s">
        <v>37</v>
      </c>
      <c r="D39" s="52">
        <f t="shared" si="5"/>
        <v>-799</v>
      </c>
    </row>
    <row r="40" spans="1:12" x14ac:dyDescent="0.15">
      <c r="A40" s="6" t="s">
        <v>19</v>
      </c>
      <c r="B40" s="7">
        <v>2015</v>
      </c>
      <c r="C40" s="51" t="s">
        <v>37</v>
      </c>
      <c r="D40" s="52">
        <f t="shared" si="5"/>
        <v>-841</v>
      </c>
    </row>
    <row r="41" spans="1:12" x14ac:dyDescent="0.15">
      <c r="A41" s="6" t="s">
        <v>21</v>
      </c>
      <c r="B41" s="7">
        <v>2016</v>
      </c>
      <c r="C41" s="51" t="s">
        <v>37</v>
      </c>
      <c r="D41" s="52">
        <f t="shared" si="5"/>
        <v>-925</v>
      </c>
    </row>
    <row r="79" spans="1:12" x14ac:dyDescent="0.15">
      <c r="A79" s="5" t="s">
        <v>43</v>
      </c>
      <c r="E79" s="2"/>
      <c r="F79" s="2"/>
      <c r="G79" s="2"/>
      <c r="H79" s="2"/>
      <c r="I79" s="2"/>
      <c r="J79" s="2"/>
      <c r="K79" s="2"/>
      <c r="L79" s="2"/>
    </row>
    <row r="80" spans="1:12" ht="24" x14ac:dyDescent="0.15">
      <c r="A80" s="9"/>
      <c r="B80" s="10"/>
      <c r="C80" s="9"/>
      <c r="D80" s="10" t="s">
        <v>5</v>
      </c>
      <c r="E80" s="10" t="s">
        <v>8</v>
      </c>
      <c r="F80" s="10" t="s">
        <v>0</v>
      </c>
      <c r="G80" s="10" t="s">
        <v>1</v>
      </c>
      <c r="H80" s="10" t="s">
        <v>2</v>
      </c>
      <c r="I80" s="10" t="s">
        <v>3</v>
      </c>
      <c r="J80" s="10" t="s">
        <v>4</v>
      </c>
      <c r="K80" s="10" t="s">
        <v>6</v>
      </c>
      <c r="L80" s="10" t="s">
        <v>7</v>
      </c>
    </row>
    <row r="81" spans="1:12" x14ac:dyDescent="0.15">
      <c r="A81" s="6" t="s">
        <v>17</v>
      </c>
      <c r="B81" s="7">
        <v>2012</v>
      </c>
      <c r="C81" s="6" t="s">
        <v>12</v>
      </c>
      <c r="D81" s="61">
        <f>D27/$D27</f>
        <v>1</v>
      </c>
      <c r="E81" s="61">
        <f>E27/$D27</f>
        <v>0.10603191777116582</v>
      </c>
      <c r="F81" s="61">
        <f t="shared" ref="F81:L81" si="6">F27/$D27</f>
        <v>9.4941844738977543E-2</v>
      </c>
      <c r="G81" s="61">
        <f t="shared" si="6"/>
        <v>0.34866107654855288</v>
      </c>
      <c r="H81" s="61">
        <f t="shared" si="6"/>
        <v>0.21585068974844468</v>
      </c>
      <c r="I81" s="61">
        <f t="shared" si="6"/>
        <v>8.5745198809845824E-2</v>
      </c>
      <c r="J81" s="61">
        <f t="shared" si="6"/>
        <v>5.5179875574790371E-2</v>
      </c>
      <c r="K81" s="61">
        <f t="shared" si="6"/>
        <v>9.196645929131729E-2</v>
      </c>
      <c r="L81" s="61">
        <f t="shared" si="6"/>
        <v>1.6229375169055991E-3</v>
      </c>
    </row>
    <row r="82" spans="1:12" x14ac:dyDescent="0.15">
      <c r="A82" s="38" t="s">
        <v>14</v>
      </c>
      <c r="B82" s="39">
        <v>2013</v>
      </c>
      <c r="C82" s="38" t="s">
        <v>12</v>
      </c>
      <c r="D82" s="61">
        <f t="shared" ref="D82:L90" si="7">D28/$D28</f>
        <v>1</v>
      </c>
      <c r="E82" s="61">
        <f t="shared" si="7"/>
        <v>9.5966620305980535E-2</v>
      </c>
      <c r="F82" s="61">
        <f t="shared" si="7"/>
        <v>0.10041724617524339</v>
      </c>
      <c r="G82" s="61">
        <f t="shared" si="7"/>
        <v>0.33240611961057026</v>
      </c>
      <c r="H82" s="61">
        <f t="shared" si="7"/>
        <v>0.20945757997218359</v>
      </c>
      <c r="I82" s="61">
        <f t="shared" si="7"/>
        <v>9.7357440890125171E-2</v>
      </c>
      <c r="J82" s="61">
        <f t="shared" si="7"/>
        <v>6.1752433936022255E-2</v>
      </c>
      <c r="K82" s="61">
        <f t="shared" si="7"/>
        <v>9.9304589707927673E-2</v>
      </c>
      <c r="L82" s="61">
        <f t="shared" si="7"/>
        <v>3.3379694019471488E-3</v>
      </c>
    </row>
    <row r="83" spans="1:12" x14ac:dyDescent="0.15">
      <c r="A83" s="6" t="s">
        <v>16</v>
      </c>
      <c r="B83" s="7">
        <v>2014</v>
      </c>
      <c r="C83" s="6" t="s">
        <v>12</v>
      </c>
      <c r="D83" s="61">
        <f t="shared" si="7"/>
        <v>1</v>
      </c>
      <c r="E83" s="61">
        <f t="shared" si="7"/>
        <v>9.4420600858369105E-2</v>
      </c>
      <c r="F83" s="61">
        <f t="shared" si="7"/>
        <v>9.5565092989985695E-2</v>
      </c>
      <c r="G83" s="61">
        <f t="shared" si="7"/>
        <v>0.31874105865522173</v>
      </c>
      <c r="H83" s="61">
        <f t="shared" si="7"/>
        <v>0.20343347639484979</v>
      </c>
      <c r="I83" s="61">
        <f t="shared" si="7"/>
        <v>0.1184549356223176</v>
      </c>
      <c r="J83" s="61">
        <f t="shared" si="7"/>
        <v>6.8669527896995708E-2</v>
      </c>
      <c r="K83" s="61">
        <f t="shared" si="7"/>
        <v>9.7281831187410586E-2</v>
      </c>
      <c r="L83" s="61">
        <f t="shared" si="7"/>
        <v>3.4334763948497852E-3</v>
      </c>
    </row>
    <row r="84" spans="1:12" x14ac:dyDescent="0.15">
      <c r="A84" s="6" t="s">
        <v>19</v>
      </c>
      <c r="B84" s="7">
        <v>2015</v>
      </c>
      <c r="C84" s="6" t="s">
        <v>12</v>
      </c>
      <c r="D84" s="61">
        <f t="shared" si="7"/>
        <v>1</v>
      </c>
      <c r="E84" s="61">
        <f t="shared" si="7"/>
        <v>9.3766792047286399E-2</v>
      </c>
      <c r="F84" s="61">
        <f t="shared" si="7"/>
        <v>0.11042450295540032</v>
      </c>
      <c r="G84" s="61">
        <f t="shared" si="7"/>
        <v>0.3119290703922622</v>
      </c>
      <c r="H84" s="61">
        <f t="shared" si="7"/>
        <v>0.19908651262761956</v>
      </c>
      <c r="I84" s="61">
        <f t="shared" si="7"/>
        <v>0.12224610424502956</v>
      </c>
      <c r="J84" s="61">
        <f t="shared" si="7"/>
        <v>6.4750134336378287E-2</v>
      </c>
      <c r="K84" s="61">
        <f t="shared" si="7"/>
        <v>9.645351961311123E-2</v>
      </c>
      <c r="L84" s="61">
        <f t="shared" si="7"/>
        <v>1.3433637829124126E-3</v>
      </c>
    </row>
    <row r="85" spans="1:12" ht="12.75" thickBot="1" x14ac:dyDescent="0.2">
      <c r="A85" s="41" t="s">
        <v>21</v>
      </c>
      <c r="B85" s="42">
        <v>2016</v>
      </c>
      <c r="C85" s="41" t="s">
        <v>12</v>
      </c>
      <c r="D85" s="63">
        <f t="shared" si="7"/>
        <v>1</v>
      </c>
      <c r="E85" s="63">
        <f t="shared" si="7"/>
        <v>8.5512782838671766E-2</v>
      </c>
      <c r="F85" s="63">
        <f t="shared" si="7"/>
        <v>7.7872465471642671E-2</v>
      </c>
      <c r="G85" s="63">
        <f t="shared" si="7"/>
        <v>0.33970026447252422</v>
      </c>
      <c r="H85" s="63">
        <f t="shared" si="7"/>
        <v>0.19776667646194535</v>
      </c>
      <c r="I85" s="63">
        <f t="shared" si="7"/>
        <v>0.12312665295327652</v>
      </c>
      <c r="J85" s="63">
        <f t="shared" si="7"/>
        <v>7.6109315310020575E-2</v>
      </c>
      <c r="K85" s="63">
        <f t="shared" si="7"/>
        <v>9.6679400528945053E-2</v>
      </c>
      <c r="L85" s="63">
        <f t="shared" si="7"/>
        <v>3.2324419629738465E-3</v>
      </c>
    </row>
    <row r="86" spans="1:12" x14ac:dyDescent="0.15">
      <c r="A86" s="38" t="s">
        <v>17</v>
      </c>
      <c r="B86" s="39">
        <v>2012</v>
      </c>
      <c r="C86" s="38" t="s">
        <v>13</v>
      </c>
      <c r="D86" s="62">
        <f t="shared" si="7"/>
        <v>1</v>
      </c>
      <c r="E86" s="62">
        <f t="shared" si="7"/>
        <v>8.4623773173391495E-2</v>
      </c>
      <c r="F86" s="62">
        <f t="shared" si="7"/>
        <v>0.10010905125408942</v>
      </c>
      <c r="G86" s="62">
        <f t="shared" si="7"/>
        <v>0.38953107960741551</v>
      </c>
      <c r="H86" s="62">
        <f t="shared" si="7"/>
        <v>0.19127589967284625</v>
      </c>
      <c r="I86" s="62">
        <f t="shared" si="7"/>
        <v>8.7241003271537623E-2</v>
      </c>
      <c r="J86" s="62">
        <f t="shared" si="7"/>
        <v>4.9727371864776444E-2</v>
      </c>
      <c r="K86" s="62">
        <f t="shared" si="7"/>
        <v>9.5092693565976008E-2</v>
      </c>
      <c r="L86" s="62">
        <f t="shared" si="7"/>
        <v>2.3991275899672847E-3</v>
      </c>
    </row>
    <row r="87" spans="1:12" x14ac:dyDescent="0.15">
      <c r="A87" s="6" t="s">
        <v>14</v>
      </c>
      <c r="B87" s="7">
        <v>2013</v>
      </c>
      <c r="C87" s="6" t="s">
        <v>13</v>
      </c>
      <c r="D87" s="61">
        <f t="shared" si="7"/>
        <v>1</v>
      </c>
      <c r="E87" s="61">
        <f t="shared" si="7"/>
        <v>8.1709477413640388E-2</v>
      </c>
      <c r="F87" s="61">
        <f t="shared" si="7"/>
        <v>9.8981399468556247E-2</v>
      </c>
      <c r="G87" s="61">
        <f t="shared" si="7"/>
        <v>0.38839681133746679</v>
      </c>
      <c r="H87" s="61">
        <f t="shared" si="7"/>
        <v>0.19176262178919398</v>
      </c>
      <c r="I87" s="61">
        <f t="shared" si="7"/>
        <v>8.4366696191319757E-2</v>
      </c>
      <c r="J87" s="61">
        <f t="shared" si="7"/>
        <v>6.1780336581045175E-2</v>
      </c>
      <c r="K87" s="61">
        <f t="shared" si="7"/>
        <v>9.1895482728077946E-2</v>
      </c>
      <c r="L87" s="61">
        <f t="shared" si="7"/>
        <v>1.1071744906997344E-3</v>
      </c>
    </row>
    <row r="88" spans="1:12" x14ac:dyDescent="0.15">
      <c r="A88" s="6" t="s">
        <v>16</v>
      </c>
      <c r="B88" s="7">
        <v>2014</v>
      </c>
      <c r="C88" s="6" t="s">
        <v>13</v>
      </c>
      <c r="D88" s="61">
        <f t="shared" si="7"/>
        <v>1</v>
      </c>
      <c r="E88" s="61">
        <f t="shared" si="7"/>
        <v>7.8481602235677683E-2</v>
      </c>
      <c r="F88" s="61">
        <f t="shared" si="7"/>
        <v>0.10479739170936191</v>
      </c>
      <c r="G88" s="61">
        <f t="shared" si="7"/>
        <v>0.3814625058220773</v>
      </c>
      <c r="H88" s="61">
        <f t="shared" si="7"/>
        <v>0.2000465766185375</v>
      </c>
      <c r="I88" s="61">
        <f t="shared" si="7"/>
        <v>9.5249184909175597E-2</v>
      </c>
      <c r="J88" s="61">
        <f t="shared" si="7"/>
        <v>4.8206800186306471E-2</v>
      </c>
      <c r="K88" s="61">
        <f t="shared" si="7"/>
        <v>8.8961341406613881E-2</v>
      </c>
      <c r="L88" s="61">
        <f t="shared" si="7"/>
        <v>2.7945971122496508E-3</v>
      </c>
    </row>
    <row r="89" spans="1:12" x14ac:dyDescent="0.15">
      <c r="A89" s="6" t="s">
        <v>19</v>
      </c>
      <c r="B89" s="7">
        <v>2015</v>
      </c>
      <c r="C89" s="6" t="s">
        <v>13</v>
      </c>
      <c r="D89" s="61">
        <f t="shared" si="7"/>
        <v>1</v>
      </c>
      <c r="E89" s="61">
        <f t="shared" si="7"/>
        <v>7.2539995616918693E-2</v>
      </c>
      <c r="F89" s="61">
        <f t="shared" si="7"/>
        <v>9.7085250931404771E-2</v>
      </c>
      <c r="G89" s="61">
        <f t="shared" si="7"/>
        <v>0.38088976550515014</v>
      </c>
      <c r="H89" s="61">
        <f t="shared" si="7"/>
        <v>0.19548542625465704</v>
      </c>
      <c r="I89" s="61">
        <f t="shared" si="7"/>
        <v>0.10453648915187377</v>
      </c>
      <c r="J89" s="61">
        <f t="shared" si="7"/>
        <v>5.8075827306596536E-2</v>
      </c>
      <c r="K89" s="61">
        <f t="shared" si="7"/>
        <v>9.0072320841551617E-2</v>
      </c>
      <c r="L89" s="61">
        <f t="shared" si="7"/>
        <v>1.3149243918474688E-3</v>
      </c>
    </row>
    <row r="90" spans="1:12" x14ac:dyDescent="0.15">
      <c r="A90" s="6" t="s">
        <v>21</v>
      </c>
      <c r="B90" s="7">
        <v>2016</v>
      </c>
      <c r="C90" s="6" t="s">
        <v>13</v>
      </c>
      <c r="D90" s="61">
        <f t="shared" si="7"/>
        <v>1</v>
      </c>
      <c r="E90" s="61">
        <f t="shared" si="7"/>
        <v>7.5323475046210717E-2</v>
      </c>
      <c r="F90" s="61">
        <f t="shared" si="7"/>
        <v>0.10420517560073937</v>
      </c>
      <c r="G90" s="61">
        <f t="shared" si="7"/>
        <v>0.36922365988909428</v>
      </c>
      <c r="H90" s="61">
        <f t="shared" si="7"/>
        <v>0.19755083179297597</v>
      </c>
      <c r="I90" s="61">
        <f t="shared" si="7"/>
        <v>0.10374306839186691</v>
      </c>
      <c r="J90" s="61">
        <f t="shared" si="7"/>
        <v>6.538817005545286E-2</v>
      </c>
      <c r="K90" s="61">
        <f t="shared" si="7"/>
        <v>8.3179297597042512E-2</v>
      </c>
      <c r="L90" s="61">
        <f t="shared" si="7"/>
        <v>1.3863216266173752E-3</v>
      </c>
    </row>
  </sheetData>
  <sortState ref="A27:L31">
    <sortCondition ref="C27:C31"/>
    <sortCondition ref="B27:B31"/>
  </sortState>
  <phoneticPr fontId="10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CF90"/>
  <sheetViews>
    <sheetView showGridLines="0" zoomScaleNormal="100" workbookViewId="0">
      <selection activeCell="W3" sqref="W3:AA3"/>
    </sheetView>
  </sheetViews>
  <sheetFormatPr defaultColWidth="9.85546875" defaultRowHeight="12" x14ac:dyDescent="0.15"/>
  <cols>
    <col min="1" max="12" width="6.85546875" style="1" customWidth="1"/>
    <col min="13" max="13" width="1.42578125" style="1" customWidth="1"/>
    <col min="14" max="14" width="3" style="1" customWidth="1"/>
    <col min="15" max="199" width="9.140625" style="1" customWidth="1"/>
    <col min="200" max="200" width="1.7109375" style="1" customWidth="1"/>
    <col min="201" max="201" width="26.28515625" style="1" customWidth="1"/>
    <col min="202" max="202" width="7.7109375" style="1" customWidth="1"/>
    <col min="203" max="16384" width="9.85546875" style="1"/>
  </cols>
  <sheetData>
    <row r="1" spans="1:84" ht="14.25" x14ac:dyDescent="0.15">
      <c r="A1" s="16" t="str">
        <f ca="1">MID(CELL("filename",$L$2),FIND("]",CELL("filename",$L$2))+1,31)</f>
        <v>東紀州</v>
      </c>
      <c r="B1" s="16"/>
      <c r="D1" s="2"/>
      <c r="E1" s="2"/>
      <c r="F1" s="2"/>
      <c r="G1" s="2"/>
      <c r="H1" s="2"/>
      <c r="I1" s="2"/>
      <c r="J1" s="2"/>
      <c r="K1" s="2"/>
      <c r="L1" s="2"/>
    </row>
    <row r="2" spans="1:84" x14ac:dyDescent="0.15">
      <c r="A2" s="5" t="s">
        <v>11</v>
      </c>
      <c r="E2" s="2"/>
      <c r="F2" s="2"/>
      <c r="G2" s="2"/>
      <c r="H2" s="2"/>
      <c r="I2" s="2"/>
      <c r="J2" s="2"/>
      <c r="K2" s="2"/>
      <c r="L2" s="2"/>
      <c r="Q2" s="1" t="s">
        <v>96</v>
      </c>
    </row>
    <row r="3" spans="1:84" ht="24" x14ac:dyDescent="0.15">
      <c r="A3" s="9"/>
      <c r="B3" s="10"/>
      <c r="C3" s="9"/>
      <c r="D3" s="10" t="s">
        <v>5</v>
      </c>
      <c r="E3" s="10" t="s">
        <v>8</v>
      </c>
      <c r="F3" s="10" t="s">
        <v>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6</v>
      </c>
      <c r="L3" s="10" t="s">
        <v>7</v>
      </c>
      <c r="Q3" s="1" t="s">
        <v>33</v>
      </c>
      <c r="W3" s="36" t="s">
        <v>24</v>
      </c>
      <c r="X3" s="37"/>
      <c r="Y3" s="37"/>
      <c r="Z3" s="37"/>
      <c r="AA3" s="37"/>
    </row>
    <row r="4" spans="1:84" x14ac:dyDescent="0.15">
      <c r="A4" s="6" t="s">
        <v>17</v>
      </c>
      <c r="B4" s="7">
        <v>2012</v>
      </c>
      <c r="C4" s="6" t="s">
        <v>12</v>
      </c>
      <c r="D4" s="8">
        <v>1707</v>
      </c>
      <c r="E4" s="8">
        <v>166</v>
      </c>
      <c r="F4" s="8">
        <v>99</v>
      </c>
      <c r="G4" s="8">
        <v>514</v>
      </c>
      <c r="H4" s="8">
        <v>351</v>
      </c>
      <c r="I4" s="8">
        <v>192</v>
      </c>
      <c r="J4" s="8">
        <v>152</v>
      </c>
      <c r="K4" s="8">
        <v>228</v>
      </c>
      <c r="L4" s="8">
        <v>5</v>
      </c>
      <c r="M4" s="3" t="s">
        <v>25</v>
      </c>
      <c r="N4" s="3"/>
      <c r="O4" s="3"/>
      <c r="P4" s="3"/>
      <c r="Q4" s="1" t="s">
        <v>34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customFormat="1" x14ac:dyDescent="0.15">
      <c r="A5" s="6" t="s">
        <v>17</v>
      </c>
      <c r="B5" s="7">
        <v>2012</v>
      </c>
      <c r="C5" s="6" t="s">
        <v>13</v>
      </c>
      <c r="D5" s="8">
        <v>2364</v>
      </c>
      <c r="E5" s="8">
        <v>202</v>
      </c>
      <c r="F5" s="8">
        <v>291</v>
      </c>
      <c r="G5" s="8">
        <v>790</v>
      </c>
      <c r="H5" s="8">
        <v>421</v>
      </c>
      <c r="I5" s="8">
        <v>197</v>
      </c>
      <c r="J5" s="8">
        <v>153</v>
      </c>
      <c r="K5" s="8">
        <v>304</v>
      </c>
      <c r="L5" s="8">
        <v>6</v>
      </c>
      <c r="M5" t="s">
        <v>25</v>
      </c>
      <c r="Q5" s="1" t="s">
        <v>48</v>
      </c>
    </row>
    <row r="6" spans="1:84" x14ac:dyDescent="0.15">
      <c r="A6" s="6" t="s">
        <v>14</v>
      </c>
      <c r="B6" s="7">
        <v>2013</v>
      </c>
      <c r="C6" s="6" t="s">
        <v>12</v>
      </c>
      <c r="D6" s="8">
        <v>1598</v>
      </c>
      <c r="E6" s="8">
        <v>160</v>
      </c>
      <c r="F6" s="8">
        <v>100</v>
      </c>
      <c r="G6" s="8">
        <v>477</v>
      </c>
      <c r="H6" s="8">
        <v>336</v>
      </c>
      <c r="I6" s="8">
        <v>185</v>
      </c>
      <c r="J6" s="8">
        <v>145</v>
      </c>
      <c r="K6" s="8">
        <v>192</v>
      </c>
      <c r="L6" s="8">
        <v>3</v>
      </c>
      <c r="M6" t="s">
        <v>25</v>
      </c>
      <c r="Q6" s="1" t="s">
        <v>49</v>
      </c>
    </row>
    <row r="7" spans="1:84" x14ac:dyDescent="0.15">
      <c r="A7" s="6" t="s">
        <v>14</v>
      </c>
      <c r="B7" s="7">
        <v>2013</v>
      </c>
      <c r="C7" s="6" t="s">
        <v>13</v>
      </c>
      <c r="D7" s="8">
        <v>2103</v>
      </c>
      <c r="E7" s="8">
        <v>183</v>
      </c>
      <c r="F7" s="8">
        <v>264</v>
      </c>
      <c r="G7" s="8">
        <v>697</v>
      </c>
      <c r="H7" s="8">
        <v>366</v>
      </c>
      <c r="I7" s="8">
        <v>224</v>
      </c>
      <c r="J7" s="8">
        <v>122</v>
      </c>
      <c r="K7" s="8">
        <v>242</v>
      </c>
      <c r="L7" s="8">
        <v>5</v>
      </c>
      <c r="M7" t="s">
        <v>25</v>
      </c>
    </row>
    <row r="8" spans="1:84" x14ac:dyDescent="0.15">
      <c r="A8" s="6" t="s">
        <v>16</v>
      </c>
      <c r="B8" s="7">
        <v>2014</v>
      </c>
      <c r="C8" s="6" t="s">
        <v>12</v>
      </c>
      <c r="D8" s="8">
        <v>1683</v>
      </c>
      <c r="E8" s="8">
        <v>195</v>
      </c>
      <c r="F8" s="8">
        <v>92</v>
      </c>
      <c r="G8" s="8">
        <v>510</v>
      </c>
      <c r="H8" s="8">
        <v>356</v>
      </c>
      <c r="I8" s="8">
        <v>187</v>
      </c>
      <c r="J8" s="8">
        <v>134</v>
      </c>
      <c r="K8" s="8">
        <v>207</v>
      </c>
      <c r="L8" s="8">
        <v>2</v>
      </c>
      <c r="M8" s="1" t="s">
        <v>26</v>
      </c>
    </row>
    <row r="9" spans="1:84" x14ac:dyDescent="0.15">
      <c r="A9" s="6" t="s">
        <v>16</v>
      </c>
      <c r="B9" s="7">
        <v>2014</v>
      </c>
      <c r="C9" s="6" t="s">
        <v>13</v>
      </c>
      <c r="D9" s="8">
        <v>2042</v>
      </c>
      <c r="E9" s="8">
        <v>176</v>
      </c>
      <c r="F9" s="8">
        <v>248</v>
      </c>
      <c r="G9" s="8">
        <v>691</v>
      </c>
      <c r="H9" s="8">
        <v>327</v>
      </c>
      <c r="I9" s="8">
        <v>198</v>
      </c>
      <c r="J9" s="8">
        <v>159</v>
      </c>
      <c r="K9" s="8">
        <v>240</v>
      </c>
      <c r="L9" s="8">
        <v>3</v>
      </c>
      <c r="M9" s="1" t="s">
        <v>26</v>
      </c>
    </row>
    <row r="10" spans="1:84" x14ac:dyDescent="0.15">
      <c r="A10" s="6" t="s">
        <v>19</v>
      </c>
      <c r="B10" s="7">
        <v>2015</v>
      </c>
      <c r="C10" s="6" t="s">
        <v>12</v>
      </c>
      <c r="D10" s="8">
        <v>1551</v>
      </c>
      <c r="E10" s="8">
        <v>164</v>
      </c>
      <c r="F10" s="8">
        <v>94</v>
      </c>
      <c r="G10" s="8">
        <v>453</v>
      </c>
      <c r="H10" s="8">
        <v>302</v>
      </c>
      <c r="I10" s="8">
        <v>209</v>
      </c>
      <c r="J10" s="8">
        <v>138</v>
      </c>
      <c r="K10" s="8">
        <v>185</v>
      </c>
      <c r="L10" s="8">
        <v>6</v>
      </c>
      <c r="M10" s="1" t="s">
        <v>26</v>
      </c>
    </row>
    <row r="11" spans="1:84" x14ac:dyDescent="0.15">
      <c r="A11" s="6" t="s">
        <v>19</v>
      </c>
      <c r="B11" s="7">
        <v>2015</v>
      </c>
      <c r="C11" s="6" t="s">
        <v>13</v>
      </c>
      <c r="D11" s="8">
        <v>2087</v>
      </c>
      <c r="E11" s="8">
        <v>169</v>
      </c>
      <c r="F11" s="8">
        <v>255</v>
      </c>
      <c r="G11" s="8">
        <v>694</v>
      </c>
      <c r="H11" s="8">
        <v>378</v>
      </c>
      <c r="I11" s="8">
        <v>207</v>
      </c>
      <c r="J11" s="8">
        <v>147</v>
      </c>
      <c r="K11" s="8">
        <v>235</v>
      </c>
      <c r="L11" s="8">
        <v>2</v>
      </c>
      <c r="M11" s="1" t="s">
        <v>26</v>
      </c>
    </row>
    <row r="12" spans="1:84" x14ac:dyDescent="0.15">
      <c r="A12" s="6" t="s">
        <v>21</v>
      </c>
      <c r="B12" s="7">
        <v>2016</v>
      </c>
      <c r="C12" s="6" t="s">
        <v>12</v>
      </c>
      <c r="D12" s="8">
        <v>1512</v>
      </c>
      <c r="E12" s="8">
        <v>160</v>
      </c>
      <c r="F12" s="8">
        <v>84</v>
      </c>
      <c r="G12" s="8">
        <v>474</v>
      </c>
      <c r="H12" s="8">
        <v>295</v>
      </c>
      <c r="I12" s="8">
        <v>185</v>
      </c>
      <c r="J12" s="8">
        <v>130</v>
      </c>
      <c r="K12" s="8">
        <v>180</v>
      </c>
      <c r="L12" s="8">
        <v>4</v>
      </c>
      <c r="M12" s="1" t="s">
        <v>26</v>
      </c>
    </row>
    <row r="13" spans="1:84" x14ac:dyDescent="0.15">
      <c r="A13" s="6" t="s">
        <v>21</v>
      </c>
      <c r="B13" s="7">
        <v>2016</v>
      </c>
      <c r="C13" s="6" t="s">
        <v>13</v>
      </c>
      <c r="D13" s="8">
        <v>2041</v>
      </c>
      <c r="E13" s="8">
        <v>159</v>
      </c>
      <c r="F13" s="8">
        <v>235</v>
      </c>
      <c r="G13" s="8">
        <v>719</v>
      </c>
      <c r="H13" s="8">
        <v>311</v>
      </c>
      <c r="I13" s="8">
        <v>209</v>
      </c>
      <c r="J13" s="8">
        <v>133</v>
      </c>
      <c r="K13" s="8">
        <v>266</v>
      </c>
      <c r="L13" s="8">
        <v>9</v>
      </c>
      <c r="M13" s="1" t="s">
        <v>26</v>
      </c>
    </row>
    <row r="14" spans="1:84" x14ac:dyDescent="0.15">
      <c r="Z14" s="1" t="s">
        <v>64</v>
      </c>
      <c r="AG14" s="1" t="s">
        <v>65</v>
      </c>
    </row>
    <row r="15" spans="1:84" x14ac:dyDescent="0.15">
      <c r="A15" s="4" t="s">
        <v>15</v>
      </c>
    </row>
    <row r="16" spans="1:84" ht="24" x14ac:dyDescent="0.15">
      <c r="A16" s="9"/>
      <c r="B16" s="13"/>
      <c r="C16" s="11" t="s">
        <v>5</v>
      </c>
      <c r="D16" s="10"/>
      <c r="E16" s="10" t="s">
        <v>8</v>
      </c>
      <c r="F16" s="10" t="s">
        <v>0</v>
      </c>
      <c r="G16" s="10" t="s">
        <v>1</v>
      </c>
      <c r="H16" s="10" t="s">
        <v>2</v>
      </c>
      <c r="I16" s="10" t="s">
        <v>3</v>
      </c>
      <c r="J16" s="10" t="s">
        <v>4</v>
      </c>
      <c r="K16" s="10" t="s">
        <v>6</v>
      </c>
      <c r="L16" s="10" t="s">
        <v>7</v>
      </c>
    </row>
    <row r="17" spans="1:13" x14ac:dyDescent="0.15">
      <c r="A17" s="6" t="s">
        <v>17</v>
      </c>
      <c r="B17" s="14"/>
      <c r="C17" s="12" t="str">
        <f>"全体 "&amp;TEXT(D4-D5,"#,###")</f>
        <v>全体 -657</v>
      </c>
      <c r="D17" s="7">
        <v>2012</v>
      </c>
      <c r="E17" s="8">
        <f t="shared" ref="E17:L17" si="0">E4-E5</f>
        <v>-36</v>
      </c>
      <c r="F17" s="8">
        <f t="shared" si="0"/>
        <v>-192</v>
      </c>
      <c r="G17" s="8">
        <f t="shared" si="0"/>
        <v>-276</v>
      </c>
      <c r="H17" s="8">
        <f t="shared" si="0"/>
        <v>-70</v>
      </c>
      <c r="I17" s="8">
        <f t="shared" si="0"/>
        <v>-5</v>
      </c>
      <c r="J17" s="8">
        <f t="shared" si="0"/>
        <v>-1</v>
      </c>
      <c r="K17" s="8">
        <f t="shared" si="0"/>
        <v>-76</v>
      </c>
      <c r="L17" s="8">
        <f t="shared" si="0"/>
        <v>-1</v>
      </c>
      <c r="M17" s="1" t="s">
        <v>25</v>
      </c>
    </row>
    <row r="18" spans="1:13" x14ac:dyDescent="0.15">
      <c r="A18" s="6" t="s">
        <v>9</v>
      </c>
      <c r="B18" s="14"/>
      <c r="C18" s="12" t="str">
        <f>"全体 "&amp;TEXT(D6-D7,"#,###")</f>
        <v>全体 -505</v>
      </c>
      <c r="D18" s="7">
        <v>2013</v>
      </c>
      <c r="E18" s="8">
        <f t="shared" ref="E18:L18" si="1">E6-E7</f>
        <v>-23</v>
      </c>
      <c r="F18" s="8">
        <f t="shared" si="1"/>
        <v>-164</v>
      </c>
      <c r="G18" s="8">
        <f t="shared" si="1"/>
        <v>-220</v>
      </c>
      <c r="H18" s="8">
        <f t="shared" si="1"/>
        <v>-30</v>
      </c>
      <c r="I18" s="8">
        <f t="shared" si="1"/>
        <v>-39</v>
      </c>
      <c r="J18" s="8">
        <f t="shared" si="1"/>
        <v>23</v>
      </c>
      <c r="K18" s="8">
        <f t="shared" si="1"/>
        <v>-50</v>
      </c>
      <c r="L18" s="8">
        <f t="shared" si="1"/>
        <v>-2</v>
      </c>
      <c r="M18" s="1" t="s">
        <v>25</v>
      </c>
    </row>
    <row r="19" spans="1:13" x14ac:dyDescent="0.15">
      <c r="A19" s="6" t="s">
        <v>10</v>
      </c>
      <c r="B19" s="14"/>
      <c r="C19" s="12" t="str">
        <f>"全体 "&amp;TEXT(D8-D9,"#,###")</f>
        <v>全体 -359</v>
      </c>
      <c r="D19" s="7">
        <v>2014</v>
      </c>
      <c r="E19" s="8">
        <f t="shared" ref="E19:L19" si="2">E8-E9</f>
        <v>19</v>
      </c>
      <c r="F19" s="8">
        <f t="shared" si="2"/>
        <v>-156</v>
      </c>
      <c r="G19" s="8">
        <f t="shared" si="2"/>
        <v>-181</v>
      </c>
      <c r="H19" s="8">
        <f t="shared" si="2"/>
        <v>29</v>
      </c>
      <c r="I19" s="8">
        <f t="shared" si="2"/>
        <v>-11</v>
      </c>
      <c r="J19" s="8">
        <f t="shared" si="2"/>
        <v>-25</v>
      </c>
      <c r="K19" s="8">
        <f t="shared" si="2"/>
        <v>-33</v>
      </c>
      <c r="L19" s="8">
        <f t="shared" si="2"/>
        <v>-1</v>
      </c>
      <c r="M19" s="1" t="s">
        <v>26</v>
      </c>
    </row>
    <row r="20" spans="1:13" x14ac:dyDescent="0.15">
      <c r="A20" s="6" t="s">
        <v>18</v>
      </c>
      <c r="B20" s="14"/>
      <c r="C20" s="12" t="str">
        <f>"全体 "&amp;TEXT(D10-D11,"#,###")</f>
        <v>全体 -536</v>
      </c>
      <c r="D20" s="7">
        <v>2015</v>
      </c>
      <c r="E20" s="8">
        <f>E10-E11</f>
        <v>-5</v>
      </c>
      <c r="F20" s="8">
        <f t="shared" ref="F20:L20" si="3">F10-F11</f>
        <v>-161</v>
      </c>
      <c r="G20" s="8">
        <f t="shared" si="3"/>
        <v>-241</v>
      </c>
      <c r="H20" s="8">
        <f t="shared" si="3"/>
        <v>-76</v>
      </c>
      <c r="I20" s="8">
        <f t="shared" si="3"/>
        <v>2</v>
      </c>
      <c r="J20" s="8">
        <f t="shared" si="3"/>
        <v>-9</v>
      </c>
      <c r="K20" s="8">
        <f t="shared" si="3"/>
        <v>-50</v>
      </c>
      <c r="L20" s="8">
        <f t="shared" si="3"/>
        <v>4</v>
      </c>
      <c r="M20" s="1" t="s">
        <v>26</v>
      </c>
    </row>
    <row r="21" spans="1:13" x14ac:dyDescent="0.15">
      <c r="A21" s="6" t="s">
        <v>20</v>
      </c>
      <c r="B21" s="14"/>
      <c r="C21" s="12" t="str">
        <f>"全体 "&amp;TEXT(D12-D13,"#,###")</f>
        <v>全体 -529</v>
      </c>
      <c r="D21" s="7">
        <v>2016</v>
      </c>
      <c r="E21" s="8">
        <f t="shared" ref="E21:L21" si="4">E12-E13</f>
        <v>1</v>
      </c>
      <c r="F21" s="8">
        <f t="shared" si="4"/>
        <v>-151</v>
      </c>
      <c r="G21" s="8">
        <f t="shared" si="4"/>
        <v>-245</v>
      </c>
      <c r="H21" s="8">
        <f t="shared" si="4"/>
        <v>-16</v>
      </c>
      <c r="I21" s="8">
        <f t="shared" si="4"/>
        <v>-24</v>
      </c>
      <c r="J21" s="8">
        <f t="shared" si="4"/>
        <v>-3</v>
      </c>
      <c r="K21" s="8">
        <f t="shared" si="4"/>
        <v>-86</v>
      </c>
      <c r="L21" s="8">
        <f t="shared" si="4"/>
        <v>-5</v>
      </c>
      <c r="M21" s="1" t="s">
        <v>26</v>
      </c>
    </row>
    <row r="25" spans="1:13" x14ac:dyDescent="0.15">
      <c r="A25" s="5" t="s">
        <v>11</v>
      </c>
      <c r="E25" s="2"/>
      <c r="F25" s="2"/>
      <c r="G25" s="2"/>
      <c r="H25" s="2"/>
      <c r="I25" s="2"/>
      <c r="J25" s="2"/>
      <c r="K25" s="2"/>
      <c r="L25" s="2"/>
    </row>
    <row r="26" spans="1:13" ht="24" x14ac:dyDescent="0.15">
      <c r="A26" s="9"/>
      <c r="B26" s="10"/>
      <c r="C26" s="9"/>
      <c r="D26" s="10" t="s">
        <v>5</v>
      </c>
      <c r="E26" s="10" t="s">
        <v>8</v>
      </c>
      <c r="F26" s="10" t="s">
        <v>0</v>
      </c>
      <c r="G26" s="10" t="s">
        <v>1</v>
      </c>
      <c r="H26" s="10" t="s">
        <v>2</v>
      </c>
      <c r="I26" s="10" t="s">
        <v>3</v>
      </c>
      <c r="J26" s="10" t="s">
        <v>4</v>
      </c>
      <c r="K26" s="10" t="s">
        <v>6</v>
      </c>
      <c r="L26" s="10" t="s">
        <v>7</v>
      </c>
    </row>
    <row r="27" spans="1:13" x14ac:dyDescent="0.15">
      <c r="A27" s="6" t="s">
        <v>17</v>
      </c>
      <c r="B27" s="7">
        <v>2012</v>
      </c>
      <c r="C27" s="6" t="s">
        <v>12</v>
      </c>
      <c r="D27" s="8">
        <v>1707</v>
      </c>
      <c r="E27" s="8">
        <v>166</v>
      </c>
      <c r="F27" s="8">
        <v>99</v>
      </c>
      <c r="G27" s="8">
        <v>514</v>
      </c>
      <c r="H27" s="8">
        <v>351</v>
      </c>
      <c r="I27" s="8">
        <v>192</v>
      </c>
      <c r="J27" s="8">
        <v>152</v>
      </c>
      <c r="K27" s="8">
        <v>228</v>
      </c>
      <c r="L27" s="8">
        <v>5</v>
      </c>
    </row>
    <row r="28" spans="1:13" x14ac:dyDescent="0.15">
      <c r="A28" s="6" t="s">
        <v>14</v>
      </c>
      <c r="B28" s="7">
        <v>2013</v>
      </c>
      <c r="C28" s="6" t="s">
        <v>12</v>
      </c>
      <c r="D28" s="8">
        <v>1598</v>
      </c>
      <c r="E28" s="8">
        <v>160</v>
      </c>
      <c r="F28" s="8">
        <v>100</v>
      </c>
      <c r="G28" s="8">
        <v>477</v>
      </c>
      <c r="H28" s="8">
        <v>336</v>
      </c>
      <c r="I28" s="8">
        <v>185</v>
      </c>
      <c r="J28" s="8">
        <v>145</v>
      </c>
      <c r="K28" s="8">
        <v>192</v>
      </c>
      <c r="L28" s="8">
        <v>3</v>
      </c>
    </row>
    <row r="29" spans="1:13" x14ac:dyDescent="0.15">
      <c r="A29" s="6" t="s">
        <v>16</v>
      </c>
      <c r="B29" s="7">
        <v>2014</v>
      </c>
      <c r="C29" s="6" t="s">
        <v>12</v>
      </c>
      <c r="D29" s="8">
        <v>1683</v>
      </c>
      <c r="E29" s="8">
        <v>195</v>
      </c>
      <c r="F29" s="8">
        <v>92</v>
      </c>
      <c r="G29" s="8">
        <v>510</v>
      </c>
      <c r="H29" s="8">
        <v>356</v>
      </c>
      <c r="I29" s="8">
        <v>187</v>
      </c>
      <c r="J29" s="8">
        <v>134</v>
      </c>
      <c r="K29" s="8">
        <v>207</v>
      </c>
      <c r="L29" s="8">
        <v>2</v>
      </c>
    </row>
    <row r="30" spans="1:13" x14ac:dyDescent="0.15">
      <c r="A30" s="6" t="s">
        <v>19</v>
      </c>
      <c r="B30" s="7">
        <v>2015</v>
      </c>
      <c r="C30" s="6" t="s">
        <v>12</v>
      </c>
      <c r="D30" s="8">
        <v>1551</v>
      </c>
      <c r="E30" s="8">
        <v>164</v>
      </c>
      <c r="F30" s="8">
        <v>94</v>
      </c>
      <c r="G30" s="8">
        <v>453</v>
      </c>
      <c r="H30" s="8">
        <v>302</v>
      </c>
      <c r="I30" s="8">
        <v>209</v>
      </c>
      <c r="J30" s="8">
        <v>138</v>
      </c>
      <c r="K30" s="8">
        <v>185</v>
      </c>
      <c r="L30" s="8">
        <v>6</v>
      </c>
    </row>
    <row r="31" spans="1:13" ht="12.75" thickBot="1" x14ac:dyDescent="0.2">
      <c r="A31" s="41" t="s">
        <v>21</v>
      </c>
      <c r="B31" s="42">
        <v>2016</v>
      </c>
      <c r="C31" s="41" t="s">
        <v>12</v>
      </c>
      <c r="D31" s="43">
        <v>1512</v>
      </c>
      <c r="E31" s="43">
        <v>160</v>
      </c>
      <c r="F31" s="43">
        <v>84</v>
      </c>
      <c r="G31" s="43">
        <v>474</v>
      </c>
      <c r="H31" s="43">
        <v>295</v>
      </c>
      <c r="I31" s="43">
        <v>185</v>
      </c>
      <c r="J31" s="43">
        <v>130</v>
      </c>
      <c r="K31" s="43">
        <v>180</v>
      </c>
      <c r="L31" s="43">
        <v>4</v>
      </c>
    </row>
    <row r="32" spans="1:13" x14ac:dyDescent="0.15">
      <c r="A32" s="38" t="s">
        <v>17</v>
      </c>
      <c r="B32" s="39">
        <v>2012</v>
      </c>
      <c r="C32" s="38" t="s">
        <v>13</v>
      </c>
      <c r="D32" s="40">
        <v>2364</v>
      </c>
      <c r="E32" s="40">
        <v>202</v>
      </c>
      <c r="F32" s="40">
        <v>291</v>
      </c>
      <c r="G32" s="40">
        <v>790</v>
      </c>
      <c r="H32" s="40">
        <v>421</v>
      </c>
      <c r="I32" s="40">
        <v>197</v>
      </c>
      <c r="J32" s="40">
        <v>153</v>
      </c>
      <c r="K32" s="40">
        <v>304</v>
      </c>
      <c r="L32" s="40">
        <v>6</v>
      </c>
    </row>
    <row r="33" spans="1:12" x14ac:dyDescent="0.15">
      <c r="A33" s="6" t="s">
        <v>14</v>
      </c>
      <c r="B33" s="7">
        <v>2013</v>
      </c>
      <c r="C33" s="6" t="s">
        <v>13</v>
      </c>
      <c r="D33" s="8">
        <v>2103</v>
      </c>
      <c r="E33" s="8">
        <v>183</v>
      </c>
      <c r="F33" s="8">
        <v>264</v>
      </c>
      <c r="G33" s="8">
        <v>697</v>
      </c>
      <c r="H33" s="8">
        <v>366</v>
      </c>
      <c r="I33" s="8">
        <v>224</v>
      </c>
      <c r="J33" s="8">
        <v>122</v>
      </c>
      <c r="K33" s="8">
        <v>242</v>
      </c>
      <c r="L33" s="8">
        <v>5</v>
      </c>
    </row>
    <row r="34" spans="1:12" x14ac:dyDescent="0.15">
      <c r="A34" s="6" t="s">
        <v>16</v>
      </c>
      <c r="B34" s="7">
        <v>2014</v>
      </c>
      <c r="C34" s="6" t="s">
        <v>13</v>
      </c>
      <c r="D34" s="8">
        <v>2042</v>
      </c>
      <c r="E34" s="8">
        <v>176</v>
      </c>
      <c r="F34" s="8">
        <v>248</v>
      </c>
      <c r="G34" s="8">
        <v>691</v>
      </c>
      <c r="H34" s="8">
        <v>327</v>
      </c>
      <c r="I34" s="8">
        <v>198</v>
      </c>
      <c r="J34" s="8">
        <v>159</v>
      </c>
      <c r="K34" s="8">
        <v>240</v>
      </c>
      <c r="L34" s="8">
        <v>3</v>
      </c>
    </row>
    <row r="35" spans="1:12" x14ac:dyDescent="0.15">
      <c r="A35" s="6" t="s">
        <v>19</v>
      </c>
      <c r="B35" s="7">
        <v>2015</v>
      </c>
      <c r="C35" s="6" t="s">
        <v>13</v>
      </c>
      <c r="D35" s="8">
        <v>2087</v>
      </c>
      <c r="E35" s="8">
        <v>169</v>
      </c>
      <c r="F35" s="8">
        <v>255</v>
      </c>
      <c r="G35" s="8">
        <v>694</v>
      </c>
      <c r="H35" s="8">
        <v>378</v>
      </c>
      <c r="I35" s="8">
        <v>207</v>
      </c>
      <c r="J35" s="8">
        <v>147</v>
      </c>
      <c r="K35" s="8">
        <v>235</v>
      </c>
      <c r="L35" s="8">
        <v>2</v>
      </c>
    </row>
    <row r="36" spans="1:12" ht="12.75" thickBot="1" x14ac:dyDescent="0.2">
      <c r="A36" s="6" t="s">
        <v>21</v>
      </c>
      <c r="B36" s="7">
        <v>2016</v>
      </c>
      <c r="C36" s="6" t="s">
        <v>13</v>
      </c>
      <c r="D36" s="8">
        <v>2041</v>
      </c>
      <c r="E36" s="8">
        <v>159</v>
      </c>
      <c r="F36" s="8">
        <v>235</v>
      </c>
      <c r="G36" s="8">
        <v>719</v>
      </c>
      <c r="H36" s="8">
        <v>311</v>
      </c>
      <c r="I36" s="8">
        <v>209</v>
      </c>
      <c r="J36" s="8">
        <v>133</v>
      </c>
      <c r="K36" s="8">
        <v>266</v>
      </c>
      <c r="L36" s="8">
        <v>9</v>
      </c>
    </row>
    <row r="37" spans="1:12" x14ac:dyDescent="0.15">
      <c r="A37" s="56" t="s">
        <v>17</v>
      </c>
      <c r="B37" s="57">
        <v>2012</v>
      </c>
      <c r="C37" s="58" t="s">
        <v>37</v>
      </c>
      <c r="D37" s="59">
        <f>D27-D32</f>
        <v>-657</v>
      </c>
    </row>
    <row r="38" spans="1:12" x14ac:dyDescent="0.15">
      <c r="A38" s="6" t="s">
        <v>14</v>
      </c>
      <c r="B38" s="7">
        <v>2013</v>
      </c>
      <c r="C38" s="51" t="s">
        <v>37</v>
      </c>
      <c r="D38" s="52">
        <f t="shared" ref="D38:D41" si="5">D28-D33</f>
        <v>-505</v>
      </c>
    </row>
    <row r="39" spans="1:12" x14ac:dyDescent="0.15">
      <c r="A39" s="6" t="s">
        <v>16</v>
      </c>
      <c r="B39" s="7">
        <v>2014</v>
      </c>
      <c r="C39" s="51" t="s">
        <v>37</v>
      </c>
      <c r="D39" s="52">
        <f t="shared" si="5"/>
        <v>-359</v>
      </c>
    </row>
    <row r="40" spans="1:12" x14ac:dyDescent="0.15">
      <c r="A40" s="6" t="s">
        <v>19</v>
      </c>
      <c r="B40" s="7">
        <v>2015</v>
      </c>
      <c r="C40" s="51" t="s">
        <v>37</v>
      </c>
      <c r="D40" s="52">
        <f t="shared" si="5"/>
        <v>-536</v>
      </c>
    </row>
    <row r="41" spans="1:12" x14ac:dyDescent="0.15">
      <c r="A41" s="6" t="s">
        <v>21</v>
      </c>
      <c r="B41" s="7">
        <v>2016</v>
      </c>
      <c r="C41" s="51" t="s">
        <v>37</v>
      </c>
      <c r="D41" s="52">
        <f t="shared" si="5"/>
        <v>-529</v>
      </c>
    </row>
    <row r="79" spans="1:12" x14ac:dyDescent="0.15">
      <c r="A79" s="5" t="s">
        <v>43</v>
      </c>
      <c r="E79" s="2"/>
      <c r="F79" s="2"/>
      <c r="G79" s="2"/>
      <c r="H79" s="2"/>
      <c r="I79" s="2"/>
      <c r="J79" s="2"/>
      <c r="K79" s="2"/>
      <c r="L79" s="2"/>
    </row>
    <row r="80" spans="1:12" ht="24" x14ac:dyDescent="0.15">
      <c r="A80" s="9"/>
      <c r="B80" s="10"/>
      <c r="C80" s="9"/>
      <c r="D80" s="10" t="s">
        <v>5</v>
      </c>
      <c r="E80" s="10" t="s">
        <v>8</v>
      </c>
      <c r="F80" s="10" t="s">
        <v>0</v>
      </c>
      <c r="G80" s="10" t="s">
        <v>1</v>
      </c>
      <c r="H80" s="10" t="s">
        <v>2</v>
      </c>
      <c r="I80" s="10" t="s">
        <v>3</v>
      </c>
      <c r="J80" s="10" t="s">
        <v>4</v>
      </c>
      <c r="K80" s="10" t="s">
        <v>6</v>
      </c>
      <c r="L80" s="10" t="s">
        <v>7</v>
      </c>
    </row>
    <row r="81" spans="1:12" x14ac:dyDescent="0.15">
      <c r="A81" s="6" t="s">
        <v>17</v>
      </c>
      <c r="B81" s="7">
        <v>2012</v>
      </c>
      <c r="C81" s="6" t="s">
        <v>12</v>
      </c>
      <c r="D81" s="61">
        <f>D27/$D27</f>
        <v>1</v>
      </c>
      <c r="E81" s="61">
        <f>E27/$D27</f>
        <v>9.7246631517281787E-2</v>
      </c>
      <c r="F81" s="61">
        <f t="shared" ref="F81:L81" si="6">F27/$D27</f>
        <v>5.7996485061511421E-2</v>
      </c>
      <c r="G81" s="61">
        <f t="shared" si="6"/>
        <v>0.30111306385471587</v>
      </c>
      <c r="H81" s="61">
        <f t="shared" si="6"/>
        <v>0.20562390158172231</v>
      </c>
      <c r="I81" s="61">
        <f t="shared" si="6"/>
        <v>0.11247803163444639</v>
      </c>
      <c r="J81" s="61">
        <f t="shared" si="6"/>
        <v>8.904510837727006E-2</v>
      </c>
      <c r="K81" s="61">
        <f t="shared" si="6"/>
        <v>0.1335676625659051</v>
      </c>
      <c r="L81" s="61">
        <f t="shared" si="6"/>
        <v>2.9291154071470417E-3</v>
      </c>
    </row>
    <row r="82" spans="1:12" x14ac:dyDescent="0.15">
      <c r="A82" s="38" t="s">
        <v>14</v>
      </c>
      <c r="B82" s="39">
        <v>2013</v>
      </c>
      <c r="C82" s="38" t="s">
        <v>12</v>
      </c>
      <c r="D82" s="61">
        <f t="shared" ref="D82:L90" si="7">D28/$D28</f>
        <v>1</v>
      </c>
      <c r="E82" s="61">
        <f t="shared" si="7"/>
        <v>0.10012515644555695</v>
      </c>
      <c r="F82" s="61">
        <f t="shared" si="7"/>
        <v>6.2578222778473094E-2</v>
      </c>
      <c r="G82" s="61">
        <f t="shared" si="7"/>
        <v>0.29849812265331666</v>
      </c>
      <c r="H82" s="61">
        <f t="shared" si="7"/>
        <v>0.21026282853566958</v>
      </c>
      <c r="I82" s="61">
        <f t="shared" si="7"/>
        <v>0.11576971214017522</v>
      </c>
      <c r="J82" s="61">
        <f t="shared" si="7"/>
        <v>9.0738423028785986E-2</v>
      </c>
      <c r="K82" s="61">
        <f t="shared" si="7"/>
        <v>0.12015018773466833</v>
      </c>
      <c r="L82" s="61">
        <f t="shared" si="7"/>
        <v>1.8773466833541927E-3</v>
      </c>
    </row>
    <row r="83" spans="1:12" x14ac:dyDescent="0.15">
      <c r="A83" s="6" t="s">
        <v>16</v>
      </c>
      <c r="B83" s="7">
        <v>2014</v>
      </c>
      <c r="C83" s="6" t="s">
        <v>12</v>
      </c>
      <c r="D83" s="61">
        <f t="shared" si="7"/>
        <v>1</v>
      </c>
      <c r="E83" s="61">
        <f t="shared" si="7"/>
        <v>0.11586452762923351</v>
      </c>
      <c r="F83" s="61">
        <f t="shared" si="7"/>
        <v>5.4664289958407608E-2</v>
      </c>
      <c r="G83" s="61">
        <f t="shared" si="7"/>
        <v>0.30303030303030304</v>
      </c>
      <c r="H83" s="61">
        <f t="shared" si="7"/>
        <v>0.21152703505644682</v>
      </c>
      <c r="I83" s="61">
        <f t="shared" si="7"/>
        <v>0.1111111111111111</v>
      </c>
      <c r="J83" s="61">
        <f t="shared" si="7"/>
        <v>7.9619726678550204E-2</v>
      </c>
      <c r="K83" s="61">
        <f t="shared" si="7"/>
        <v>0.12299465240641712</v>
      </c>
      <c r="L83" s="61">
        <f t="shared" si="7"/>
        <v>1.1883541295306002E-3</v>
      </c>
    </row>
    <row r="84" spans="1:12" x14ac:dyDescent="0.15">
      <c r="A84" s="6" t="s">
        <v>19</v>
      </c>
      <c r="B84" s="7">
        <v>2015</v>
      </c>
      <c r="C84" s="6" t="s">
        <v>12</v>
      </c>
      <c r="D84" s="61">
        <f t="shared" si="7"/>
        <v>1</v>
      </c>
      <c r="E84" s="61">
        <f t="shared" si="7"/>
        <v>0.10573823339780787</v>
      </c>
      <c r="F84" s="61">
        <f t="shared" si="7"/>
        <v>6.0606060606060608E-2</v>
      </c>
      <c r="G84" s="61">
        <f t="shared" si="7"/>
        <v>0.29206963249516443</v>
      </c>
      <c r="H84" s="61">
        <f t="shared" si="7"/>
        <v>0.19471308833010961</v>
      </c>
      <c r="I84" s="61">
        <f t="shared" si="7"/>
        <v>0.13475177304964539</v>
      </c>
      <c r="J84" s="61">
        <f t="shared" si="7"/>
        <v>8.8974854932301742E-2</v>
      </c>
      <c r="K84" s="61">
        <f t="shared" si="7"/>
        <v>0.11927788523533205</v>
      </c>
      <c r="L84" s="61">
        <f t="shared" si="7"/>
        <v>3.8684719535783366E-3</v>
      </c>
    </row>
    <row r="85" spans="1:12" ht="12.75" thickBot="1" x14ac:dyDescent="0.2">
      <c r="A85" s="41" t="s">
        <v>21</v>
      </c>
      <c r="B85" s="42">
        <v>2016</v>
      </c>
      <c r="C85" s="41" t="s">
        <v>12</v>
      </c>
      <c r="D85" s="63">
        <f t="shared" si="7"/>
        <v>1</v>
      </c>
      <c r="E85" s="63">
        <f t="shared" si="7"/>
        <v>0.10582010582010581</v>
      </c>
      <c r="F85" s="63">
        <f t="shared" si="7"/>
        <v>5.5555555555555552E-2</v>
      </c>
      <c r="G85" s="63">
        <f t="shared" si="7"/>
        <v>0.31349206349206349</v>
      </c>
      <c r="H85" s="63">
        <f t="shared" si="7"/>
        <v>0.19510582010582012</v>
      </c>
      <c r="I85" s="63">
        <f t="shared" si="7"/>
        <v>0.12235449735449735</v>
      </c>
      <c r="J85" s="63">
        <f t="shared" si="7"/>
        <v>8.5978835978835974E-2</v>
      </c>
      <c r="K85" s="63">
        <f t="shared" si="7"/>
        <v>0.11904761904761904</v>
      </c>
      <c r="L85" s="63">
        <f t="shared" si="7"/>
        <v>2.6455026455026454E-3</v>
      </c>
    </row>
    <row r="86" spans="1:12" x14ac:dyDescent="0.15">
      <c r="A86" s="38" t="s">
        <v>17</v>
      </c>
      <c r="B86" s="39">
        <v>2012</v>
      </c>
      <c r="C86" s="38" t="s">
        <v>13</v>
      </c>
      <c r="D86" s="62">
        <f t="shared" si="7"/>
        <v>1</v>
      </c>
      <c r="E86" s="62">
        <f t="shared" si="7"/>
        <v>8.5448392554991537E-2</v>
      </c>
      <c r="F86" s="62">
        <f t="shared" si="7"/>
        <v>0.12309644670050761</v>
      </c>
      <c r="G86" s="62">
        <f t="shared" si="7"/>
        <v>0.33417935702199664</v>
      </c>
      <c r="H86" s="62">
        <f t="shared" si="7"/>
        <v>0.17808798646362098</v>
      </c>
      <c r="I86" s="62">
        <f t="shared" si="7"/>
        <v>8.3333333333333329E-2</v>
      </c>
      <c r="J86" s="62">
        <f t="shared" si="7"/>
        <v>6.4720812182741116E-2</v>
      </c>
      <c r="K86" s="62">
        <f t="shared" si="7"/>
        <v>0.12859560067681894</v>
      </c>
      <c r="L86" s="62">
        <f t="shared" si="7"/>
        <v>2.5380710659898475E-3</v>
      </c>
    </row>
    <row r="87" spans="1:12" x14ac:dyDescent="0.15">
      <c r="A87" s="6" t="s">
        <v>14</v>
      </c>
      <c r="B87" s="7">
        <v>2013</v>
      </c>
      <c r="C87" s="6" t="s">
        <v>13</v>
      </c>
      <c r="D87" s="61">
        <f t="shared" si="7"/>
        <v>1</v>
      </c>
      <c r="E87" s="61">
        <f t="shared" si="7"/>
        <v>8.7018544935805991E-2</v>
      </c>
      <c r="F87" s="61">
        <f t="shared" si="7"/>
        <v>0.12553495007132667</v>
      </c>
      <c r="G87" s="61">
        <f t="shared" si="7"/>
        <v>0.33143128863528293</v>
      </c>
      <c r="H87" s="61">
        <f t="shared" si="7"/>
        <v>0.17403708987161198</v>
      </c>
      <c r="I87" s="61">
        <f t="shared" si="7"/>
        <v>0.10651450309082264</v>
      </c>
      <c r="J87" s="61">
        <f t="shared" si="7"/>
        <v>5.8012363290537328E-2</v>
      </c>
      <c r="K87" s="61">
        <f t="shared" si="7"/>
        <v>0.11507370423204945</v>
      </c>
      <c r="L87" s="61">
        <f t="shared" si="7"/>
        <v>2.3775558725630053E-3</v>
      </c>
    </row>
    <row r="88" spans="1:12" x14ac:dyDescent="0.15">
      <c r="A88" s="6" t="s">
        <v>16</v>
      </c>
      <c r="B88" s="7">
        <v>2014</v>
      </c>
      <c r="C88" s="6" t="s">
        <v>13</v>
      </c>
      <c r="D88" s="61">
        <f t="shared" si="7"/>
        <v>1</v>
      </c>
      <c r="E88" s="61">
        <f t="shared" si="7"/>
        <v>8.6190009794319289E-2</v>
      </c>
      <c r="F88" s="61">
        <f t="shared" si="7"/>
        <v>0.12144955925563174</v>
      </c>
      <c r="G88" s="61">
        <f t="shared" si="7"/>
        <v>0.33839373163565134</v>
      </c>
      <c r="H88" s="61">
        <f t="shared" si="7"/>
        <v>0.16013712047012732</v>
      </c>
      <c r="I88" s="61">
        <f t="shared" si="7"/>
        <v>9.6963761018609207E-2</v>
      </c>
      <c r="J88" s="61">
        <f t="shared" si="7"/>
        <v>7.7864838393731636E-2</v>
      </c>
      <c r="K88" s="61">
        <f t="shared" si="7"/>
        <v>0.11753183153770813</v>
      </c>
      <c r="L88" s="61">
        <f t="shared" si="7"/>
        <v>1.4691478942213516E-3</v>
      </c>
    </row>
    <row r="89" spans="1:12" x14ac:dyDescent="0.15">
      <c r="A89" s="6" t="s">
        <v>19</v>
      </c>
      <c r="B89" s="7">
        <v>2015</v>
      </c>
      <c r="C89" s="6" t="s">
        <v>13</v>
      </c>
      <c r="D89" s="61">
        <f t="shared" si="7"/>
        <v>1</v>
      </c>
      <c r="E89" s="61">
        <f t="shared" si="7"/>
        <v>8.0977479635840927E-2</v>
      </c>
      <c r="F89" s="61">
        <f t="shared" si="7"/>
        <v>0.122184954480115</v>
      </c>
      <c r="G89" s="61">
        <f t="shared" si="7"/>
        <v>0.3325347388596071</v>
      </c>
      <c r="H89" s="61">
        <f t="shared" si="7"/>
        <v>0.18112122664111163</v>
      </c>
      <c r="I89" s="61">
        <f t="shared" si="7"/>
        <v>9.9185433636799228E-2</v>
      </c>
      <c r="J89" s="61">
        <f t="shared" si="7"/>
        <v>7.0436032582654531E-2</v>
      </c>
      <c r="K89" s="61">
        <f t="shared" si="7"/>
        <v>0.1126018207954001</v>
      </c>
      <c r="L89" s="61">
        <f t="shared" si="7"/>
        <v>9.5831336847149022E-4</v>
      </c>
    </row>
    <row r="90" spans="1:12" x14ac:dyDescent="0.15">
      <c r="A90" s="6" t="s">
        <v>21</v>
      </c>
      <c r="B90" s="7">
        <v>2016</v>
      </c>
      <c r="C90" s="6" t="s">
        <v>13</v>
      </c>
      <c r="D90" s="61">
        <f t="shared" si="7"/>
        <v>1</v>
      </c>
      <c r="E90" s="61">
        <f t="shared" si="7"/>
        <v>7.7902988731014214E-2</v>
      </c>
      <c r="F90" s="61">
        <f t="shared" si="7"/>
        <v>0.11513963743263106</v>
      </c>
      <c r="G90" s="61">
        <f t="shared" si="7"/>
        <v>0.3522782949534542</v>
      </c>
      <c r="H90" s="61">
        <f t="shared" si="7"/>
        <v>0.15237628613424792</v>
      </c>
      <c r="I90" s="61">
        <f t="shared" si="7"/>
        <v>0.10240078392944635</v>
      </c>
      <c r="J90" s="61">
        <f t="shared" si="7"/>
        <v>6.5164135227829489E-2</v>
      </c>
      <c r="K90" s="61">
        <f t="shared" si="7"/>
        <v>0.13032827045565898</v>
      </c>
      <c r="L90" s="61">
        <f t="shared" si="7"/>
        <v>4.4096031357177858E-3</v>
      </c>
    </row>
  </sheetData>
  <sortState ref="A32:L36">
    <sortCondition ref="C32:C36"/>
    <sortCondition ref="B32:B36"/>
  </sortState>
  <phoneticPr fontId="10"/>
  <pageMargins left="0.70866141732283472" right="0.31496062992125984" top="0.74803149606299213" bottom="0.74803149606299213" header="0.31496062992125984" footer="0.31496062992125984"/>
  <pageSetup paperSize="9" scale="55" fitToHeight="0" pageOrder="overThenDown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CDD9-02C2-427F-A043-F2FA378EE261}">
  <sheetPr>
    <tabColor rgb="FF0000FF"/>
  </sheetPr>
  <dimension ref="B1:M42"/>
  <sheetViews>
    <sheetView showGridLines="0" zoomScaleNormal="100" workbookViewId="0">
      <selection activeCell="X13" sqref="X13"/>
    </sheetView>
  </sheetViews>
  <sheetFormatPr defaultRowHeight="12" x14ac:dyDescent="0.15"/>
  <cols>
    <col min="2" max="2" width="13.5703125" customWidth="1"/>
    <col min="3" max="7" width="9.28515625" customWidth="1"/>
    <col min="8" max="11" width="7.7109375" customWidth="1"/>
  </cols>
  <sheetData>
    <row r="1" spans="2:7" x14ac:dyDescent="0.15">
      <c r="B1" t="s">
        <v>97</v>
      </c>
    </row>
    <row r="2" spans="2:7" x14ac:dyDescent="0.15">
      <c r="G2" s="163" t="s">
        <v>92</v>
      </c>
    </row>
    <row r="3" spans="2:7" ht="17.100000000000001" customHeight="1" x14ac:dyDescent="0.15">
      <c r="B3" s="60"/>
      <c r="C3" s="67">
        <v>2012</v>
      </c>
      <c r="D3" s="67">
        <v>2013</v>
      </c>
      <c r="E3" s="67">
        <v>2014</v>
      </c>
      <c r="F3" s="67">
        <v>2015</v>
      </c>
      <c r="G3" s="67">
        <v>2016</v>
      </c>
    </row>
    <row r="4" spans="2:7" ht="17.100000000000001" customHeight="1" x14ac:dyDescent="0.15">
      <c r="B4" s="34" t="s">
        <v>38</v>
      </c>
      <c r="C4" s="64">
        <v>1058</v>
      </c>
      <c r="D4" s="64">
        <v>46</v>
      </c>
      <c r="E4" s="64">
        <v>-161</v>
      </c>
      <c r="F4" s="64">
        <v>-197</v>
      </c>
      <c r="G4" s="64">
        <v>-313</v>
      </c>
    </row>
    <row r="5" spans="2:7" ht="17.100000000000001" customHeight="1" x14ac:dyDescent="0.15">
      <c r="B5" s="34" t="s">
        <v>39</v>
      </c>
      <c r="C5" s="64">
        <v>-376</v>
      </c>
      <c r="D5" s="64">
        <v>-627</v>
      </c>
      <c r="E5" s="64">
        <v>-349</v>
      </c>
      <c r="F5" s="64">
        <v>-1111</v>
      </c>
      <c r="G5" s="64">
        <v>-713</v>
      </c>
    </row>
    <row r="6" spans="2:7" ht="17.100000000000001" customHeight="1" x14ac:dyDescent="0.15">
      <c r="B6" s="34" t="s">
        <v>40</v>
      </c>
      <c r="C6" s="64">
        <v>-1246</v>
      </c>
      <c r="D6" s="64">
        <v>-1219</v>
      </c>
      <c r="E6" s="64">
        <v>-1171</v>
      </c>
      <c r="F6" s="64">
        <v>-1533</v>
      </c>
      <c r="G6" s="64">
        <v>-1117</v>
      </c>
    </row>
    <row r="7" spans="2:7" ht="17.100000000000001" customHeight="1" x14ac:dyDescent="0.15">
      <c r="B7" s="34" t="s">
        <v>41</v>
      </c>
      <c r="C7" s="64">
        <v>-888</v>
      </c>
      <c r="D7" s="64">
        <v>-921</v>
      </c>
      <c r="E7" s="64">
        <v>-799</v>
      </c>
      <c r="F7" s="64">
        <v>-841</v>
      </c>
      <c r="G7" s="64">
        <v>-925</v>
      </c>
    </row>
    <row r="8" spans="2:7" ht="17.100000000000001" customHeight="1" thickBot="1" x14ac:dyDescent="0.2">
      <c r="B8" s="69" t="s">
        <v>42</v>
      </c>
      <c r="C8" s="66">
        <v>-657</v>
      </c>
      <c r="D8" s="66">
        <v>-505</v>
      </c>
      <c r="E8" s="66">
        <v>-359</v>
      </c>
      <c r="F8" s="66">
        <v>-536</v>
      </c>
      <c r="G8" s="66">
        <v>-529</v>
      </c>
    </row>
    <row r="9" spans="2:7" ht="17.100000000000001" customHeight="1" thickTop="1" x14ac:dyDescent="0.15">
      <c r="B9" s="35" t="s">
        <v>44</v>
      </c>
      <c r="C9" s="65">
        <v>-2109</v>
      </c>
      <c r="D9" s="65">
        <v>-3226</v>
      </c>
      <c r="E9" s="65">
        <v>-2839</v>
      </c>
      <c r="F9" s="65">
        <v>-4218</v>
      </c>
      <c r="G9" s="65">
        <v>-3597</v>
      </c>
    </row>
    <row r="20" spans="2:13" x14ac:dyDescent="0.15">
      <c r="B20" t="s">
        <v>98</v>
      </c>
    </row>
    <row r="22" spans="2:13" ht="17.100000000000001" customHeight="1" x14ac:dyDescent="0.15">
      <c r="B22" s="95"/>
      <c r="C22" s="70" t="s">
        <v>66</v>
      </c>
      <c r="D22" s="71"/>
      <c r="E22" s="71"/>
      <c r="F22" s="71"/>
      <c r="G22" s="72" t="s">
        <v>67</v>
      </c>
      <c r="H22" s="70" t="s">
        <v>69</v>
      </c>
      <c r="I22" s="71"/>
      <c r="J22" s="71"/>
      <c r="K22" s="72" t="s">
        <v>68</v>
      </c>
      <c r="M22" s="68" t="s">
        <v>45</v>
      </c>
    </row>
    <row r="23" spans="2:13" ht="17.100000000000001" customHeight="1" x14ac:dyDescent="0.15">
      <c r="B23" s="94"/>
      <c r="C23" s="73">
        <v>2012</v>
      </c>
      <c r="D23" s="74">
        <v>2013</v>
      </c>
      <c r="E23" s="74">
        <v>2014</v>
      </c>
      <c r="F23" s="74">
        <v>2015</v>
      </c>
      <c r="G23" s="75">
        <v>2016</v>
      </c>
      <c r="H23" s="73">
        <v>2013</v>
      </c>
      <c r="I23" s="74">
        <v>2014</v>
      </c>
      <c r="J23" s="74">
        <v>2015</v>
      </c>
      <c r="K23" s="75">
        <v>2016</v>
      </c>
      <c r="M23" s="68"/>
    </row>
    <row r="24" spans="2:13" ht="17.100000000000001" customHeight="1" x14ac:dyDescent="0.15">
      <c r="B24" s="34" t="s">
        <v>38</v>
      </c>
      <c r="C24" s="76">
        <v>18371</v>
      </c>
      <c r="D24" s="77">
        <v>17538</v>
      </c>
      <c r="E24" s="77">
        <v>17317</v>
      </c>
      <c r="F24" s="77">
        <v>17904</v>
      </c>
      <c r="G24" s="78">
        <v>17037</v>
      </c>
      <c r="H24" s="85">
        <f>D24/C24*100-100</f>
        <v>-4.5343203962767404</v>
      </c>
      <c r="I24" s="86">
        <f t="shared" ref="I24:J24" si="0">E24/D24*100-100</f>
        <v>-1.2601208803740462</v>
      </c>
      <c r="J24" s="86">
        <f t="shared" si="0"/>
        <v>3.3897326326731019</v>
      </c>
      <c r="K24" s="87">
        <f>G24/F24*100-100</f>
        <v>-4.84249329758714</v>
      </c>
      <c r="M24" s="68"/>
    </row>
    <row r="25" spans="2:13" ht="17.100000000000001" customHeight="1" x14ac:dyDescent="0.15">
      <c r="B25" s="34" t="s">
        <v>39</v>
      </c>
      <c r="C25" s="76">
        <v>11114</v>
      </c>
      <c r="D25" s="77">
        <v>11070</v>
      </c>
      <c r="E25" s="77">
        <v>10947</v>
      </c>
      <c r="F25" s="77">
        <v>10809</v>
      </c>
      <c r="G25" s="78">
        <v>10532</v>
      </c>
      <c r="H25" s="85">
        <f t="shared" ref="H25:H29" si="1">D25/C25*100-100</f>
        <v>-0.39589706676264314</v>
      </c>
      <c r="I25" s="86">
        <f t="shared" ref="I25:I29" si="2">E25/D25*100-100</f>
        <v>-1.1111111111111143</v>
      </c>
      <c r="J25" s="86">
        <f t="shared" ref="J25:J29" si="3">F25/E25*100-100</f>
        <v>-1.2606193477665073</v>
      </c>
      <c r="K25" s="87">
        <f t="shared" ref="K25:K29" si="4">G25/F25*100-100</f>
        <v>-2.5626792487741739</v>
      </c>
    </row>
    <row r="26" spans="2:13" ht="17.100000000000001" customHeight="1" x14ac:dyDescent="0.15">
      <c r="B26" s="34" t="s">
        <v>40</v>
      </c>
      <c r="C26" s="76">
        <v>4501</v>
      </c>
      <c r="D26" s="77">
        <v>4311</v>
      </c>
      <c r="E26" s="77">
        <v>4396</v>
      </c>
      <c r="F26" s="77">
        <v>4240</v>
      </c>
      <c r="G26" s="78">
        <v>4437</v>
      </c>
      <c r="H26" s="85">
        <f t="shared" si="1"/>
        <v>-4.2212841590757506</v>
      </c>
      <c r="I26" s="86">
        <f t="shared" si="2"/>
        <v>1.971700301554165</v>
      </c>
      <c r="J26" s="86">
        <f t="shared" si="3"/>
        <v>-3.5486806187443136</v>
      </c>
      <c r="K26" s="87">
        <f t="shared" si="4"/>
        <v>4.6462264150943327</v>
      </c>
    </row>
    <row r="27" spans="2:13" ht="17.100000000000001" customHeight="1" x14ac:dyDescent="0.15">
      <c r="B27" s="34" t="s">
        <v>41</v>
      </c>
      <c r="C27" s="76">
        <v>3697</v>
      </c>
      <c r="D27" s="77">
        <v>3595</v>
      </c>
      <c r="E27" s="77">
        <v>3495</v>
      </c>
      <c r="F27" s="77">
        <v>3722</v>
      </c>
      <c r="G27" s="78">
        <v>3403</v>
      </c>
      <c r="H27" s="85">
        <f t="shared" si="1"/>
        <v>-2.7589937787395229</v>
      </c>
      <c r="I27" s="86">
        <f t="shared" si="2"/>
        <v>-2.7816411682892976</v>
      </c>
      <c r="J27" s="86">
        <f t="shared" si="3"/>
        <v>6.4949928469241911</v>
      </c>
      <c r="K27" s="87">
        <f t="shared" si="4"/>
        <v>-8.5706609349811913</v>
      </c>
    </row>
    <row r="28" spans="2:13" ht="17.100000000000001" customHeight="1" thickBot="1" x14ac:dyDescent="0.2">
      <c r="B28" s="69" t="s">
        <v>42</v>
      </c>
      <c r="C28" s="79">
        <v>1707</v>
      </c>
      <c r="D28" s="80">
        <v>1598</v>
      </c>
      <c r="E28" s="80">
        <v>1683</v>
      </c>
      <c r="F28" s="80">
        <v>1551</v>
      </c>
      <c r="G28" s="81">
        <v>1512</v>
      </c>
      <c r="H28" s="88">
        <f t="shared" si="1"/>
        <v>-6.3854715875805539</v>
      </c>
      <c r="I28" s="89">
        <f t="shared" si="2"/>
        <v>5.3191489361702082</v>
      </c>
      <c r="J28" s="89">
        <f t="shared" si="3"/>
        <v>-7.8431372549019613</v>
      </c>
      <c r="K28" s="90">
        <f t="shared" si="4"/>
        <v>-2.514506769825914</v>
      </c>
    </row>
    <row r="29" spans="2:13" ht="17.100000000000001" customHeight="1" thickTop="1" x14ac:dyDescent="0.15">
      <c r="B29" s="35" t="s">
        <v>44</v>
      </c>
      <c r="C29" s="82">
        <v>27750</v>
      </c>
      <c r="D29" s="83">
        <v>26747</v>
      </c>
      <c r="E29" s="83">
        <v>26337</v>
      </c>
      <c r="F29" s="83">
        <v>26736</v>
      </c>
      <c r="G29" s="84">
        <v>25728</v>
      </c>
      <c r="H29" s="91">
        <f t="shared" si="1"/>
        <v>-3.6144144144144121</v>
      </c>
      <c r="I29" s="92">
        <f t="shared" si="2"/>
        <v>-1.5328821923954195</v>
      </c>
      <c r="J29" s="92">
        <f t="shared" si="3"/>
        <v>1.5149789269848384</v>
      </c>
      <c r="K29" s="93">
        <f t="shared" si="4"/>
        <v>-3.770197486535011</v>
      </c>
    </row>
    <row r="33" spans="2:13" x14ac:dyDescent="0.15">
      <c r="B33" t="s">
        <v>99</v>
      </c>
    </row>
    <row r="35" spans="2:13" ht="17.100000000000001" customHeight="1" x14ac:dyDescent="0.15">
      <c r="B35" s="95"/>
      <c r="C35" s="70" t="s">
        <v>66</v>
      </c>
      <c r="D35" s="71"/>
      <c r="E35" s="71"/>
      <c r="F35" s="71"/>
      <c r="G35" s="72" t="s">
        <v>67</v>
      </c>
      <c r="H35" s="70" t="s">
        <v>69</v>
      </c>
      <c r="I35" s="71"/>
      <c r="J35" s="71"/>
      <c r="K35" s="72" t="s">
        <v>68</v>
      </c>
    </row>
    <row r="36" spans="2:13" ht="17.100000000000001" customHeight="1" x14ac:dyDescent="0.15">
      <c r="B36" s="94"/>
      <c r="C36" s="73">
        <v>2012</v>
      </c>
      <c r="D36" s="74">
        <v>2013</v>
      </c>
      <c r="E36" s="74">
        <v>2014</v>
      </c>
      <c r="F36" s="74">
        <v>2015</v>
      </c>
      <c r="G36" s="75">
        <v>2016</v>
      </c>
      <c r="H36" s="73">
        <v>2013</v>
      </c>
      <c r="I36" s="74">
        <v>2014</v>
      </c>
      <c r="J36" s="74">
        <v>2015</v>
      </c>
      <c r="K36" s="75">
        <v>2016</v>
      </c>
      <c r="M36" s="68" t="s">
        <v>45</v>
      </c>
    </row>
    <row r="37" spans="2:13" ht="17.100000000000001" customHeight="1" x14ac:dyDescent="0.15">
      <c r="B37" s="34" t="s">
        <v>38</v>
      </c>
      <c r="C37" s="76">
        <v>17313</v>
      </c>
      <c r="D37" s="77">
        <v>17492</v>
      </c>
      <c r="E37" s="77">
        <v>17478</v>
      </c>
      <c r="F37" s="77">
        <v>18101</v>
      </c>
      <c r="G37" s="78">
        <v>17350</v>
      </c>
      <c r="H37" s="85">
        <f>D37/C37*100-100</f>
        <v>1.0339051579737628</v>
      </c>
      <c r="I37" s="86">
        <f t="shared" ref="I37:I42" si="5">E37/D37*100-100</f>
        <v>-8.0036588154584365E-2</v>
      </c>
      <c r="J37" s="86">
        <f t="shared" ref="J37:J42" si="6">F37/E37*100-100</f>
        <v>3.5644810619063918</v>
      </c>
      <c r="K37" s="87">
        <f>G37/F37*100-100</f>
        <v>-4.1489420474006948</v>
      </c>
    </row>
    <row r="38" spans="2:13" ht="17.100000000000001" customHeight="1" x14ac:dyDescent="0.15">
      <c r="B38" s="34" t="s">
        <v>39</v>
      </c>
      <c r="C38" s="76">
        <v>11490</v>
      </c>
      <c r="D38" s="77">
        <v>11697</v>
      </c>
      <c r="E38" s="77">
        <v>11296</v>
      </c>
      <c r="F38" s="77">
        <v>11920</v>
      </c>
      <c r="G38" s="78">
        <v>11245</v>
      </c>
      <c r="H38" s="85">
        <f t="shared" ref="H38:H42" si="7">D38/C38*100-100</f>
        <v>1.8015665796344678</v>
      </c>
      <c r="I38" s="86">
        <f t="shared" si="5"/>
        <v>-3.4282294605454382</v>
      </c>
      <c r="J38" s="86">
        <f t="shared" si="6"/>
        <v>5.5240793201133158</v>
      </c>
      <c r="K38" s="87">
        <f t="shared" ref="K38:K42" si="8">G38/F38*100-100</f>
        <v>-5.6627516778523557</v>
      </c>
    </row>
    <row r="39" spans="2:13" ht="17.100000000000001" customHeight="1" x14ac:dyDescent="0.15">
      <c r="B39" s="34" t="s">
        <v>40</v>
      </c>
      <c r="C39" s="76">
        <v>5747</v>
      </c>
      <c r="D39" s="77">
        <v>5530</v>
      </c>
      <c r="E39" s="77">
        <v>5567</v>
      </c>
      <c r="F39" s="77">
        <v>5773</v>
      </c>
      <c r="G39" s="78">
        <v>5554</v>
      </c>
      <c r="H39" s="85">
        <f t="shared" si="7"/>
        <v>-3.775883069427536</v>
      </c>
      <c r="I39" s="86">
        <f t="shared" si="5"/>
        <v>0.6690777576853435</v>
      </c>
      <c r="J39" s="86">
        <f t="shared" si="6"/>
        <v>3.7003772229207783</v>
      </c>
      <c r="K39" s="87">
        <f t="shared" si="8"/>
        <v>-3.7935215659102681</v>
      </c>
    </row>
    <row r="40" spans="2:13" ht="17.100000000000001" customHeight="1" x14ac:dyDescent="0.15">
      <c r="B40" s="34" t="s">
        <v>41</v>
      </c>
      <c r="C40" s="76">
        <v>4585</v>
      </c>
      <c r="D40" s="77">
        <v>4516</v>
      </c>
      <c r="E40" s="77">
        <v>4294</v>
      </c>
      <c r="F40" s="77">
        <v>4563</v>
      </c>
      <c r="G40" s="78">
        <v>4328</v>
      </c>
      <c r="H40" s="85">
        <f t="shared" si="7"/>
        <v>-1.5049073064340206</v>
      </c>
      <c r="I40" s="86">
        <f t="shared" si="5"/>
        <v>-4.9158547387068126</v>
      </c>
      <c r="J40" s="86">
        <f t="shared" si="6"/>
        <v>6.2645551932929635</v>
      </c>
      <c r="K40" s="87">
        <f t="shared" si="8"/>
        <v>-5.1501205347359189</v>
      </c>
    </row>
    <row r="41" spans="2:13" ht="17.100000000000001" customHeight="1" thickBot="1" x14ac:dyDescent="0.2">
      <c r="B41" s="69" t="s">
        <v>42</v>
      </c>
      <c r="C41" s="79">
        <v>2364</v>
      </c>
      <c r="D41" s="80">
        <v>2103</v>
      </c>
      <c r="E41" s="80">
        <v>2042</v>
      </c>
      <c r="F41" s="80">
        <v>2087</v>
      </c>
      <c r="G41" s="81">
        <v>2041</v>
      </c>
      <c r="H41" s="88">
        <f t="shared" si="7"/>
        <v>-11.040609137055839</v>
      </c>
      <c r="I41" s="89">
        <f t="shared" si="5"/>
        <v>-2.9006181645268754</v>
      </c>
      <c r="J41" s="89">
        <f t="shared" si="6"/>
        <v>2.2037218413320119</v>
      </c>
      <c r="K41" s="90">
        <f t="shared" si="8"/>
        <v>-2.2041207474844242</v>
      </c>
    </row>
    <row r="42" spans="2:13" ht="17.100000000000001" customHeight="1" thickTop="1" x14ac:dyDescent="0.15">
      <c r="B42" s="35" t="s">
        <v>44</v>
      </c>
      <c r="C42" s="82">
        <v>29859</v>
      </c>
      <c r="D42" s="83">
        <v>29973</v>
      </c>
      <c r="E42" s="83">
        <v>29176</v>
      </c>
      <c r="F42" s="83">
        <v>30954</v>
      </c>
      <c r="G42" s="84">
        <v>29325</v>
      </c>
      <c r="H42" s="91">
        <f t="shared" si="7"/>
        <v>0.38179443383903333</v>
      </c>
      <c r="I42" s="92">
        <f t="shared" si="5"/>
        <v>-2.6590598205051208</v>
      </c>
      <c r="J42" s="92">
        <f t="shared" si="6"/>
        <v>6.0940499040307117</v>
      </c>
      <c r="K42" s="93">
        <f t="shared" si="8"/>
        <v>-5.2626477999612291</v>
      </c>
    </row>
  </sheetData>
  <phoneticPr fontId="1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7898-CB25-46FE-822B-E23630E773FF}">
  <sheetPr>
    <pageSetUpPr fitToPage="1"/>
  </sheetPr>
  <dimension ref="B1:V87"/>
  <sheetViews>
    <sheetView showGridLines="0" topLeftCell="A40" zoomScaleNormal="100" zoomScaleSheetLayoutView="145" workbookViewId="0">
      <selection activeCell="B48" sqref="B48:L77"/>
    </sheetView>
  </sheetViews>
  <sheetFormatPr defaultRowHeight="13.5" x14ac:dyDescent="0.15"/>
  <cols>
    <col min="1" max="1" width="9.140625" style="97"/>
    <col min="2" max="2" width="3.85546875" style="97" customWidth="1"/>
    <col min="3" max="3" width="13.28515625" style="97" customWidth="1"/>
    <col min="4" max="4" width="10.7109375" style="97" customWidth="1"/>
    <col min="5" max="12" width="10.28515625" style="97" customWidth="1"/>
    <col min="13" max="13" width="3.85546875" style="97" customWidth="1"/>
    <col min="14" max="16384" width="9.140625" style="97"/>
  </cols>
  <sheetData>
    <row r="1" spans="2:22" ht="15" x14ac:dyDescent="0.15">
      <c r="B1" s="130" t="s">
        <v>83</v>
      </c>
    </row>
    <row r="2" spans="2:22" ht="10.5" customHeight="1" x14ac:dyDescent="0.15">
      <c r="C2" s="96"/>
      <c r="D2" s="96"/>
      <c r="L2" s="98" t="s">
        <v>70</v>
      </c>
    </row>
    <row r="3" spans="2:22" ht="36.950000000000003" customHeight="1" x14ac:dyDescent="0.15">
      <c r="B3" s="167" t="s">
        <v>71</v>
      </c>
      <c r="C3" s="168"/>
      <c r="D3" s="119" t="s">
        <v>72</v>
      </c>
      <c r="E3" s="100" t="s">
        <v>8</v>
      </c>
      <c r="F3" s="99" t="s">
        <v>0</v>
      </c>
      <c r="G3" s="99" t="s">
        <v>1</v>
      </c>
      <c r="H3" s="99" t="s">
        <v>2</v>
      </c>
      <c r="I3" s="99" t="s">
        <v>3</v>
      </c>
      <c r="J3" s="120" t="s">
        <v>4</v>
      </c>
      <c r="K3" s="99" t="s">
        <v>22</v>
      </c>
      <c r="L3" s="121" t="s">
        <v>7</v>
      </c>
    </row>
    <row r="4" spans="2:22" ht="18" customHeight="1" x14ac:dyDescent="0.15">
      <c r="B4" s="165" t="s">
        <v>76</v>
      </c>
      <c r="C4" s="101" t="s">
        <v>73</v>
      </c>
      <c r="D4" s="102">
        <v>17037</v>
      </c>
      <c r="E4" s="122">
        <v>1782</v>
      </c>
      <c r="F4" s="103">
        <v>1041</v>
      </c>
      <c r="G4" s="103">
        <v>6179</v>
      </c>
      <c r="H4" s="103">
        <v>4046</v>
      </c>
      <c r="I4" s="103">
        <v>2188</v>
      </c>
      <c r="J4" s="103">
        <v>852</v>
      </c>
      <c r="K4" s="103">
        <v>946</v>
      </c>
      <c r="L4" s="104">
        <v>3</v>
      </c>
    </row>
    <row r="5" spans="2:22" ht="18" customHeight="1" x14ac:dyDescent="0.15">
      <c r="B5" s="166"/>
      <c r="C5" s="101" t="s">
        <v>74</v>
      </c>
      <c r="D5" s="102">
        <v>10532</v>
      </c>
      <c r="E5" s="122">
        <v>1207</v>
      </c>
      <c r="F5" s="103">
        <v>674</v>
      </c>
      <c r="G5" s="103">
        <v>3600</v>
      </c>
      <c r="H5" s="103">
        <v>2470</v>
      </c>
      <c r="I5" s="103">
        <v>1226</v>
      </c>
      <c r="J5" s="103">
        <v>649</v>
      </c>
      <c r="K5" s="103">
        <v>702</v>
      </c>
      <c r="L5" s="104">
        <v>4</v>
      </c>
    </row>
    <row r="6" spans="2:22" ht="18" customHeight="1" x14ac:dyDescent="0.15">
      <c r="B6" s="166"/>
      <c r="C6" s="101" t="s">
        <v>75</v>
      </c>
      <c r="D6" s="102">
        <v>4437</v>
      </c>
      <c r="E6" s="122">
        <v>536</v>
      </c>
      <c r="F6" s="103">
        <v>246</v>
      </c>
      <c r="G6" s="103">
        <v>1453</v>
      </c>
      <c r="H6" s="103">
        <v>1024</v>
      </c>
      <c r="I6" s="103">
        <v>487</v>
      </c>
      <c r="J6" s="103">
        <v>273</v>
      </c>
      <c r="K6" s="103">
        <v>398</v>
      </c>
      <c r="L6" s="104">
        <v>20</v>
      </c>
    </row>
    <row r="7" spans="2:22" ht="18" customHeight="1" x14ac:dyDescent="0.15">
      <c r="B7" s="166"/>
      <c r="C7" s="101" t="s">
        <v>77</v>
      </c>
      <c r="D7" s="102">
        <v>3403</v>
      </c>
      <c r="E7" s="122">
        <v>291</v>
      </c>
      <c r="F7" s="103">
        <v>265</v>
      </c>
      <c r="G7" s="103">
        <v>1156</v>
      </c>
      <c r="H7" s="103">
        <v>673</v>
      </c>
      <c r="I7" s="103">
        <v>419</v>
      </c>
      <c r="J7" s="103">
        <v>259</v>
      </c>
      <c r="K7" s="103">
        <v>329</v>
      </c>
      <c r="L7" s="104">
        <v>11</v>
      </c>
    </row>
    <row r="8" spans="2:22" ht="18" customHeight="1" thickBot="1" x14ac:dyDescent="0.2">
      <c r="B8" s="166"/>
      <c r="C8" s="105" t="s">
        <v>78</v>
      </c>
      <c r="D8" s="106">
        <v>1512</v>
      </c>
      <c r="E8" s="123">
        <v>160</v>
      </c>
      <c r="F8" s="107">
        <v>84</v>
      </c>
      <c r="G8" s="107">
        <v>474</v>
      </c>
      <c r="H8" s="107">
        <v>295</v>
      </c>
      <c r="I8" s="107">
        <v>185</v>
      </c>
      <c r="J8" s="107">
        <v>130</v>
      </c>
      <c r="K8" s="107">
        <v>180</v>
      </c>
      <c r="L8" s="108">
        <v>4</v>
      </c>
    </row>
    <row r="9" spans="2:22" ht="18" customHeight="1" thickTop="1" x14ac:dyDescent="0.15">
      <c r="B9" s="169" t="s">
        <v>89</v>
      </c>
      <c r="C9" s="109" t="s">
        <v>73</v>
      </c>
      <c r="D9" s="110">
        <v>100</v>
      </c>
      <c r="E9" s="124">
        <f>O9*100</f>
        <v>10.45958795562599</v>
      </c>
      <c r="F9" s="125">
        <f t="shared" ref="F9:F13" si="0">P9*100</f>
        <v>6.1102306744145096</v>
      </c>
      <c r="G9" s="125">
        <f t="shared" ref="G9:G13" si="1">Q9*100</f>
        <v>36.268122322005048</v>
      </c>
      <c r="H9" s="125">
        <f t="shared" ref="H9:H13" si="2">R9*100</f>
        <v>23.748312496331515</v>
      </c>
      <c r="I9" s="125">
        <f t="shared" ref="I9:I13" si="3">S9*100</f>
        <v>12.842636614427422</v>
      </c>
      <c r="J9" s="125">
        <f t="shared" ref="J9:J13" si="4">T9*100</f>
        <v>5.000880436696602</v>
      </c>
      <c r="K9" s="125">
        <f t="shared" ref="K9:K13" si="5">U9*100</f>
        <v>5.5526207665668839</v>
      </c>
      <c r="L9" s="126">
        <f t="shared" ref="L9:L13" si="6">V9*100</f>
        <v>1.7608733932030288E-2</v>
      </c>
      <c r="O9" s="97">
        <v>0.1045958795562599</v>
      </c>
      <c r="P9" s="97">
        <v>6.1102306744145095E-2</v>
      </c>
      <c r="Q9" s="97">
        <v>0.36268122322005047</v>
      </c>
      <c r="R9" s="97">
        <v>0.23748312496331514</v>
      </c>
      <c r="S9" s="97">
        <v>0.12842636614427422</v>
      </c>
      <c r="T9" s="97">
        <v>5.0008804366966017E-2</v>
      </c>
      <c r="U9" s="97">
        <v>5.5526207665668841E-2</v>
      </c>
      <c r="V9" s="97">
        <v>1.7608733932030288E-4</v>
      </c>
    </row>
    <row r="10" spans="2:22" ht="18" customHeight="1" x14ac:dyDescent="0.15">
      <c r="B10" s="166"/>
      <c r="C10" s="101" t="s">
        <v>74</v>
      </c>
      <c r="D10" s="111">
        <v>100</v>
      </c>
      <c r="E10" s="127">
        <f t="shared" ref="E10:E13" si="7">O10*100</f>
        <v>11.460311431826813</v>
      </c>
      <c r="F10" s="128">
        <f t="shared" si="0"/>
        <v>6.3995442461071033</v>
      </c>
      <c r="G10" s="128">
        <f t="shared" si="1"/>
        <v>34.181541967337637</v>
      </c>
      <c r="H10" s="128">
        <f t="shared" si="2"/>
        <v>23.452335738701102</v>
      </c>
      <c r="I10" s="128">
        <f t="shared" si="3"/>
        <v>11.640714014432206</v>
      </c>
      <c r="J10" s="128">
        <f t="shared" si="4"/>
        <v>6.1621724268894802</v>
      </c>
      <c r="K10" s="128">
        <f t="shared" si="5"/>
        <v>6.6654006836308399</v>
      </c>
      <c r="L10" s="129">
        <f t="shared" si="6"/>
        <v>3.7979491074819599E-2</v>
      </c>
      <c r="O10" s="97">
        <v>0.11460311431826814</v>
      </c>
      <c r="P10" s="97">
        <v>6.3995442461071028E-2</v>
      </c>
      <c r="Q10" s="97">
        <v>0.34181541967337636</v>
      </c>
      <c r="R10" s="97">
        <v>0.23452335738701102</v>
      </c>
      <c r="S10" s="97">
        <v>0.11640714014432206</v>
      </c>
      <c r="T10" s="97">
        <v>6.1621724268894798E-2</v>
      </c>
      <c r="U10" s="97">
        <v>6.6654006836308399E-2</v>
      </c>
      <c r="V10" s="97">
        <v>3.7979491074819596E-4</v>
      </c>
    </row>
    <row r="11" spans="2:22" ht="18" customHeight="1" x14ac:dyDescent="0.15">
      <c r="B11" s="166"/>
      <c r="C11" s="101" t="s">
        <v>75</v>
      </c>
      <c r="D11" s="112">
        <v>100</v>
      </c>
      <c r="E11" s="127">
        <f t="shared" si="7"/>
        <v>12.080234392607618</v>
      </c>
      <c r="F11" s="128">
        <f t="shared" si="0"/>
        <v>5.5442866801893169</v>
      </c>
      <c r="G11" s="128">
        <f t="shared" si="1"/>
        <v>32.747351814288933</v>
      </c>
      <c r="H11" s="128">
        <f t="shared" si="2"/>
        <v>23.078656750056346</v>
      </c>
      <c r="I11" s="128">
        <f t="shared" si="3"/>
        <v>10.975884606716249</v>
      </c>
      <c r="J11" s="128">
        <f t="shared" si="4"/>
        <v>6.1528059499661936</v>
      </c>
      <c r="K11" s="128">
        <f t="shared" si="5"/>
        <v>8.9700247915258053</v>
      </c>
      <c r="L11" s="129">
        <f t="shared" si="6"/>
        <v>0.45075501464953799</v>
      </c>
      <c r="O11" s="97">
        <v>0.12080234392607618</v>
      </c>
      <c r="P11" s="97">
        <v>5.544286680189317E-2</v>
      </c>
      <c r="Q11" s="97">
        <v>0.32747351814288933</v>
      </c>
      <c r="R11" s="97">
        <v>0.23078656750056345</v>
      </c>
      <c r="S11" s="97">
        <v>0.10975884606716249</v>
      </c>
      <c r="T11" s="97">
        <v>6.1528059499661933E-2</v>
      </c>
      <c r="U11" s="97">
        <v>8.9700247915258061E-2</v>
      </c>
      <c r="V11" s="97">
        <v>4.50755014649538E-3</v>
      </c>
    </row>
    <row r="12" spans="2:22" ht="18" customHeight="1" x14ac:dyDescent="0.15">
      <c r="B12" s="166"/>
      <c r="C12" s="101" t="s">
        <v>77</v>
      </c>
      <c r="D12" s="112">
        <v>100</v>
      </c>
      <c r="E12" s="127">
        <f t="shared" si="7"/>
        <v>8.5512782838671768</v>
      </c>
      <c r="F12" s="128">
        <f t="shared" si="0"/>
        <v>7.7872465471642673</v>
      </c>
      <c r="G12" s="128">
        <f t="shared" si="1"/>
        <v>33.970026447252422</v>
      </c>
      <c r="H12" s="128">
        <f t="shared" si="2"/>
        <v>19.776667646194536</v>
      </c>
      <c r="I12" s="128">
        <f t="shared" si="3"/>
        <v>12.312665295327651</v>
      </c>
      <c r="J12" s="128">
        <f t="shared" si="4"/>
        <v>7.6109315310020573</v>
      </c>
      <c r="K12" s="128">
        <f t="shared" si="5"/>
        <v>9.6679400528945045</v>
      </c>
      <c r="L12" s="129">
        <f t="shared" si="6"/>
        <v>0.32324419629738466</v>
      </c>
      <c r="O12" s="97">
        <v>8.5512782838671766E-2</v>
      </c>
      <c r="P12" s="97">
        <v>7.7872465471642671E-2</v>
      </c>
      <c r="Q12" s="97">
        <v>0.33970026447252422</v>
      </c>
      <c r="R12" s="97">
        <v>0.19776667646194535</v>
      </c>
      <c r="S12" s="97">
        <v>0.12312665295327652</v>
      </c>
      <c r="T12" s="97">
        <v>7.6109315310020575E-2</v>
      </c>
      <c r="U12" s="97">
        <v>9.6679400528945053E-2</v>
      </c>
      <c r="V12" s="97">
        <v>3.2324419629738465E-3</v>
      </c>
    </row>
    <row r="13" spans="2:22" ht="18" customHeight="1" thickBot="1" x14ac:dyDescent="0.2">
      <c r="B13" s="166"/>
      <c r="C13" s="135" t="s">
        <v>78</v>
      </c>
      <c r="D13" s="136">
        <v>100</v>
      </c>
      <c r="E13" s="137">
        <f t="shared" si="7"/>
        <v>10.582010582010582</v>
      </c>
      <c r="F13" s="138">
        <f t="shared" si="0"/>
        <v>5.5555555555555554</v>
      </c>
      <c r="G13" s="138">
        <f t="shared" si="1"/>
        <v>31.349206349206348</v>
      </c>
      <c r="H13" s="138">
        <f t="shared" si="2"/>
        <v>19.510582010582013</v>
      </c>
      <c r="I13" s="138">
        <f t="shared" si="3"/>
        <v>12.235449735449736</v>
      </c>
      <c r="J13" s="138">
        <f t="shared" si="4"/>
        <v>8.5978835978835981</v>
      </c>
      <c r="K13" s="138">
        <f t="shared" si="5"/>
        <v>11.904761904761903</v>
      </c>
      <c r="L13" s="139">
        <f t="shared" si="6"/>
        <v>0.26455026455026454</v>
      </c>
      <c r="O13" s="97">
        <v>0.10582010582010581</v>
      </c>
      <c r="P13" s="97">
        <v>5.5555555555555552E-2</v>
      </c>
      <c r="Q13" s="97">
        <v>0.31349206349206349</v>
      </c>
      <c r="R13" s="97">
        <v>0.19510582010582012</v>
      </c>
      <c r="S13" s="97">
        <v>0.12235449735449735</v>
      </c>
      <c r="T13" s="97">
        <v>8.5978835978835974E-2</v>
      </c>
      <c r="U13" s="97">
        <v>0.11904761904761904</v>
      </c>
      <c r="V13" s="97">
        <v>2.6455026455026454E-3</v>
      </c>
    </row>
    <row r="14" spans="2:22" ht="18" customHeight="1" x14ac:dyDescent="0.15">
      <c r="B14" s="170"/>
      <c r="C14" s="131" t="s">
        <v>86</v>
      </c>
      <c r="D14" s="111">
        <v>100</v>
      </c>
      <c r="E14" s="132">
        <f t="shared" ref="E14" si="8">O14*100</f>
        <v>10.568252487562189</v>
      </c>
      <c r="F14" s="133">
        <f t="shared" ref="F14" si="9">P14*100</f>
        <v>5.9818097014925371</v>
      </c>
      <c r="G14" s="133">
        <f t="shared" ref="G14" si="10">Q14*100</f>
        <v>35.15625</v>
      </c>
      <c r="H14" s="133">
        <f t="shared" ref="H14" si="11">R14*100</f>
        <v>22.578513681592039</v>
      </c>
      <c r="I14" s="133">
        <f t="shared" ref="I14" si="12">S14*100</f>
        <v>12.978078358208956</v>
      </c>
      <c r="J14" s="133">
        <f t="shared" ref="J14" si="13">T14*100</f>
        <v>5.837997512437811</v>
      </c>
      <c r="K14" s="133">
        <f t="shared" ref="K14" si="14">U14*100</f>
        <v>6.7980410447761193</v>
      </c>
      <c r="L14" s="134">
        <f t="shared" ref="L14" si="15">V14*100</f>
        <v>0.10105721393034825</v>
      </c>
      <c r="O14" s="97">
        <v>0.10568252487562189</v>
      </c>
      <c r="P14" s="97">
        <v>5.9818097014925374E-2</v>
      </c>
      <c r="Q14" s="97">
        <v>0.3515625</v>
      </c>
      <c r="R14" s="97">
        <v>0.22578513681592038</v>
      </c>
      <c r="S14" s="97">
        <v>0.12978078358208955</v>
      </c>
      <c r="T14" s="97">
        <v>5.8379975124378113E-2</v>
      </c>
      <c r="U14" s="97">
        <v>6.7980410447761194E-2</v>
      </c>
      <c r="V14" s="97">
        <v>1.0105721393034825E-3</v>
      </c>
    </row>
    <row r="15" spans="2:22" ht="20.100000000000001" customHeight="1" x14ac:dyDescent="0.15">
      <c r="B15" s="113"/>
      <c r="C15" s="114"/>
      <c r="D15" s="115"/>
      <c r="F15" s="116"/>
      <c r="G15" s="116"/>
      <c r="H15" s="116"/>
      <c r="I15" s="115"/>
      <c r="J15" s="116"/>
      <c r="K15" s="116"/>
      <c r="L15" s="116"/>
    </row>
    <row r="16" spans="2:22" ht="15" x14ac:dyDescent="0.15">
      <c r="B16" s="130" t="s">
        <v>84</v>
      </c>
      <c r="C16" s="114"/>
      <c r="D16" s="115"/>
    </row>
    <row r="17" spans="2:22" ht="10.5" customHeight="1" x14ac:dyDescent="0.15">
      <c r="C17" s="96"/>
      <c r="D17" s="96"/>
      <c r="L17" s="98" t="s">
        <v>70</v>
      </c>
    </row>
    <row r="18" spans="2:22" ht="36.950000000000003" customHeight="1" x14ac:dyDescent="0.15">
      <c r="B18" s="167" t="s">
        <v>71</v>
      </c>
      <c r="C18" s="168"/>
      <c r="D18" s="119" t="s">
        <v>80</v>
      </c>
      <c r="E18" s="100" t="s">
        <v>8</v>
      </c>
      <c r="F18" s="99" t="s">
        <v>0</v>
      </c>
      <c r="G18" s="99" t="s">
        <v>1</v>
      </c>
      <c r="H18" s="99" t="s">
        <v>2</v>
      </c>
      <c r="I18" s="99" t="s">
        <v>3</v>
      </c>
      <c r="J18" s="120" t="s">
        <v>4</v>
      </c>
      <c r="K18" s="99" t="s">
        <v>22</v>
      </c>
      <c r="L18" s="121" t="s">
        <v>7</v>
      </c>
    </row>
    <row r="19" spans="2:22" ht="18" customHeight="1" x14ac:dyDescent="0.15">
      <c r="B19" s="165" t="s">
        <v>81</v>
      </c>
      <c r="C19" s="101" t="s">
        <v>73</v>
      </c>
      <c r="D19" s="102">
        <v>17350</v>
      </c>
      <c r="E19" s="122">
        <v>1734</v>
      </c>
      <c r="F19" s="103">
        <v>1174</v>
      </c>
      <c r="G19" s="103">
        <v>6535</v>
      </c>
      <c r="H19" s="103">
        <v>4056</v>
      </c>
      <c r="I19" s="103">
        <v>2033</v>
      </c>
      <c r="J19" s="103">
        <v>904</v>
      </c>
      <c r="K19" s="103">
        <v>904</v>
      </c>
      <c r="L19" s="104">
        <v>10</v>
      </c>
    </row>
    <row r="20" spans="2:22" ht="18" customHeight="1" x14ac:dyDescent="0.15">
      <c r="B20" s="166"/>
      <c r="C20" s="101" t="s">
        <v>74</v>
      </c>
      <c r="D20" s="102">
        <v>11245</v>
      </c>
      <c r="E20" s="122">
        <v>1197</v>
      </c>
      <c r="F20" s="103">
        <v>900</v>
      </c>
      <c r="G20" s="103">
        <v>4055</v>
      </c>
      <c r="H20" s="103">
        <v>2473</v>
      </c>
      <c r="I20" s="103">
        <v>1340</v>
      </c>
      <c r="J20" s="103">
        <v>638</v>
      </c>
      <c r="K20" s="103">
        <v>632</v>
      </c>
      <c r="L20" s="104">
        <v>10</v>
      </c>
    </row>
    <row r="21" spans="2:22" ht="18" customHeight="1" x14ac:dyDescent="0.15">
      <c r="B21" s="166"/>
      <c r="C21" s="101" t="s">
        <v>75</v>
      </c>
      <c r="D21" s="102">
        <v>5554</v>
      </c>
      <c r="E21" s="122">
        <v>500</v>
      </c>
      <c r="F21" s="103">
        <v>550</v>
      </c>
      <c r="G21" s="103">
        <v>2212</v>
      </c>
      <c r="H21" s="103">
        <v>1022</v>
      </c>
      <c r="I21" s="103">
        <v>558</v>
      </c>
      <c r="J21" s="103">
        <v>262</v>
      </c>
      <c r="K21" s="103">
        <v>443</v>
      </c>
      <c r="L21" s="104">
        <v>7</v>
      </c>
    </row>
    <row r="22" spans="2:22" ht="18" customHeight="1" x14ac:dyDescent="0.15">
      <c r="B22" s="166"/>
      <c r="C22" s="101" t="s">
        <v>77</v>
      </c>
      <c r="D22" s="102">
        <v>4328</v>
      </c>
      <c r="E22" s="122">
        <v>326</v>
      </c>
      <c r="F22" s="103">
        <v>451</v>
      </c>
      <c r="G22" s="103">
        <v>1598</v>
      </c>
      <c r="H22" s="103">
        <v>855</v>
      </c>
      <c r="I22" s="103">
        <v>449</v>
      </c>
      <c r="J22" s="103">
        <v>283</v>
      </c>
      <c r="K22" s="103">
        <v>360</v>
      </c>
      <c r="L22" s="104">
        <v>6</v>
      </c>
    </row>
    <row r="23" spans="2:22" ht="18" customHeight="1" thickBot="1" x14ac:dyDescent="0.2">
      <c r="B23" s="177"/>
      <c r="C23" s="105" t="s">
        <v>78</v>
      </c>
      <c r="D23" s="106">
        <v>2041</v>
      </c>
      <c r="E23" s="123">
        <v>159</v>
      </c>
      <c r="F23" s="107">
        <v>235</v>
      </c>
      <c r="G23" s="107">
        <v>719</v>
      </c>
      <c r="H23" s="107">
        <v>311</v>
      </c>
      <c r="I23" s="107">
        <v>209</v>
      </c>
      <c r="J23" s="107">
        <v>133</v>
      </c>
      <c r="K23" s="107">
        <v>266</v>
      </c>
      <c r="L23" s="108">
        <v>9</v>
      </c>
    </row>
    <row r="24" spans="2:22" ht="18" customHeight="1" thickTop="1" x14ac:dyDescent="0.15">
      <c r="B24" s="169" t="s">
        <v>89</v>
      </c>
      <c r="C24" s="109" t="s">
        <v>73</v>
      </c>
      <c r="D24" s="110">
        <v>100</v>
      </c>
      <c r="E24" s="124">
        <f>O24*100</f>
        <v>9.9942363112391934</v>
      </c>
      <c r="F24" s="125">
        <f t="shared" ref="F24:F28" si="16">P24*100</f>
        <v>6.7665706051873196</v>
      </c>
      <c r="G24" s="125">
        <f t="shared" ref="G24:G28" si="17">Q24*100</f>
        <v>37.665706051873201</v>
      </c>
      <c r="H24" s="125">
        <f t="shared" ref="H24:H28" si="18">R24*100</f>
        <v>23.377521613832851</v>
      </c>
      <c r="I24" s="125">
        <f t="shared" ref="I24:I28" si="19">S24*100</f>
        <v>11.717579250720462</v>
      </c>
      <c r="J24" s="125">
        <f t="shared" ref="J24:J28" si="20">T24*100</f>
        <v>5.2103746397694524</v>
      </c>
      <c r="K24" s="125">
        <f t="shared" ref="K24:K28" si="21">U24*100</f>
        <v>5.2103746397694524</v>
      </c>
      <c r="L24" s="126">
        <f t="shared" ref="L24:L28" si="22">V24*100</f>
        <v>5.7636887608069169E-2</v>
      </c>
      <c r="O24" s="97">
        <v>9.9942363112391935E-2</v>
      </c>
      <c r="P24" s="97">
        <v>6.7665706051873192E-2</v>
      </c>
      <c r="Q24" s="97">
        <v>0.37665706051873199</v>
      </c>
      <c r="R24" s="97">
        <v>0.23377521613832852</v>
      </c>
      <c r="S24" s="97">
        <v>0.11717579250720461</v>
      </c>
      <c r="T24" s="97">
        <v>5.2103746397694523E-2</v>
      </c>
      <c r="U24" s="97">
        <v>5.2103746397694523E-2</v>
      </c>
      <c r="V24" s="97">
        <v>5.7636887608069167E-4</v>
      </c>
    </row>
    <row r="25" spans="2:22" ht="18" customHeight="1" x14ac:dyDescent="0.15">
      <c r="B25" s="166"/>
      <c r="C25" s="101" t="s">
        <v>74</v>
      </c>
      <c r="D25" s="111">
        <v>100</v>
      </c>
      <c r="E25" s="127">
        <f t="shared" ref="E25:E28" si="23">O25*100</f>
        <v>10.644730991551802</v>
      </c>
      <c r="F25" s="128">
        <f t="shared" si="16"/>
        <v>8.0035571365051119</v>
      </c>
      <c r="G25" s="128">
        <f t="shared" si="17"/>
        <v>36.060471320586927</v>
      </c>
      <c r="H25" s="128">
        <f t="shared" si="18"/>
        <v>21.991996442863496</v>
      </c>
      <c r="I25" s="128">
        <f t="shared" si="19"/>
        <v>11.916407292129835</v>
      </c>
      <c r="J25" s="128">
        <f t="shared" si="20"/>
        <v>5.673632725655847</v>
      </c>
      <c r="K25" s="128">
        <f t="shared" si="21"/>
        <v>5.620275678079147</v>
      </c>
      <c r="L25" s="129">
        <f t="shared" si="22"/>
        <v>8.8928412627834588E-2</v>
      </c>
      <c r="O25" s="97">
        <v>0.10644730991551801</v>
      </c>
      <c r="P25" s="97">
        <v>8.0035571365051128E-2</v>
      </c>
      <c r="Q25" s="97">
        <v>0.36060471320586929</v>
      </c>
      <c r="R25" s="97">
        <v>0.21991996442863496</v>
      </c>
      <c r="S25" s="97">
        <v>0.11916407292129835</v>
      </c>
      <c r="T25" s="97">
        <v>5.6736327256558472E-2</v>
      </c>
      <c r="U25" s="97">
        <v>5.6202756780791466E-2</v>
      </c>
      <c r="V25" s="97">
        <v>8.8928412627834591E-4</v>
      </c>
    </row>
    <row r="26" spans="2:22" ht="18" customHeight="1" x14ac:dyDescent="0.15">
      <c r="B26" s="166"/>
      <c r="C26" s="101" t="s">
        <v>75</v>
      </c>
      <c r="D26" s="112">
        <v>100</v>
      </c>
      <c r="E26" s="127">
        <f t="shared" si="23"/>
        <v>9.0025207057976235</v>
      </c>
      <c r="F26" s="128">
        <f t="shared" si="16"/>
        <v>9.9027727763773861</v>
      </c>
      <c r="G26" s="128">
        <f t="shared" si="17"/>
        <v>39.827151602448687</v>
      </c>
      <c r="H26" s="128">
        <f t="shared" si="18"/>
        <v>18.40115232265034</v>
      </c>
      <c r="I26" s="128">
        <f t="shared" si="19"/>
        <v>10.046813107670149</v>
      </c>
      <c r="J26" s="128">
        <f t="shared" si="20"/>
        <v>4.7173208498379546</v>
      </c>
      <c r="K26" s="128">
        <f t="shared" si="21"/>
        <v>7.9762333453366949</v>
      </c>
      <c r="L26" s="129">
        <f t="shared" si="22"/>
        <v>0.12603528988116672</v>
      </c>
      <c r="O26" s="97">
        <v>9.0025207057976231E-2</v>
      </c>
      <c r="P26" s="97">
        <v>9.902772776377386E-2</v>
      </c>
      <c r="Q26" s="97">
        <v>0.39827151602448685</v>
      </c>
      <c r="R26" s="97">
        <v>0.18401152322650341</v>
      </c>
      <c r="S26" s="97">
        <v>0.10046813107670148</v>
      </c>
      <c r="T26" s="97">
        <v>4.7173208498379547E-2</v>
      </c>
      <c r="U26" s="97">
        <v>7.9762333453366946E-2</v>
      </c>
      <c r="V26" s="97">
        <v>1.2603528988116672E-3</v>
      </c>
    </row>
    <row r="27" spans="2:22" ht="18" customHeight="1" x14ac:dyDescent="0.15">
      <c r="B27" s="166"/>
      <c r="C27" s="101" t="s">
        <v>77</v>
      </c>
      <c r="D27" s="112">
        <v>100</v>
      </c>
      <c r="E27" s="127">
        <f t="shared" si="23"/>
        <v>7.5323475046210717</v>
      </c>
      <c r="F27" s="128">
        <f t="shared" si="16"/>
        <v>10.420517560073938</v>
      </c>
      <c r="G27" s="128">
        <f t="shared" si="17"/>
        <v>36.922365988909426</v>
      </c>
      <c r="H27" s="128">
        <f t="shared" si="18"/>
        <v>19.755083179297596</v>
      </c>
      <c r="I27" s="128">
        <f t="shared" si="19"/>
        <v>10.374306839186691</v>
      </c>
      <c r="J27" s="128">
        <f t="shared" si="20"/>
        <v>6.5388170055452859</v>
      </c>
      <c r="K27" s="128">
        <f t="shared" si="21"/>
        <v>8.317929759704251</v>
      </c>
      <c r="L27" s="129">
        <f t="shared" si="22"/>
        <v>0.13863216266173753</v>
      </c>
      <c r="O27" s="97">
        <v>7.5323475046210717E-2</v>
      </c>
      <c r="P27" s="97">
        <v>0.10420517560073937</v>
      </c>
      <c r="Q27" s="97">
        <v>0.36922365988909428</v>
      </c>
      <c r="R27" s="97">
        <v>0.19755083179297597</v>
      </c>
      <c r="S27" s="97">
        <v>0.10374306839186691</v>
      </c>
      <c r="T27" s="97">
        <v>6.538817005545286E-2</v>
      </c>
      <c r="U27" s="97">
        <v>8.3179297597042512E-2</v>
      </c>
      <c r="V27" s="97">
        <v>1.3863216266173752E-3</v>
      </c>
    </row>
    <row r="28" spans="2:22" ht="18" customHeight="1" thickBot="1" x14ac:dyDescent="0.2">
      <c r="B28" s="166"/>
      <c r="C28" s="135" t="s">
        <v>78</v>
      </c>
      <c r="D28" s="136">
        <v>100</v>
      </c>
      <c r="E28" s="137">
        <f t="shared" si="23"/>
        <v>7.7902988731014213</v>
      </c>
      <c r="F28" s="138">
        <f t="shared" si="16"/>
        <v>11.513963743263107</v>
      </c>
      <c r="G28" s="138">
        <f t="shared" si="17"/>
        <v>35.227829495345418</v>
      </c>
      <c r="H28" s="138">
        <f t="shared" si="18"/>
        <v>15.237628613424793</v>
      </c>
      <c r="I28" s="138">
        <f t="shared" si="19"/>
        <v>10.240078392944636</v>
      </c>
      <c r="J28" s="138">
        <f t="shared" si="20"/>
        <v>6.5164135227829494</v>
      </c>
      <c r="K28" s="138">
        <f t="shared" si="21"/>
        <v>13.032827045565899</v>
      </c>
      <c r="L28" s="139">
        <f t="shared" si="22"/>
        <v>0.44096031357177856</v>
      </c>
      <c r="O28" s="97">
        <v>7.7902988731014214E-2</v>
      </c>
      <c r="P28" s="97">
        <v>0.11513963743263106</v>
      </c>
      <c r="Q28" s="97">
        <v>0.3522782949534542</v>
      </c>
      <c r="R28" s="97">
        <v>0.15237628613424792</v>
      </c>
      <c r="S28" s="97">
        <v>0.10240078392944635</v>
      </c>
      <c r="T28" s="97">
        <v>6.5164135227829489E-2</v>
      </c>
      <c r="U28" s="97">
        <v>0.13032827045565898</v>
      </c>
      <c r="V28" s="97">
        <v>4.4096031357177858E-3</v>
      </c>
    </row>
    <row r="29" spans="2:22" ht="18" customHeight="1" x14ac:dyDescent="0.15">
      <c r="B29" s="170"/>
      <c r="C29" s="131" t="s">
        <v>86</v>
      </c>
      <c r="D29" s="111">
        <v>100</v>
      </c>
      <c r="E29" s="132">
        <f t="shared" ref="E29" si="24">O29*100</f>
        <v>9.067348678601876</v>
      </c>
      <c r="F29" s="133">
        <f t="shared" ref="F29" si="25">P29*100</f>
        <v>8.6581415174765564</v>
      </c>
      <c r="G29" s="133">
        <f t="shared" ref="G29" si="26">Q29*100</f>
        <v>38.540494458653022</v>
      </c>
      <c r="H29" s="133">
        <f t="shared" ref="H29" si="27">R29*100</f>
        <v>20.521739130434781</v>
      </c>
      <c r="I29" s="133">
        <f t="shared" ref="I29" si="28">S29*100</f>
        <v>11.672634271099744</v>
      </c>
      <c r="J29" s="133">
        <f t="shared" ref="J29" si="29">T29*100</f>
        <v>5.3162830349531109</v>
      </c>
      <c r="K29" s="133">
        <f t="shared" ref="K29" si="30">U29*100</f>
        <v>6.1346973572037511</v>
      </c>
      <c r="L29" s="134">
        <f t="shared" ref="L29" si="31">V29*100</f>
        <v>8.8661551577152595E-2</v>
      </c>
      <c r="O29" s="97">
        <v>9.0673486786018762E-2</v>
      </c>
      <c r="P29" s="97">
        <v>8.6581415174765558E-2</v>
      </c>
      <c r="Q29" s="97">
        <v>0.38540494458653024</v>
      </c>
      <c r="R29" s="97">
        <v>0.20521739130434782</v>
      </c>
      <c r="S29" s="97">
        <v>0.11672634271099744</v>
      </c>
      <c r="T29" s="97">
        <v>5.3162830349531114E-2</v>
      </c>
      <c r="U29" s="97">
        <v>6.1346973572037514E-2</v>
      </c>
      <c r="V29" s="97">
        <v>8.8661551577152596E-4</v>
      </c>
    </row>
    <row r="30" spans="2:22" ht="20.100000000000001" customHeight="1" x14ac:dyDescent="0.15"/>
    <row r="31" spans="2:22" ht="15" x14ac:dyDescent="0.15">
      <c r="B31" s="130" t="s">
        <v>85</v>
      </c>
    </row>
    <row r="32" spans="2:22" ht="10.5" customHeight="1" x14ac:dyDescent="0.15">
      <c r="C32" s="96"/>
      <c r="D32" s="96"/>
      <c r="L32" s="98" t="s">
        <v>70</v>
      </c>
    </row>
    <row r="33" spans="2:12" ht="36.950000000000003" customHeight="1" x14ac:dyDescent="0.15">
      <c r="B33" s="178" t="s">
        <v>71</v>
      </c>
      <c r="C33" s="179"/>
      <c r="D33" s="117" t="s">
        <v>82</v>
      </c>
      <c r="E33" s="100" t="s">
        <v>8</v>
      </c>
      <c r="F33" s="99" t="s">
        <v>0</v>
      </c>
      <c r="G33" s="99" t="s">
        <v>1</v>
      </c>
      <c r="H33" s="99" t="s">
        <v>2</v>
      </c>
      <c r="I33" s="99" t="s">
        <v>3</v>
      </c>
      <c r="J33" s="120" t="s">
        <v>4</v>
      </c>
      <c r="K33" s="99" t="s">
        <v>22</v>
      </c>
      <c r="L33" s="121" t="s">
        <v>7</v>
      </c>
    </row>
    <row r="34" spans="2:12" ht="18" customHeight="1" x14ac:dyDescent="0.15">
      <c r="B34" s="167" t="s">
        <v>73</v>
      </c>
      <c r="C34" s="180"/>
      <c r="D34" s="118">
        <v>-313</v>
      </c>
      <c r="E34" s="122">
        <v>48</v>
      </c>
      <c r="F34" s="103">
        <v>-133</v>
      </c>
      <c r="G34" s="103">
        <v>-356</v>
      </c>
      <c r="H34" s="103">
        <v>-10</v>
      </c>
      <c r="I34" s="103">
        <v>155</v>
      </c>
      <c r="J34" s="103">
        <v>-52</v>
      </c>
      <c r="K34" s="103">
        <v>42</v>
      </c>
      <c r="L34" s="104">
        <v>-7</v>
      </c>
    </row>
    <row r="35" spans="2:12" ht="18" customHeight="1" x14ac:dyDescent="0.15">
      <c r="B35" s="173" t="s">
        <v>74</v>
      </c>
      <c r="C35" s="174"/>
      <c r="D35" s="118">
        <v>-713</v>
      </c>
      <c r="E35" s="122">
        <v>10</v>
      </c>
      <c r="F35" s="103">
        <v>-226</v>
      </c>
      <c r="G35" s="103">
        <v>-455</v>
      </c>
      <c r="H35" s="103">
        <v>-3</v>
      </c>
      <c r="I35" s="103">
        <v>-114</v>
      </c>
      <c r="J35" s="103">
        <v>11</v>
      </c>
      <c r="K35" s="103">
        <v>70</v>
      </c>
      <c r="L35" s="104">
        <v>-6</v>
      </c>
    </row>
    <row r="36" spans="2:12" ht="18" customHeight="1" x14ac:dyDescent="0.15">
      <c r="B36" s="173" t="s">
        <v>75</v>
      </c>
      <c r="C36" s="174"/>
      <c r="D36" s="118">
        <v>-1117</v>
      </c>
      <c r="E36" s="122">
        <v>36</v>
      </c>
      <c r="F36" s="103">
        <v>-304</v>
      </c>
      <c r="G36" s="103">
        <v>-759</v>
      </c>
      <c r="H36" s="103">
        <v>2</v>
      </c>
      <c r="I36" s="103">
        <v>-71</v>
      </c>
      <c r="J36" s="103">
        <v>11</v>
      </c>
      <c r="K36" s="103">
        <v>-45</v>
      </c>
      <c r="L36" s="104">
        <v>13</v>
      </c>
    </row>
    <row r="37" spans="2:12" ht="18" customHeight="1" x14ac:dyDescent="0.15">
      <c r="B37" s="173" t="s">
        <v>77</v>
      </c>
      <c r="C37" s="174"/>
      <c r="D37" s="118">
        <v>-925</v>
      </c>
      <c r="E37" s="122">
        <v>-35</v>
      </c>
      <c r="F37" s="103">
        <v>-186</v>
      </c>
      <c r="G37" s="103">
        <v>-442</v>
      </c>
      <c r="H37" s="103">
        <v>-182</v>
      </c>
      <c r="I37" s="103">
        <v>-30</v>
      </c>
      <c r="J37" s="103">
        <v>-24</v>
      </c>
      <c r="K37" s="103">
        <v>-31</v>
      </c>
      <c r="L37" s="104">
        <v>5</v>
      </c>
    </row>
    <row r="38" spans="2:12" ht="18" customHeight="1" thickBot="1" x14ac:dyDescent="0.2">
      <c r="B38" s="175" t="s">
        <v>78</v>
      </c>
      <c r="C38" s="176"/>
      <c r="D38" s="144">
        <v>-529</v>
      </c>
      <c r="E38" s="145">
        <v>1</v>
      </c>
      <c r="F38" s="146">
        <v>-151</v>
      </c>
      <c r="G38" s="146">
        <v>-245</v>
      </c>
      <c r="H38" s="146">
        <v>-16</v>
      </c>
      <c r="I38" s="146">
        <v>-24</v>
      </c>
      <c r="J38" s="146">
        <v>-3</v>
      </c>
      <c r="K38" s="146">
        <v>-86</v>
      </c>
      <c r="L38" s="147">
        <v>-5</v>
      </c>
    </row>
    <row r="39" spans="2:12" ht="18" customHeight="1" x14ac:dyDescent="0.15">
      <c r="B39" s="171" t="s">
        <v>87</v>
      </c>
      <c r="C39" s="172"/>
      <c r="D39" s="140">
        <v>-3597</v>
      </c>
      <c r="E39" s="141">
        <v>60</v>
      </c>
      <c r="F39" s="142">
        <v>-1000</v>
      </c>
      <c r="G39" s="142">
        <v>-2257</v>
      </c>
      <c r="H39" s="142">
        <v>-209</v>
      </c>
      <c r="I39" s="142">
        <v>-84</v>
      </c>
      <c r="J39" s="142">
        <v>-57</v>
      </c>
      <c r="K39" s="142">
        <v>-50</v>
      </c>
      <c r="L39" s="143">
        <v>0</v>
      </c>
    </row>
    <row r="40" spans="2:12" ht="9.75" customHeight="1" x14ac:dyDescent="0.15"/>
    <row r="41" spans="2:12" x14ac:dyDescent="0.15">
      <c r="B41" s="164" t="s">
        <v>91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</row>
    <row r="42" spans="2:12" x14ac:dyDescent="0.15"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</row>
    <row r="43" spans="2:12" x14ac:dyDescent="0.15">
      <c r="B43" s="162" t="s">
        <v>90</v>
      </c>
    </row>
    <row r="48" spans="2:12" x14ac:dyDescent="0.15">
      <c r="B48" s="148" t="s">
        <v>88</v>
      </c>
      <c r="C48" s="149"/>
    </row>
    <row r="49" spans="2:12" ht="15" x14ac:dyDescent="0.15">
      <c r="B49" s="130" t="s">
        <v>83</v>
      </c>
    </row>
    <row r="50" spans="2:12" ht="14.25" x14ac:dyDescent="0.15">
      <c r="C50" s="96"/>
      <c r="D50" s="96"/>
      <c r="L50" s="98" t="s">
        <v>70</v>
      </c>
    </row>
    <row r="51" spans="2:12" x14ac:dyDescent="0.15">
      <c r="B51" s="167" t="s">
        <v>71</v>
      </c>
      <c r="C51" s="168"/>
      <c r="D51" s="119" t="s">
        <v>72</v>
      </c>
      <c r="E51" s="100" t="s">
        <v>8</v>
      </c>
      <c r="F51" s="99" t="s">
        <v>0</v>
      </c>
      <c r="G51" s="99" t="s">
        <v>1</v>
      </c>
      <c r="H51" s="99" t="s">
        <v>2</v>
      </c>
      <c r="I51" s="99" t="s">
        <v>3</v>
      </c>
      <c r="J51" s="120" t="s">
        <v>4</v>
      </c>
      <c r="K51" s="99" t="s">
        <v>22</v>
      </c>
      <c r="L51" s="121" t="s">
        <v>7</v>
      </c>
    </row>
    <row r="52" spans="2:12" x14ac:dyDescent="0.15">
      <c r="B52" s="165" t="s">
        <v>76</v>
      </c>
      <c r="C52" s="101" t="s">
        <v>73</v>
      </c>
      <c r="D52" s="102"/>
      <c r="E52" s="122"/>
      <c r="F52" s="103"/>
      <c r="G52" s="103"/>
      <c r="H52" s="103"/>
      <c r="I52" s="103"/>
      <c r="J52" s="103"/>
      <c r="K52" s="103"/>
      <c r="L52" s="104"/>
    </row>
    <row r="53" spans="2:12" x14ac:dyDescent="0.15">
      <c r="B53" s="166"/>
      <c r="C53" s="101" t="s">
        <v>74</v>
      </c>
      <c r="D53" s="102"/>
      <c r="E53" s="122"/>
      <c r="F53" s="103"/>
      <c r="G53" s="103"/>
      <c r="H53" s="103"/>
      <c r="I53" s="103"/>
      <c r="J53" s="103"/>
      <c r="K53" s="103"/>
      <c r="L53" s="104"/>
    </row>
    <row r="54" spans="2:12" x14ac:dyDescent="0.15">
      <c r="B54" s="166"/>
      <c r="C54" s="101" t="s">
        <v>75</v>
      </c>
      <c r="D54" s="102"/>
      <c r="E54" s="122"/>
      <c r="F54" s="103"/>
      <c r="G54" s="103"/>
      <c r="H54" s="103"/>
      <c r="I54" s="103"/>
      <c r="J54" s="103"/>
      <c r="K54" s="103"/>
      <c r="L54" s="104"/>
    </row>
    <row r="55" spans="2:12" x14ac:dyDescent="0.15">
      <c r="B55" s="166"/>
      <c r="C55" s="101" t="s">
        <v>77</v>
      </c>
      <c r="D55" s="102"/>
      <c r="E55" s="122"/>
      <c r="F55" s="103"/>
      <c r="G55" s="103"/>
      <c r="H55" s="103"/>
      <c r="I55" s="103"/>
      <c r="J55" s="103"/>
      <c r="K55" s="103"/>
      <c r="L55" s="104"/>
    </row>
    <row r="56" spans="2:12" ht="14.25" thickBot="1" x14ac:dyDescent="0.2">
      <c r="B56" s="166"/>
      <c r="C56" s="105" t="s">
        <v>78</v>
      </c>
      <c r="D56" s="106"/>
      <c r="E56" s="123"/>
      <c r="F56" s="107"/>
      <c r="G56" s="107"/>
      <c r="H56" s="107"/>
      <c r="I56" s="107"/>
      <c r="J56" s="107"/>
      <c r="K56" s="107"/>
      <c r="L56" s="108"/>
    </row>
    <row r="57" spans="2:12" ht="14.25" thickTop="1" x14ac:dyDescent="0.15">
      <c r="B57" s="169" t="s">
        <v>79</v>
      </c>
      <c r="C57" s="109" t="s">
        <v>73</v>
      </c>
      <c r="D57" s="110"/>
      <c r="E57" s="150">
        <f>E9-E$14</f>
        <v>-0.10866453193619918</v>
      </c>
      <c r="F57" s="151">
        <f t="shared" ref="F57:L57" si="32">F9-F$14</f>
        <v>0.12842097292197252</v>
      </c>
      <c r="G57" s="151">
        <f t="shared" si="32"/>
        <v>1.1118723220050484</v>
      </c>
      <c r="H57" s="151">
        <f t="shared" si="32"/>
        <v>1.169798814739476</v>
      </c>
      <c r="I57" s="151">
        <f t="shared" si="32"/>
        <v>-0.13544174378153429</v>
      </c>
      <c r="J57" s="151">
        <f t="shared" si="32"/>
        <v>-0.83711707574120897</v>
      </c>
      <c r="K57" s="151">
        <f t="shared" si="32"/>
        <v>-1.2454202782092354</v>
      </c>
      <c r="L57" s="152">
        <f t="shared" si="32"/>
        <v>-8.3448479998317962E-2</v>
      </c>
    </row>
    <row r="58" spans="2:12" x14ac:dyDescent="0.15">
      <c r="B58" s="166"/>
      <c r="C58" s="101" t="s">
        <v>74</v>
      </c>
      <c r="D58" s="111"/>
      <c r="E58" s="153">
        <f t="shared" ref="E58:L58" si="33">E10-E$14</f>
        <v>0.89205894426462429</v>
      </c>
      <c r="F58" s="154">
        <f t="shared" si="33"/>
        <v>0.41773454461456616</v>
      </c>
      <c r="G58" s="154">
        <f t="shared" si="33"/>
        <v>-0.97470803266236317</v>
      </c>
      <c r="H58" s="154">
        <f t="shared" si="33"/>
        <v>0.87382205710906291</v>
      </c>
      <c r="I58" s="154">
        <f t="shared" si="33"/>
        <v>-1.3373643437767502</v>
      </c>
      <c r="J58" s="154">
        <f t="shared" si="33"/>
        <v>0.32417491445166924</v>
      </c>
      <c r="K58" s="154">
        <f t="shared" si="33"/>
        <v>-0.13264036114527933</v>
      </c>
      <c r="L58" s="155">
        <f t="shared" si="33"/>
        <v>-6.3077722855528651E-2</v>
      </c>
    </row>
    <row r="59" spans="2:12" x14ac:dyDescent="0.15">
      <c r="B59" s="166"/>
      <c r="C59" s="101" t="s">
        <v>75</v>
      </c>
      <c r="D59" s="112"/>
      <c r="E59" s="153">
        <f t="shared" ref="E59:L59" si="34">E11-E$14</f>
        <v>1.5119819050454293</v>
      </c>
      <c r="F59" s="154">
        <f t="shared" si="34"/>
        <v>-0.43752302130322018</v>
      </c>
      <c r="G59" s="154">
        <f t="shared" si="34"/>
        <v>-2.4088981857110667</v>
      </c>
      <c r="H59" s="154">
        <f t="shared" si="34"/>
        <v>0.50014306846430756</v>
      </c>
      <c r="I59" s="154">
        <f t="shared" si="34"/>
        <v>-2.0021937514927064</v>
      </c>
      <c r="J59" s="154">
        <f t="shared" si="34"/>
        <v>0.31480843752838261</v>
      </c>
      <c r="K59" s="154">
        <f t="shared" si="34"/>
        <v>2.1719837467496861</v>
      </c>
      <c r="L59" s="155">
        <f t="shared" si="34"/>
        <v>0.34969780071918977</v>
      </c>
    </row>
    <row r="60" spans="2:12" x14ac:dyDescent="0.15">
      <c r="B60" s="166"/>
      <c r="C60" s="101" t="s">
        <v>77</v>
      </c>
      <c r="D60" s="112"/>
      <c r="E60" s="153">
        <f t="shared" ref="E60:L60" si="35">E12-E$14</f>
        <v>-2.0169742036950122</v>
      </c>
      <c r="F60" s="154">
        <f t="shared" si="35"/>
        <v>1.8054368456717302</v>
      </c>
      <c r="G60" s="154">
        <f t="shared" si="35"/>
        <v>-1.1862235527475775</v>
      </c>
      <c r="H60" s="154">
        <f t="shared" si="35"/>
        <v>-2.801846035397503</v>
      </c>
      <c r="I60" s="154">
        <f t="shared" si="35"/>
        <v>-0.66541306288130464</v>
      </c>
      <c r="J60" s="154">
        <f t="shared" si="35"/>
        <v>1.7729340185642464</v>
      </c>
      <c r="K60" s="154">
        <f t="shared" si="35"/>
        <v>2.8698990081183853</v>
      </c>
      <c r="L60" s="155">
        <f t="shared" si="35"/>
        <v>0.22218698236703641</v>
      </c>
    </row>
    <row r="61" spans="2:12" ht="14.25" thickBot="1" x14ac:dyDescent="0.2">
      <c r="B61" s="166"/>
      <c r="C61" s="135" t="s">
        <v>78</v>
      </c>
      <c r="D61" s="136"/>
      <c r="E61" s="156">
        <f t="shared" ref="E61:L61" si="36">E13-E$14</f>
        <v>1.3758094448393265E-2</v>
      </c>
      <c r="F61" s="157">
        <f t="shared" si="36"/>
        <v>-0.42625414593698174</v>
      </c>
      <c r="G61" s="157">
        <f t="shared" si="36"/>
        <v>-3.807043650793652</v>
      </c>
      <c r="H61" s="157">
        <f t="shared" si="36"/>
        <v>-3.067931671010026</v>
      </c>
      <c r="I61" s="157">
        <f t="shared" si="36"/>
        <v>-0.74262862275922004</v>
      </c>
      <c r="J61" s="157">
        <f t="shared" si="36"/>
        <v>2.7598860854457872</v>
      </c>
      <c r="K61" s="157">
        <f t="shared" si="36"/>
        <v>5.1067208599857841</v>
      </c>
      <c r="L61" s="158">
        <f t="shared" si="36"/>
        <v>0.16349305061991629</v>
      </c>
    </row>
    <row r="62" spans="2:12" x14ac:dyDescent="0.15">
      <c r="B62" s="170"/>
      <c r="C62" s="131" t="s">
        <v>44</v>
      </c>
      <c r="D62" s="111"/>
      <c r="E62" s="159">
        <f t="shared" ref="E62:L62" si="37">E14-E$14</f>
        <v>0</v>
      </c>
      <c r="F62" s="160">
        <f t="shared" si="37"/>
        <v>0</v>
      </c>
      <c r="G62" s="160">
        <f t="shared" si="37"/>
        <v>0</v>
      </c>
      <c r="H62" s="160">
        <f t="shared" si="37"/>
        <v>0</v>
      </c>
      <c r="I62" s="160">
        <f t="shared" si="37"/>
        <v>0</v>
      </c>
      <c r="J62" s="160">
        <f t="shared" si="37"/>
        <v>0</v>
      </c>
      <c r="K62" s="160">
        <f t="shared" si="37"/>
        <v>0</v>
      </c>
      <c r="L62" s="161">
        <f t="shared" si="37"/>
        <v>0</v>
      </c>
    </row>
    <row r="63" spans="2:12" x14ac:dyDescent="0.15">
      <c r="B63" s="113"/>
      <c r="C63" s="114"/>
      <c r="D63" s="115"/>
      <c r="F63" s="116"/>
      <c r="G63" s="116"/>
      <c r="H63" s="116"/>
      <c r="I63" s="115"/>
      <c r="J63" s="116"/>
      <c r="K63" s="116"/>
      <c r="L63" s="116"/>
    </row>
    <row r="64" spans="2:12" ht="15" x14ac:dyDescent="0.15">
      <c r="B64" s="130" t="s">
        <v>84</v>
      </c>
      <c r="C64" s="114"/>
      <c r="D64" s="115"/>
    </row>
    <row r="65" spans="2:12" ht="14.25" x14ac:dyDescent="0.15">
      <c r="C65" s="96"/>
      <c r="D65" s="96"/>
      <c r="L65" s="98" t="s">
        <v>70</v>
      </c>
    </row>
    <row r="66" spans="2:12" x14ac:dyDescent="0.15">
      <c r="B66" s="167" t="s">
        <v>71</v>
      </c>
      <c r="C66" s="168"/>
      <c r="D66" s="119" t="s">
        <v>80</v>
      </c>
      <c r="E66" s="100" t="s">
        <v>8</v>
      </c>
      <c r="F66" s="99" t="s">
        <v>0</v>
      </c>
      <c r="G66" s="99" t="s">
        <v>1</v>
      </c>
      <c r="H66" s="99" t="s">
        <v>2</v>
      </c>
      <c r="I66" s="99" t="s">
        <v>3</v>
      </c>
      <c r="J66" s="120" t="s">
        <v>4</v>
      </c>
      <c r="K66" s="99" t="s">
        <v>22</v>
      </c>
      <c r="L66" s="121" t="s">
        <v>7</v>
      </c>
    </row>
    <row r="67" spans="2:12" x14ac:dyDescent="0.15">
      <c r="B67" s="165" t="s">
        <v>81</v>
      </c>
      <c r="C67" s="101" t="s">
        <v>73</v>
      </c>
      <c r="D67" s="102"/>
      <c r="E67" s="122"/>
      <c r="F67" s="103"/>
      <c r="G67" s="103"/>
      <c r="H67" s="103"/>
      <c r="I67" s="103"/>
      <c r="J67" s="103"/>
      <c r="K67" s="103"/>
      <c r="L67" s="104"/>
    </row>
    <row r="68" spans="2:12" x14ac:dyDescent="0.15">
      <c r="B68" s="166"/>
      <c r="C68" s="101" t="s">
        <v>74</v>
      </c>
      <c r="D68" s="102"/>
      <c r="E68" s="122"/>
      <c r="F68" s="103"/>
      <c r="G68" s="103"/>
      <c r="H68" s="103"/>
      <c r="I68" s="103"/>
      <c r="J68" s="103"/>
      <c r="K68" s="103"/>
      <c r="L68" s="104"/>
    </row>
    <row r="69" spans="2:12" x14ac:dyDescent="0.15">
      <c r="B69" s="166"/>
      <c r="C69" s="101" t="s">
        <v>75</v>
      </c>
      <c r="D69" s="102"/>
      <c r="E69" s="122"/>
      <c r="F69" s="103"/>
      <c r="G69" s="103"/>
      <c r="H69" s="103"/>
      <c r="I69" s="103"/>
      <c r="J69" s="103"/>
      <c r="K69" s="103"/>
      <c r="L69" s="104"/>
    </row>
    <row r="70" spans="2:12" x14ac:dyDescent="0.15">
      <c r="B70" s="166"/>
      <c r="C70" s="101" t="s">
        <v>77</v>
      </c>
      <c r="D70" s="102"/>
      <c r="E70" s="122"/>
      <c r="F70" s="103"/>
      <c r="G70" s="103"/>
      <c r="H70" s="103"/>
      <c r="I70" s="103"/>
      <c r="J70" s="103"/>
      <c r="K70" s="103"/>
      <c r="L70" s="104"/>
    </row>
    <row r="71" spans="2:12" ht="14.25" thickBot="1" x14ac:dyDescent="0.2">
      <c r="B71" s="177"/>
      <c r="C71" s="105" t="s">
        <v>78</v>
      </c>
      <c r="D71" s="106"/>
      <c r="E71" s="123"/>
      <c r="F71" s="107"/>
      <c r="G71" s="107"/>
      <c r="H71" s="107"/>
      <c r="I71" s="107"/>
      <c r="J71" s="107"/>
      <c r="K71" s="107"/>
      <c r="L71" s="108"/>
    </row>
    <row r="72" spans="2:12" ht="14.25" thickTop="1" x14ac:dyDescent="0.15">
      <c r="B72" s="169" t="s">
        <v>79</v>
      </c>
      <c r="C72" s="109" t="s">
        <v>73</v>
      </c>
      <c r="D72" s="110"/>
      <c r="E72" s="150">
        <f>E24-E$29</f>
        <v>0.92688763263731744</v>
      </c>
      <c r="F72" s="151">
        <f t="shared" ref="F72:L72" si="38">F24-F$29</f>
        <v>-1.8915709122892368</v>
      </c>
      <c r="G72" s="151">
        <f t="shared" si="38"/>
        <v>-0.87478840677982106</v>
      </c>
      <c r="H72" s="151">
        <f t="shared" si="38"/>
        <v>2.8557824833980696</v>
      </c>
      <c r="I72" s="151">
        <f t="shared" si="38"/>
        <v>4.4944979620717973E-2</v>
      </c>
      <c r="J72" s="151">
        <f t="shared" si="38"/>
        <v>-0.10590839518365858</v>
      </c>
      <c r="K72" s="151">
        <f t="shared" si="38"/>
        <v>-0.92432271743429872</v>
      </c>
      <c r="L72" s="152">
        <f t="shared" si="38"/>
        <v>-3.1024663969083426E-2</v>
      </c>
    </row>
    <row r="73" spans="2:12" x14ac:dyDescent="0.15">
      <c r="B73" s="166"/>
      <c r="C73" s="101" t="s">
        <v>74</v>
      </c>
      <c r="D73" s="111"/>
      <c r="E73" s="153">
        <f t="shared" ref="E73:L73" si="39">E25-E$29</f>
        <v>1.5773823129499256</v>
      </c>
      <c r="F73" s="154">
        <f t="shared" si="39"/>
        <v>-0.65458438097144445</v>
      </c>
      <c r="G73" s="154">
        <f t="shared" si="39"/>
        <v>-2.4800231380660946</v>
      </c>
      <c r="H73" s="154">
        <f t="shared" si="39"/>
        <v>1.4702573124287142</v>
      </c>
      <c r="I73" s="154">
        <f t="shared" si="39"/>
        <v>0.24377302103009058</v>
      </c>
      <c r="J73" s="154">
        <f t="shared" si="39"/>
        <v>0.35734969070273603</v>
      </c>
      <c r="K73" s="154">
        <f t="shared" si="39"/>
        <v>-0.51442167912460413</v>
      </c>
      <c r="L73" s="155">
        <f t="shared" si="39"/>
        <v>2.6686105068199351E-4</v>
      </c>
    </row>
    <row r="74" spans="2:12" x14ac:dyDescent="0.15">
      <c r="B74" s="166"/>
      <c r="C74" s="101" t="s">
        <v>75</v>
      </c>
      <c r="D74" s="112"/>
      <c r="E74" s="153">
        <f t="shared" ref="E74:L74" si="40">E26-E$29</f>
        <v>-6.4827972804252454E-2</v>
      </c>
      <c r="F74" s="154">
        <f t="shared" si="40"/>
        <v>1.2446312589008297</v>
      </c>
      <c r="G74" s="154">
        <f t="shared" si="40"/>
        <v>1.2866571437956651</v>
      </c>
      <c r="H74" s="154">
        <f t="shared" si="40"/>
        <v>-2.1205868077844414</v>
      </c>
      <c r="I74" s="154">
        <f t="shared" si="40"/>
        <v>-1.6258211634295954</v>
      </c>
      <c r="J74" s="154">
        <f t="shared" si="40"/>
        <v>-0.59896218511515631</v>
      </c>
      <c r="K74" s="154">
        <f t="shared" si="40"/>
        <v>1.8415359881329438</v>
      </c>
      <c r="L74" s="155">
        <f t="shared" si="40"/>
        <v>3.7373738304014123E-2</v>
      </c>
    </row>
    <row r="75" spans="2:12" x14ac:dyDescent="0.15">
      <c r="B75" s="166"/>
      <c r="C75" s="101" t="s">
        <v>77</v>
      </c>
      <c r="D75" s="112"/>
      <c r="E75" s="153">
        <f t="shared" ref="E75:L75" si="41">E27-E$29</f>
        <v>-1.5350011739808043</v>
      </c>
      <c r="F75" s="154">
        <f t="shared" si="41"/>
        <v>1.7623760425973813</v>
      </c>
      <c r="G75" s="154">
        <f t="shared" si="41"/>
        <v>-1.6181284697435956</v>
      </c>
      <c r="H75" s="154">
        <f t="shared" si="41"/>
        <v>-0.7666559511371851</v>
      </c>
      <c r="I75" s="154">
        <f t="shared" si="41"/>
        <v>-1.2983274319130533</v>
      </c>
      <c r="J75" s="154">
        <f t="shared" si="41"/>
        <v>1.2225339705921749</v>
      </c>
      <c r="K75" s="154">
        <f t="shared" si="41"/>
        <v>2.1832324025004999</v>
      </c>
      <c r="L75" s="155">
        <f t="shared" si="41"/>
        <v>4.9970611084584934E-2</v>
      </c>
    </row>
    <row r="76" spans="2:12" ht="14.25" thickBot="1" x14ac:dyDescent="0.2">
      <c r="B76" s="166"/>
      <c r="C76" s="135" t="s">
        <v>78</v>
      </c>
      <c r="D76" s="136"/>
      <c r="E76" s="156">
        <f t="shared" ref="E76:L76" si="42">E28-E$29</f>
        <v>-1.2770498055004547</v>
      </c>
      <c r="F76" s="157">
        <f t="shared" si="42"/>
        <v>2.8558222257865502</v>
      </c>
      <c r="G76" s="157">
        <f t="shared" si="42"/>
        <v>-3.3126649633076042</v>
      </c>
      <c r="H76" s="157">
        <f t="shared" si="42"/>
        <v>-5.2841105170099887</v>
      </c>
      <c r="I76" s="157">
        <f t="shared" si="42"/>
        <v>-1.4325558781551084</v>
      </c>
      <c r="J76" s="157">
        <f t="shared" si="42"/>
        <v>1.2001304878298384</v>
      </c>
      <c r="K76" s="157">
        <f t="shared" si="42"/>
        <v>6.8981296883621477</v>
      </c>
      <c r="L76" s="158">
        <f t="shared" si="42"/>
        <v>0.35229876199462595</v>
      </c>
    </row>
    <row r="77" spans="2:12" x14ac:dyDescent="0.15">
      <c r="B77" s="170"/>
      <c r="C77" s="131" t="s">
        <v>44</v>
      </c>
      <c r="D77" s="111"/>
      <c r="E77" s="159">
        <f t="shared" ref="E77:L77" si="43">E29-E$29</f>
        <v>0</v>
      </c>
      <c r="F77" s="160">
        <f t="shared" si="43"/>
        <v>0</v>
      </c>
      <c r="G77" s="160">
        <f t="shared" si="43"/>
        <v>0</v>
      </c>
      <c r="H77" s="160">
        <f t="shared" si="43"/>
        <v>0</v>
      </c>
      <c r="I77" s="160">
        <f t="shared" si="43"/>
        <v>0</v>
      </c>
      <c r="J77" s="160">
        <f t="shared" si="43"/>
        <v>0</v>
      </c>
      <c r="K77" s="160">
        <f t="shared" si="43"/>
        <v>0</v>
      </c>
      <c r="L77" s="161">
        <f t="shared" si="43"/>
        <v>0</v>
      </c>
    </row>
    <row r="79" spans="2:12" ht="15" x14ac:dyDescent="0.15">
      <c r="B79" s="130" t="s">
        <v>85</v>
      </c>
    </row>
    <row r="80" spans="2:12" ht="14.25" x14ac:dyDescent="0.15">
      <c r="C80" s="96"/>
      <c r="D80" s="96"/>
      <c r="L80" s="98" t="s">
        <v>70</v>
      </c>
    </row>
    <row r="81" spans="2:12" ht="36" x14ac:dyDescent="0.15">
      <c r="B81" s="178" t="s">
        <v>71</v>
      </c>
      <c r="C81" s="179"/>
      <c r="D81" s="117" t="s">
        <v>82</v>
      </c>
      <c r="E81" s="100" t="s">
        <v>8</v>
      </c>
      <c r="F81" s="99" t="s">
        <v>0</v>
      </c>
      <c r="G81" s="99" t="s">
        <v>1</v>
      </c>
      <c r="H81" s="99" t="s">
        <v>2</v>
      </c>
      <c r="I81" s="99" t="s">
        <v>3</v>
      </c>
      <c r="J81" s="120" t="s">
        <v>4</v>
      </c>
      <c r="K81" s="99" t="s">
        <v>22</v>
      </c>
      <c r="L81" s="121" t="s">
        <v>7</v>
      </c>
    </row>
    <row r="82" spans="2:12" x14ac:dyDescent="0.15">
      <c r="B82" s="167" t="s">
        <v>73</v>
      </c>
      <c r="C82" s="180"/>
      <c r="D82" s="118"/>
      <c r="E82" s="122"/>
      <c r="F82" s="103"/>
      <c r="G82" s="103"/>
      <c r="H82" s="103"/>
      <c r="I82" s="103"/>
      <c r="J82" s="103"/>
      <c r="K82" s="103"/>
      <c r="L82" s="104"/>
    </row>
    <row r="83" spans="2:12" x14ac:dyDescent="0.15">
      <c r="B83" s="173" t="s">
        <v>74</v>
      </c>
      <c r="C83" s="174"/>
      <c r="D83" s="118"/>
      <c r="E83" s="122"/>
      <c r="F83" s="103"/>
      <c r="G83" s="103"/>
      <c r="H83" s="103"/>
      <c r="I83" s="103"/>
      <c r="J83" s="103"/>
      <c r="K83" s="103"/>
      <c r="L83" s="104"/>
    </row>
    <row r="84" spans="2:12" x14ac:dyDescent="0.15">
      <c r="B84" s="173" t="s">
        <v>75</v>
      </c>
      <c r="C84" s="174"/>
      <c r="D84" s="118"/>
      <c r="E84" s="122"/>
      <c r="F84" s="103"/>
      <c r="G84" s="103"/>
      <c r="H84" s="103"/>
      <c r="I84" s="103"/>
      <c r="J84" s="103"/>
      <c r="K84" s="103"/>
      <c r="L84" s="104"/>
    </row>
    <row r="85" spans="2:12" x14ac:dyDescent="0.15">
      <c r="B85" s="173" t="s">
        <v>77</v>
      </c>
      <c r="C85" s="174"/>
      <c r="D85" s="118"/>
      <c r="E85" s="122"/>
      <c r="F85" s="103"/>
      <c r="G85" s="103"/>
      <c r="H85" s="103"/>
      <c r="I85" s="103"/>
      <c r="J85" s="103"/>
      <c r="K85" s="103"/>
      <c r="L85" s="104"/>
    </row>
    <row r="86" spans="2:12" ht="14.25" thickBot="1" x14ac:dyDescent="0.2">
      <c r="B86" s="175" t="s">
        <v>78</v>
      </c>
      <c r="C86" s="176"/>
      <c r="D86" s="144"/>
      <c r="E86" s="145"/>
      <c r="F86" s="146"/>
      <c r="G86" s="146"/>
      <c r="H86" s="146"/>
      <c r="I86" s="146"/>
      <c r="J86" s="146"/>
      <c r="K86" s="146"/>
      <c r="L86" s="147"/>
    </row>
    <row r="87" spans="2:12" x14ac:dyDescent="0.15">
      <c r="B87" s="171" t="s">
        <v>87</v>
      </c>
      <c r="C87" s="172"/>
      <c r="D87" s="140"/>
      <c r="E87" s="141"/>
      <c r="F87" s="142"/>
      <c r="G87" s="142"/>
      <c r="H87" s="142"/>
      <c r="I87" s="142"/>
      <c r="J87" s="142"/>
      <c r="K87" s="142"/>
      <c r="L87" s="143"/>
    </row>
  </sheetData>
  <mergeCells count="27">
    <mergeCell ref="B85:C85"/>
    <mergeCell ref="B86:C86"/>
    <mergeCell ref="B87:C87"/>
    <mergeCell ref="B72:B77"/>
    <mergeCell ref="B81:C81"/>
    <mergeCell ref="B82:C82"/>
    <mergeCell ref="B83:C83"/>
    <mergeCell ref="B84:C84"/>
    <mergeCell ref="B51:C51"/>
    <mergeCell ref="B52:B56"/>
    <mergeCell ref="B57:B62"/>
    <mergeCell ref="B66:C66"/>
    <mergeCell ref="B67:B71"/>
    <mergeCell ref="B41:L42"/>
    <mergeCell ref="B4:B8"/>
    <mergeCell ref="B3:C3"/>
    <mergeCell ref="B9:B14"/>
    <mergeCell ref="B24:B29"/>
    <mergeCell ref="B39:C39"/>
    <mergeCell ref="B37:C37"/>
    <mergeCell ref="B38:C38"/>
    <mergeCell ref="B19:B23"/>
    <mergeCell ref="B18:C18"/>
    <mergeCell ref="B33:C33"/>
    <mergeCell ref="B34:C34"/>
    <mergeCell ref="B35:C35"/>
    <mergeCell ref="B36:C36"/>
  </mergeCells>
  <phoneticPr fontId="10"/>
  <pageMargins left="0.23622047244094491" right="0.23622047244094491" top="0.39370078740157483" bottom="0.3937007874015748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北勢</vt:lpstr>
      <vt:lpstr>中勢</vt:lpstr>
      <vt:lpstr>南勢</vt:lpstr>
      <vt:lpstr>伊賀</vt:lpstr>
      <vt:lpstr>東紀州</vt:lpstr>
      <vt:lpstr>5地域</vt:lpstr>
      <vt:lpstr>5地域世代別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真志(統計課)</dc:creator>
  <cp:lastModifiedBy>HRI159</cp:lastModifiedBy>
  <cp:lastPrinted>2019-04-11T05:07:58Z</cp:lastPrinted>
  <dcterms:created xsi:type="dcterms:W3CDTF">2015-03-03T16:03:06Z</dcterms:created>
  <dcterms:modified xsi:type="dcterms:W3CDTF">2019-04-18T03:16:47Z</dcterms:modified>
</cp:coreProperties>
</file>