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drawings/drawing10.xml" ContentType="application/vnd.openxmlformats-officedocument.drawingml.chartshapes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drawings/drawing11.xml" ContentType="application/vnd.openxmlformats-officedocument.drawingml.chartshapes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theme/themeOverride13.xml" ContentType="application/vnd.openxmlformats-officedocument.themeOverride+xml"/>
  <Override PartName="/xl/drawings/drawing14.xml" ContentType="application/vnd.openxmlformats-officedocument.drawingml.chartshapes+xml"/>
  <Override PartName="/xl/charts/chart16.xml" ContentType="application/vnd.openxmlformats-officedocument.drawingml.chart+xml"/>
  <Override PartName="/xl/theme/themeOverride14.xml" ContentType="application/vnd.openxmlformats-officedocument.themeOverride+xml"/>
  <Override PartName="/xl/drawings/drawing15.xml" ContentType="application/vnd.openxmlformats-officedocument.drawingml.chartshapes+xml"/>
  <Override PartName="/xl/charts/chart17.xml" ContentType="application/vnd.openxmlformats-officedocument.drawingml.chart+xml"/>
  <Override PartName="/xl/drawings/drawing16.xml" ContentType="application/vnd.openxmlformats-officedocument.drawingml.chartshapes+xml"/>
  <Override PartName="/xl/charts/chart18.xml" ContentType="application/vnd.openxmlformats-officedocument.drawingml.chart+xml"/>
  <Override PartName="/xl/theme/themeOverride15.xml" ContentType="application/vnd.openxmlformats-officedocument.themeOverride+xml"/>
  <Override PartName="/xl/charts/chart19.xml" ContentType="application/vnd.openxmlformats-officedocument.drawingml.chart+xml"/>
  <Override PartName="/xl/theme/themeOverride16.xml" ContentType="application/vnd.openxmlformats-officedocument.themeOverride+xml"/>
  <Override PartName="/xl/charts/chart20.xml" ContentType="application/vnd.openxmlformats-officedocument.drawingml.chart+xml"/>
  <Override PartName="/xl/theme/themeOverride17.xml" ContentType="application/vnd.openxmlformats-officedocument.themeOverride+xml"/>
  <Override PartName="/xl/drawings/drawing17.xml" ContentType="application/vnd.openxmlformats-officedocument.drawingml.chartshapes+xml"/>
  <Override PartName="/xl/charts/chart21.xml" ContentType="application/vnd.openxmlformats-officedocument.drawingml.chart+xml"/>
  <Override PartName="/xl/theme/themeOverride18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22.xml" ContentType="application/vnd.openxmlformats-officedocument.drawingml.chart+xml"/>
  <Override PartName="/xl/theme/themeOverride19.xml" ContentType="application/vnd.openxmlformats-officedocument.themeOverride+xml"/>
  <Override PartName="/xl/drawings/drawing20.xml" ContentType="application/vnd.openxmlformats-officedocument.drawingml.chartshapes+xml"/>
  <Override PartName="/xl/charts/chart23.xml" ContentType="application/vnd.openxmlformats-officedocument.drawingml.chart+xml"/>
  <Override PartName="/xl/theme/themeOverride20.xml" ContentType="application/vnd.openxmlformats-officedocument.themeOverride+xml"/>
  <Override PartName="/xl/drawings/drawing21.xml" ContentType="application/vnd.openxmlformats-officedocument.drawingml.chartshapes+xml"/>
  <Override PartName="/xl/charts/chart24.xml" ContentType="application/vnd.openxmlformats-officedocument.drawingml.chart+xml"/>
  <Override PartName="/xl/drawings/drawing22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23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2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27.xml" ContentType="application/vnd.openxmlformats-officedocument.drawingml.chartshapes+xml"/>
  <Override PartName="/xl/charts/chart31.xml" ContentType="application/vnd.openxmlformats-officedocument.drawingml.chart+xml"/>
  <Override PartName="/xl/drawings/drawing28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29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36.xml" ContentType="application/vnd.openxmlformats-officedocument.drawingml.chart+xml"/>
  <Override PartName="/xl/drawings/drawing32.xml" ContentType="application/vnd.openxmlformats-officedocument.drawingml.chartshapes+xml"/>
  <Override PartName="/xl/charts/chart37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38.xml" ContentType="application/vnd.openxmlformats-officedocument.drawingml.chart+xml"/>
  <Override PartName="/xl/drawings/drawing35.xml" ContentType="application/vnd.openxmlformats-officedocument.drawingml.chartshapes+xml"/>
  <Override PartName="/xl/charts/chart39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ml.chartshapes+xml"/>
  <Override PartName="/xl/charts/chart41.xml" ContentType="application/vnd.openxmlformats-officedocument.drawingml.chart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42.xml" ContentType="application/vnd.openxmlformats-officedocument.drawingml.chart+xml"/>
  <Override PartName="/xl/drawings/drawing41.xml" ContentType="application/vnd.openxmlformats-officedocument.drawingml.chartshapes+xml"/>
  <Override PartName="/xl/charts/chart4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44.xml" ContentType="application/vnd.openxmlformats-officedocument.drawingml.chart+xml"/>
  <Override PartName="/xl/drawings/drawing44.xml" ContentType="application/vnd.openxmlformats-officedocument.drawingml.chartshapes+xml"/>
  <Override PartName="/xl/charts/chart45.xml" ContentType="application/vnd.openxmlformats-officedocument.drawingml.chart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ml.chartshapes+xml"/>
  <Override PartName="/xl/charts/chart47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48.xml" ContentType="application/vnd.openxmlformats-officedocument.drawingml.chart+xml"/>
  <Override PartName="/xl/drawings/drawing50.xml" ContentType="application/vnd.openxmlformats-officedocument.drawingml.chartshapes+xml"/>
  <Override PartName="/xl/charts/chart49.xml" ContentType="application/vnd.openxmlformats-officedocument.drawingml.chart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50.xml" ContentType="application/vnd.openxmlformats-officedocument.drawingml.chart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drawings/drawing56.xml" ContentType="application/vnd.openxmlformats-officedocument.drawingml.chartshapes+xml"/>
  <Override PartName="/xl/charts/chart53.xml" ContentType="application/vnd.openxmlformats-officedocument.drawingml.chart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4.xml" ContentType="application/vnd.openxmlformats-officedocument.drawingml.chart+xml"/>
  <Override PartName="/xl/drawings/drawing59.xml" ContentType="application/vnd.openxmlformats-officedocument.drawingml.chartshapes+xml"/>
  <Override PartName="/xl/charts/chart55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6.xml" ContentType="application/vnd.openxmlformats-officedocument.drawingml.chart+xml"/>
  <Override PartName="/xl/drawings/drawing62.xml" ContentType="application/vnd.openxmlformats-officedocument.drawingml.chartshapes+xml"/>
  <Override PartName="/xl/charts/chart57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8.xml" ContentType="application/vnd.openxmlformats-officedocument.drawingml.chart+xml"/>
  <Override PartName="/xl/drawings/drawing65.xml" ContentType="application/vnd.openxmlformats-officedocument.drawingml.chartshapes+xml"/>
  <Override PartName="/xl/charts/chart59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60.xml" ContentType="application/vnd.openxmlformats-officedocument.drawingml.chart+xml"/>
  <Override PartName="/xl/drawings/drawing68.xml" ContentType="application/vnd.openxmlformats-officedocument.drawingml.chartshapes+xml"/>
  <Override PartName="/xl/charts/chart61.xml" ContentType="application/vnd.openxmlformats-officedocument.drawingml.chart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62.xml" ContentType="application/vnd.openxmlformats-officedocument.drawingml.chart+xml"/>
  <Override PartName="/xl/drawings/drawing71.xml" ContentType="application/vnd.openxmlformats-officedocument.drawingml.chartshapes+xml"/>
  <Override PartName="/xl/charts/chart63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4.xml" ContentType="application/vnd.openxmlformats-officedocument.drawingml.chart+xml"/>
  <Override PartName="/xl/drawings/drawing74.xml" ContentType="application/vnd.openxmlformats-officedocument.drawingml.chartshapes+xml"/>
  <Override PartName="/xl/charts/chart65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charts/chart66.xml" ContentType="application/vnd.openxmlformats-officedocument.drawingml.chart+xml"/>
  <Override PartName="/xl/drawings/drawing77.xml" ContentType="application/vnd.openxmlformats-officedocument.drawingml.chartshapes+xml"/>
  <Override PartName="/xl/charts/chart67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68.xml" ContentType="application/vnd.openxmlformats-officedocument.drawingml.chart+xml"/>
  <Override PartName="/xl/drawings/drawing80.xml" ContentType="application/vnd.openxmlformats-officedocument.drawingml.chartshapes+xml"/>
  <Override PartName="/xl/charts/chart69.xml" ContentType="application/vnd.openxmlformats-officedocument.drawingml.chart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0.xml" ContentType="application/vnd.openxmlformats-officedocument.drawingml.chart+xml"/>
  <Override PartName="/xl/drawings/drawing83.xml" ContentType="application/vnd.openxmlformats-officedocument.drawingml.chartshapes+xml"/>
  <Override PartName="/xl/charts/chart71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72.xml" ContentType="application/vnd.openxmlformats-officedocument.drawingml.chart+xml"/>
  <Override PartName="/xl/drawings/drawing86.xml" ContentType="application/vnd.openxmlformats-officedocument.drawingml.chartshapes+xml"/>
  <Override PartName="/xl/charts/chart73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74.xml" ContentType="application/vnd.openxmlformats-officedocument.drawingml.chart+xml"/>
  <Override PartName="/xl/drawings/drawing89.xml" ContentType="application/vnd.openxmlformats-officedocument.drawingml.chartshapes+xml"/>
  <Override PartName="/xl/charts/chart75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76.xml" ContentType="application/vnd.openxmlformats-officedocument.drawingml.chart+xml"/>
  <Override PartName="/xl/drawings/drawing92.xml" ContentType="application/vnd.openxmlformats-officedocument.drawingml.chartshapes+xml"/>
  <Override PartName="/xl/charts/chart77.xml" ContentType="application/vnd.openxmlformats-officedocument.drawingml.chart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78.xml" ContentType="application/vnd.openxmlformats-officedocument.drawingml.chart+xml"/>
  <Override PartName="/xl/drawings/drawing95.xml" ContentType="application/vnd.openxmlformats-officedocument.drawingml.chartshapes+xml"/>
  <Override PartName="/xl/charts/chart79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80.xml" ContentType="application/vnd.openxmlformats-officedocument.drawingml.chart+xml"/>
  <Override PartName="/xl/drawings/drawing98.xml" ContentType="application/vnd.openxmlformats-officedocument.drawingml.chartshapes+xml"/>
  <Override PartName="/xl/charts/chart81.xml" ContentType="application/vnd.openxmlformats-officedocument.drawingml.chart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2.xml" ContentType="application/vnd.openxmlformats-officedocument.drawingml.chart+xml"/>
  <Override PartName="/xl/drawings/drawing101.xml" ContentType="application/vnd.openxmlformats-officedocument.drawingml.chartshapes+xml"/>
  <Override PartName="/xl/charts/chart83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4.xml" ContentType="application/vnd.openxmlformats-officedocument.drawingml.chart+xml"/>
  <Override PartName="/xl/drawings/drawing104.xml" ContentType="application/vnd.openxmlformats-officedocument.drawingml.chartshapes+xml"/>
  <Override PartName="/xl/charts/chart85.xml" ContentType="application/vnd.openxmlformats-officedocument.drawingml.chart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86.xml" ContentType="application/vnd.openxmlformats-officedocument.drawingml.chart+xml"/>
  <Override PartName="/xl/drawings/drawing107.xml" ContentType="application/vnd.openxmlformats-officedocument.drawingml.chartshapes+xml"/>
  <Override PartName="/xl/charts/chart87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88.xml" ContentType="application/vnd.openxmlformats-officedocument.drawingml.chart+xml"/>
  <Override PartName="/xl/drawings/drawing110.xml" ContentType="application/vnd.openxmlformats-officedocument.drawingml.chartshapes+xml"/>
  <Override PartName="/xl/charts/chart89.xml" ContentType="application/vnd.openxmlformats-officedocument.drawingml.chart+xml"/>
  <Override PartName="/xl/drawings/drawing111.xml" ContentType="application/vnd.openxmlformats-officedocument.drawingml.chartshapes+xml"/>
  <Override PartName="/xl/drawings/drawing112.xml" ContentType="application/vnd.openxmlformats-officedocument.drawing+xml"/>
  <Override PartName="/xl/charts/chart90.xml" ContentType="application/vnd.openxmlformats-officedocument.drawingml.chart+xml"/>
  <Override PartName="/xl/drawings/drawing113.xml" ContentType="application/vnd.openxmlformats-officedocument.drawingml.chartshapes+xml"/>
  <Override PartName="/xl/charts/chart91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92.xml" ContentType="application/vnd.openxmlformats-officedocument.drawingml.chart+xml"/>
  <Override PartName="/xl/drawings/drawing116.xml" ContentType="application/vnd.openxmlformats-officedocument.drawingml.chartshapes+xml"/>
  <Override PartName="/xl/charts/chart93.xml" ContentType="application/vnd.openxmlformats-officedocument.drawingml.chart+xml"/>
  <Override PartName="/xl/drawings/drawing11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I159\Desktop\最終報告書\"/>
    </mc:Choice>
  </mc:AlternateContent>
  <xr:revisionPtr revIDLastSave="0" documentId="13_ncr:1_{00DB10E9-297C-4BDF-A860-6718A8C3C3C5}" xr6:coauthVersionLast="43" xr6:coauthVersionMax="43" xr10:uidLastSave="{00000000-0000-0000-0000-000000000000}"/>
  <bookViews>
    <workbookView xWindow="-120" yWindow="-120" windowWidth="29040" windowHeight="15840" tabRatio="645" xr2:uid="{00000000-000D-0000-FFFF-FFFF00000000}"/>
  </bookViews>
  <sheets>
    <sheet name="北勢地域" sheetId="35" r:id="rId1"/>
    <sheet name="中勢地域" sheetId="36" r:id="rId2"/>
    <sheet name="南勢地域" sheetId="37" r:id="rId3"/>
    <sheet name="伊賀地域" sheetId="38" r:id="rId4"/>
    <sheet name="東紀州地域" sheetId="39" r:id="rId5"/>
    <sheet name="津市" sheetId="7" r:id="rId6"/>
    <sheet name="四日市市" sheetId="8" r:id="rId7"/>
    <sheet name="伊勢市" sheetId="9" r:id="rId8"/>
    <sheet name="松阪市" sheetId="10" r:id="rId9"/>
    <sheet name="桑名市" sheetId="6" r:id="rId10"/>
    <sheet name="鈴鹿市" sheetId="11" r:id="rId11"/>
    <sheet name="名張市" sheetId="12" r:id="rId12"/>
    <sheet name="尾鷲市" sheetId="13" r:id="rId13"/>
    <sheet name="亀山市" sheetId="14" r:id="rId14"/>
    <sheet name="鳥羽市" sheetId="15" r:id="rId15"/>
    <sheet name="熊野市" sheetId="16" r:id="rId16"/>
    <sheet name="いなべ市" sheetId="17" r:id="rId17"/>
    <sheet name="志摩市" sheetId="18" r:id="rId18"/>
    <sheet name="伊賀市" sheetId="19" r:id="rId19"/>
    <sheet name="木曽岬町" sheetId="21" r:id="rId20"/>
    <sheet name="東員町" sheetId="22" r:id="rId21"/>
    <sheet name="菰野町" sheetId="23" r:id="rId22"/>
    <sheet name="朝日町" sheetId="24" r:id="rId23"/>
    <sheet name="川越町" sheetId="20" r:id="rId24"/>
    <sheet name="多気町" sheetId="25" r:id="rId25"/>
    <sheet name="明和町" sheetId="26" r:id="rId26"/>
    <sheet name="大台町" sheetId="27" r:id="rId27"/>
    <sheet name="玉城町" sheetId="28" r:id="rId28"/>
    <sheet name="度会町" sheetId="29" r:id="rId29"/>
    <sheet name="大紀町" sheetId="30" r:id="rId30"/>
    <sheet name="南伊勢町" sheetId="31" r:id="rId31"/>
    <sheet name="紀北町" sheetId="32" r:id="rId32"/>
    <sheet name="御浜町" sheetId="33" r:id="rId33"/>
    <sheet name="紀宝町" sheetId="34" r:id="rId34"/>
  </sheets>
  <definedNames>
    <definedName name="_xlnm._FilterDatabase" localSheetId="16" hidden="1">いなべ市!$B$92:$B$100</definedName>
    <definedName name="_xlnm._FilterDatabase" localSheetId="18" hidden="1">伊賀市!$B$92:$B$100</definedName>
    <definedName name="_xlnm._FilterDatabase" localSheetId="3" hidden="1">伊賀地域!$B$92:$B$100</definedName>
    <definedName name="_xlnm._FilterDatabase" localSheetId="7" hidden="1">伊勢市!$B$92:$B$100</definedName>
    <definedName name="_xlnm._FilterDatabase" localSheetId="33" hidden="1">紀宝町!$B$92:$B$100</definedName>
    <definedName name="_xlnm._FilterDatabase" localSheetId="31" hidden="1">紀北町!$B$92:$B$100</definedName>
    <definedName name="_xlnm._FilterDatabase" localSheetId="13" hidden="1">亀山市!$B$92:$B$100</definedName>
    <definedName name="_xlnm._FilterDatabase" localSheetId="27" hidden="1">玉城町!$B$92:$B$100</definedName>
    <definedName name="_xlnm._FilterDatabase" localSheetId="15" hidden="1">熊野市!$B$92:$B$100</definedName>
    <definedName name="_xlnm._FilterDatabase" localSheetId="9" hidden="1">桑名市!$B$92:$B$100</definedName>
    <definedName name="_xlnm._FilterDatabase" localSheetId="21" hidden="1">菰野町!$B$92:$B$100</definedName>
    <definedName name="_xlnm._FilterDatabase" localSheetId="32" hidden="1">御浜町!$B$92:$B$100</definedName>
    <definedName name="_xlnm._FilterDatabase" localSheetId="6" hidden="1">四日市市!$B$92:$B$100</definedName>
    <definedName name="_xlnm._FilterDatabase" localSheetId="17" hidden="1">志摩市!$B$92:$B$100</definedName>
    <definedName name="_xlnm._FilterDatabase" localSheetId="8" hidden="1">松阪市!$B$92:$B$100</definedName>
    <definedName name="_xlnm._FilterDatabase" localSheetId="23" hidden="1">川越町!$B$92:$B$100</definedName>
    <definedName name="_xlnm._FilterDatabase" localSheetId="24" hidden="1">多気町!$B$92:$B$100</definedName>
    <definedName name="_xlnm._FilterDatabase" localSheetId="29" hidden="1">大紀町!$B$92:$B$100</definedName>
    <definedName name="_xlnm._FilterDatabase" localSheetId="26" hidden="1">大台町!$B$92:$B$100</definedName>
    <definedName name="_xlnm._FilterDatabase" localSheetId="1" hidden="1">中勢地域!$B$92:$B$100</definedName>
    <definedName name="_xlnm._FilterDatabase" localSheetId="22" hidden="1">朝日町!$B$92:$B$100</definedName>
    <definedName name="_xlnm._FilterDatabase" localSheetId="14" hidden="1">鳥羽市!$B$92:$B$100</definedName>
    <definedName name="_xlnm._FilterDatabase" localSheetId="5" hidden="1">津市!$B$92:$B$100</definedName>
    <definedName name="_xlnm._FilterDatabase" localSheetId="28" hidden="1">度会町!$B$92:$B$100</definedName>
    <definedName name="_xlnm._FilterDatabase" localSheetId="20" hidden="1">東員町!$B$92:$B$100</definedName>
    <definedName name="_xlnm._FilterDatabase" localSheetId="4" hidden="1">東紀州地域!$B$92:$B$100</definedName>
    <definedName name="_xlnm._FilterDatabase" localSheetId="30" hidden="1">南伊勢町!$B$92:$B$100</definedName>
    <definedName name="_xlnm._FilterDatabase" localSheetId="2" hidden="1">南勢地域!$B$92:$B$100</definedName>
    <definedName name="_xlnm._FilterDatabase" localSheetId="12" hidden="1">尾鷲市!$B$92:$B$100</definedName>
    <definedName name="_xlnm._FilterDatabase" localSheetId="0" hidden="1">北勢地域!$B$92:$B$100</definedName>
    <definedName name="_xlnm._FilterDatabase" localSheetId="11" hidden="1">名張市!$B$92:$B$100</definedName>
    <definedName name="_xlnm._FilterDatabase" localSheetId="25" hidden="1">明和町!$B$92:$B$100</definedName>
    <definedName name="_xlnm._FilterDatabase" localSheetId="19" hidden="1">木曽岬町!$B$92:$B$100</definedName>
    <definedName name="_xlnm._FilterDatabase" localSheetId="10" hidden="1">鈴鹿市!$B$92:$B$100</definedName>
  </definedNames>
  <calcPr calcId="181029"/>
</workbook>
</file>

<file path=xl/calcChain.xml><?xml version="1.0" encoding="utf-8"?>
<calcChain xmlns="http://schemas.openxmlformats.org/spreadsheetml/2006/main">
  <c r="I146" i="35" l="1"/>
  <c r="I139" i="35"/>
  <c r="I140" i="35"/>
  <c r="I141" i="35"/>
  <c r="I142" i="35"/>
  <c r="I143" i="35"/>
  <c r="I144" i="35"/>
  <c r="I145" i="35"/>
  <c r="L146" i="39" l="1"/>
  <c r="K146" i="39"/>
  <c r="J146" i="39"/>
  <c r="I146" i="39"/>
  <c r="H146" i="39"/>
  <c r="L145" i="39"/>
  <c r="K145" i="39"/>
  <c r="J145" i="39"/>
  <c r="I145" i="39"/>
  <c r="H145" i="39"/>
  <c r="L144" i="39"/>
  <c r="K144" i="39"/>
  <c r="J144" i="39"/>
  <c r="I144" i="39"/>
  <c r="H144" i="39"/>
  <c r="L143" i="39"/>
  <c r="K143" i="39"/>
  <c r="J143" i="39"/>
  <c r="I143" i="39"/>
  <c r="H143" i="39"/>
  <c r="L142" i="39"/>
  <c r="K142" i="39"/>
  <c r="J142" i="39"/>
  <c r="I142" i="39"/>
  <c r="H142" i="39"/>
  <c r="L141" i="39"/>
  <c r="K141" i="39"/>
  <c r="J141" i="39"/>
  <c r="I141" i="39"/>
  <c r="H141" i="39"/>
  <c r="L140" i="39"/>
  <c r="K140" i="39"/>
  <c r="J140" i="39"/>
  <c r="I140" i="39"/>
  <c r="H140" i="39"/>
  <c r="L139" i="39"/>
  <c r="K139" i="39"/>
  <c r="J139" i="39"/>
  <c r="I139" i="39"/>
  <c r="H139" i="39"/>
  <c r="L138" i="39"/>
  <c r="K138" i="39"/>
  <c r="J138" i="39"/>
  <c r="I138" i="39"/>
  <c r="H138" i="39"/>
  <c r="L137" i="39"/>
  <c r="K137" i="39"/>
  <c r="J137" i="39"/>
  <c r="I137" i="39"/>
  <c r="H137" i="39"/>
  <c r="L136" i="39"/>
  <c r="K136" i="39"/>
  <c r="J136" i="39"/>
  <c r="I136" i="39"/>
  <c r="H136" i="39"/>
  <c r="L135" i="39"/>
  <c r="K135" i="39"/>
  <c r="J135" i="39"/>
  <c r="I135" i="39"/>
  <c r="H135" i="39"/>
  <c r="L133" i="39"/>
  <c r="K133" i="39"/>
  <c r="J133" i="39"/>
  <c r="I133" i="39"/>
  <c r="H133" i="39"/>
  <c r="L132" i="39"/>
  <c r="K132" i="39"/>
  <c r="J132" i="39"/>
  <c r="I132" i="39"/>
  <c r="H132" i="39"/>
  <c r="L131" i="39"/>
  <c r="K131" i="39"/>
  <c r="J131" i="39"/>
  <c r="I131" i="39"/>
  <c r="H131" i="39"/>
  <c r="L130" i="39"/>
  <c r="K130" i="39"/>
  <c r="J130" i="39"/>
  <c r="I130" i="39"/>
  <c r="H130" i="39"/>
  <c r="L124" i="39"/>
  <c r="K124" i="39"/>
  <c r="J124" i="39"/>
  <c r="I124" i="39"/>
  <c r="H124" i="39"/>
  <c r="L123" i="39"/>
  <c r="K123" i="39"/>
  <c r="J123" i="39"/>
  <c r="I123" i="39"/>
  <c r="H123" i="39"/>
  <c r="L122" i="39"/>
  <c r="K122" i="39"/>
  <c r="J122" i="39"/>
  <c r="I122" i="39"/>
  <c r="H122" i="39"/>
  <c r="L121" i="39"/>
  <c r="K121" i="39"/>
  <c r="J121" i="39"/>
  <c r="I121" i="39"/>
  <c r="H121" i="39"/>
  <c r="L120" i="39"/>
  <c r="K120" i="39"/>
  <c r="J120" i="39"/>
  <c r="I120" i="39"/>
  <c r="H120" i="39"/>
  <c r="L119" i="39"/>
  <c r="K119" i="39"/>
  <c r="J119" i="39"/>
  <c r="I119" i="39"/>
  <c r="H119" i="39"/>
  <c r="L118" i="39"/>
  <c r="K118" i="39"/>
  <c r="J118" i="39"/>
  <c r="I118" i="39"/>
  <c r="H118" i="39"/>
  <c r="L117" i="39"/>
  <c r="K117" i="39"/>
  <c r="J117" i="39"/>
  <c r="I117" i="39"/>
  <c r="H117" i="39"/>
  <c r="L116" i="39"/>
  <c r="K116" i="39"/>
  <c r="J116" i="39"/>
  <c r="I116" i="39"/>
  <c r="H116" i="39"/>
  <c r="L115" i="39"/>
  <c r="K115" i="39"/>
  <c r="J115" i="39"/>
  <c r="I115" i="39"/>
  <c r="H115" i="39"/>
  <c r="L114" i="39"/>
  <c r="K114" i="39"/>
  <c r="J114" i="39"/>
  <c r="I114" i="39"/>
  <c r="H114" i="39"/>
  <c r="L113" i="39"/>
  <c r="K113" i="39"/>
  <c r="J113" i="39"/>
  <c r="I113" i="39"/>
  <c r="H113" i="39"/>
  <c r="L111" i="39"/>
  <c r="K111" i="39"/>
  <c r="J111" i="39"/>
  <c r="I111" i="39"/>
  <c r="H111" i="39"/>
  <c r="L110" i="39"/>
  <c r="K110" i="39"/>
  <c r="J110" i="39"/>
  <c r="I110" i="39"/>
  <c r="H110" i="39"/>
  <c r="L109" i="39"/>
  <c r="K109" i="39"/>
  <c r="J109" i="39"/>
  <c r="I109" i="39"/>
  <c r="H109" i="39"/>
  <c r="L108" i="39"/>
  <c r="K108" i="39"/>
  <c r="J108" i="39"/>
  <c r="I108" i="39"/>
  <c r="H108" i="39"/>
  <c r="L146" i="38"/>
  <c r="K146" i="38"/>
  <c r="J146" i="38"/>
  <c r="I146" i="38"/>
  <c r="H146" i="38"/>
  <c r="L145" i="38"/>
  <c r="K145" i="38"/>
  <c r="J145" i="38"/>
  <c r="I145" i="38"/>
  <c r="H145" i="38"/>
  <c r="L144" i="38"/>
  <c r="K144" i="38"/>
  <c r="J144" i="38"/>
  <c r="I144" i="38"/>
  <c r="H144" i="38"/>
  <c r="L143" i="38"/>
  <c r="K143" i="38"/>
  <c r="J143" i="38"/>
  <c r="I143" i="38"/>
  <c r="H143" i="38"/>
  <c r="L142" i="38"/>
  <c r="K142" i="38"/>
  <c r="J142" i="38"/>
  <c r="I142" i="38"/>
  <c r="H142" i="38"/>
  <c r="L141" i="38"/>
  <c r="K141" i="38"/>
  <c r="J141" i="38"/>
  <c r="I141" i="38"/>
  <c r="H141" i="38"/>
  <c r="L140" i="38"/>
  <c r="K140" i="38"/>
  <c r="J140" i="38"/>
  <c r="I140" i="38"/>
  <c r="H140" i="38"/>
  <c r="L139" i="38"/>
  <c r="K139" i="38"/>
  <c r="J139" i="38"/>
  <c r="I139" i="38"/>
  <c r="H139" i="38"/>
  <c r="L138" i="38"/>
  <c r="K138" i="38"/>
  <c r="J138" i="38"/>
  <c r="I138" i="38"/>
  <c r="H138" i="38"/>
  <c r="L137" i="38"/>
  <c r="K137" i="38"/>
  <c r="J137" i="38"/>
  <c r="I137" i="38"/>
  <c r="H137" i="38"/>
  <c r="L136" i="38"/>
  <c r="K136" i="38"/>
  <c r="J136" i="38"/>
  <c r="I136" i="38"/>
  <c r="H136" i="38"/>
  <c r="L135" i="38"/>
  <c r="K135" i="38"/>
  <c r="J135" i="38"/>
  <c r="I135" i="38"/>
  <c r="H135" i="38"/>
  <c r="L134" i="38"/>
  <c r="K134" i="38"/>
  <c r="J134" i="38"/>
  <c r="I134" i="38"/>
  <c r="H134" i="38"/>
  <c r="L132" i="38"/>
  <c r="K132" i="38"/>
  <c r="J132" i="38"/>
  <c r="I132" i="38"/>
  <c r="H132" i="38"/>
  <c r="L131" i="38"/>
  <c r="K131" i="38"/>
  <c r="J131" i="38"/>
  <c r="I131" i="38"/>
  <c r="H131" i="38"/>
  <c r="L130" i="38"/>
  <c r="K130" i="38"/>
  <c r="J130" i="38"/>
  <c r="I130" i="38"/>
  <c r="H130" i="38"/>
  <c r="L124" i="38"/>
  <c r="K124" i="38"/>
  <c r="J124" i="38"/>
  <c r="I124" i="38"/>
  <c r="H124" i="38"/>
  <c r="L123" i="38"/>
  <c r="K123" i="38"/>
  <c r="J123" i="38"/>
  <c r="I123" i="38"/>
  <c r="H123" i="38"/>
  <c r="L122" i="38"/>
  <c r="K122" i="38"/>
  <c r="J122" i="38"/>
  <c r="I122" i="38"/>
  <c r="H122" i="38"/>
  <c r="L121" i="38"/>
  <c r="K121" i="38"/>
  <c r="J121" i="38"/>
  <c r="I121" i="38"/>
  <c r="H121" i="38"/>
  <c r="L120" i="38"/>
  <c r="K120" i="38"/>
  <c r="J120" i="38"/>
  <c r="I120" i="38"/>
  <c r="H120" i="38"/>
  <c r="L119" i="38"/>
  <c r="K119" i="38"/>
  <c r="J119" i="38"/>
  <c r="I119" i="38"/>
  <c r="H119" i="38"/>
  <c r="L118" i="38"/>
  <c r="K118" i="38"/>
  <c r="J118" i="38"/>
  <c r="I118" i="38"/>
  <c r="H118" i="38"/>
  <c r="L117" i="38"/>
  <c r="K117" i="38"/>
  <c r="J117" i="38"/>
  <c r="I117" i="38"/>
  <c r="H117" i="38"/>
  <c r="L116" i="38"/>
  <c r="K116" i="38"/>
  <c r="J116" i="38"/>
  <c r="I116" i="38"/>
  <c r="H116" i="38"/>
  <c r="L115" i="38"/>
  <c r="K115" i="38"/>
  <c r="J115" i="38"/>
  <c r="I115" i="38"/>
  <c r="H115" i="38"/>
  <c r="L114" i="38"/>
  <c r="K114" i="38"/>
  <c r="J114" i="38"/>
  <c r="I114" i="38"/>
  <c r="H114" i="38"/>
  <c r="L113" i="38"/>
  <c r="K113" i="38"/>
  <c r="J113" i="38"/>
  <c r="I113" i="38"/>
  <c r="H113" i="38"/>
  <c r="L112" i="38"/>
  <c r="K112" i="38"/>
  <c r="J112" i="38"/>
  <c r="I112" i="38"/>
  <c r="H112" i="38"/>
  <c r="L110" i="38"/>
  <c r="K110" i="38"/>
  <c r="J110" i="38"/>
  <c r="I110" i="38"/>
  <c r="H110" i="38"/>
  <c r="L109" i="38"/>
  <c r="K109" i="38"/>
  <c r="J109" i="38"/>
  <c r="I109" i="38"/>
  <c r="H109" i="38"/>
  <c r="L108" i="38"/>
  <c r="K108" i="38"/>
  <c r="J108" i="38"/>
  <c r="I108" i="38"/>
  <c r="H108" i="38"/>
  <c r="L146" i="37"/>
  <c r="K146" i="37"/>
  <c r="J146" i="37"/>
  <c r="I146" i="37"/>
  <c r="H146" i="37"/>
  <c r="L145" i="37"/>
  <c r="K145" i="37"/>
  <c r="J145" i="37"/>
  <c r="I145" i="37"/>
  <c r="H145" i="37"/>
  <c r="L144" i="37"/>
  <c r="K144" i="37"/>
  <c r="J144" i="37"/>
  <c r="I144" i="37"/>
  <c r="H144" i="37"/>
  <c r="L143" i="37"/>
  <c r="K143" i="37"/>
  <c r="J143" i="37"/>
  <c r="I143" i="37"/>
  <c r="H143" i="37"/>
  <c r="L142" i="37"/>
  <c r="K142" i="37"/>
  <c r="J142" i="37"/>
  <c r="I142" i="37"/>
  <c r="H142" i="37"/>
  <c r="L141" i="37"/>
  <c r="K141" i="37"/>
  <c r="J141" i="37"/>
  <c r="I141" i="37"/>
  <c r="H141" i="37"/>
  <c r="L140" i="37"/>
  <c r="K140" i="37"/>
  <c r="J140" i="37"/>
  <c r="I140" i="37"/>
  <c r="H140" i="37"/>
  <c r="L139" i="37"/>
  <c r="K139" i="37"/>
  <c r="J139" i="37"/>
  <c r="I139" i="37"/>
  <c r="H139" i="37"/>
  <c r="L138" i="37"/>
  <c r="K138" i="37"/>
  <c r="J138" i="37"/>
  <c r="I138" i="37"/>
  <c r="H138" i="37"/>
  <c r="L137" i="37"/>
  <c r="K137" i="37"/>
  <c r="J137" i="37"/>
  <c r="I137" i="37"/>
  <c r="H137" i="37"/>
  <c r="L136" i="37"/>
  <c r="K136" i="37"/>
  <c r="J136" i="37"/>
  <c r="I136" i="37"/>
  <c r="H136" i="37"/>
  <c r="L135" i="37"/>
  <c r="K135" i="37"/>
  <c r="J135" i="37"/>
  <c r="I135" i="37"/>
  <c r="H135" i="37"/>
  <c r="L134" i="37"/>
  <c r="K134" i="37"/>
  <c r="J134" i="37"/>
  <c r="I134" i="37"/>
  <c r="H134" i="37"/>
  <c r="L133" i="37"/>
  <c r="K133" i="37"/>
  <c r="J133" i="37"/>
  <c r="I133" i="37"/>
  <c r="H133" i="37"/>
  <c r="L131" i="37"/>
  <c r="K131" i="37"/>
  <c r="J131" i="37"/>
  <c r="I131" i="37"/>
  <c r="H131" i="37"/>
  <c r="L130" i="37"/>
  <c r="K130" i="37"/>
  <c r="J130" i="37"/>
  <c r="I130" i="37"/>
  <c r="H130" i="37"/>
  <c r="L124" i="37"/>
  <c r="K124" i="37"/>
  <c r="J124" i="37"/>
  <c r="I124" i="37"/>
  <c r="H124" i="37"/>
  <c r="L123" i="37"/>
  <c r="K123" i="37"/>
  <c r="J123" i="37"/>
  <c r="I123" i="37"/>
  <c r="H123" i="37"/>
  <c r="L122" i="37"/>
  <c r="K122" i="37"/>
  <c r="J122" i="37"/>
  <c r="I122" i="37"/>
  <c r="H122" i="37"/>
  <c r="L121" i="37"/>
  <c r="K121" i="37"/>
  <c r="J121" i="37"/>
  <c r="I121" i="37"/>
  <c r="H121" i="37"/>
  <c r="L120" i="37"/>
  <c r="K120" i="37"/>
  <c r="J120" i="37"/>
  <c r="I120" i="37"/>
  <c r="H120" i="37"/>
  <c r="L119" i="37"/>
  <c r="K119" i="37"/>
  <c r="J119" i="37"/>
  <c r="I119" i="37"/>
  <c r="H119" i="37"/>
  <c r="L118" i="37"/>
  <c r="K118" i="37"/>
  <c r="J118" i="37"/>
  <c r="I118" i="37"/>
  <c r="H118" i="37"/>
  <c r="L117" i="37"/>
  <c r="K117" i="37"/>
  <c r="J117" i="37"/>
  <c r="I117" i="37"/>
  <c r="H117" i="37"/>
  <c r="L116" i="37"/>
  <c r="K116" i="37"/>
  <c r="J116" i="37"/>
  <c r="I116" i="37"/>
  <c r="H116" i="37"/>
  <c r="L115" i="37"/>
  <c r="K115" i="37"/>
  <c r="J115" i="37"/>
  <c r="I115" i="37"/>
  <c r="H115" i="37"/>
  <c r="L114" i="37"/>
  <c r="K114" i="37"/>
  <c r="J114" i="37"/>
  <c r="I114" i="37"/>
  <c r="H114" i="37"/>
  <c r="L113" i="37"/>
  <c r="K113" i="37"/>
  <c r="J113" i="37"/>
  <c r="I113" i="37"/>
  <c r="H113" i="37"/>
  <c r="L112" i="37"/>
  <c r="K112" i="37"/>
  <c r="J112" i="37"/>
  <c r="I112" i="37"/>
  <c r="H112" i="37"/>
  <c r="L111" i="37"/>
  <c r="K111" i="37"/>
  <c r="J111" i="37"/>
  <c r="I111" i="37"/>
  <c r="H111" i="37"/>
  <c r="L109" i="37"/>
  <c r="K109" i="37"/>
  <c r="J109" i="37"/>
  <c r="I109" i="37"/>
  <c r="H109" i="37"/>
  <c r="L108" i="37"/>
  <c r="K108" i="37"/>
  <c r="J108" i="37"/>
  <c r="I108" i="37"/>
  <c r="H108" i="37"/>
  <c r="L146" i="36"/>
  <c r="K146" i="36"/>
  <c r="J146" i="36"/>
  <c r="I146" i="36"/>
  <c r="H146" i="36"/>
  <c r="L145" i="36"/>
  <c r="K145" i="36"/>
  <c r="J145" i="36"/>
  <c r="I145" i="36"/>
  <c r="H145" i="36"/>
  <c r="L144" i="36"/>
  <c r="K144" i="36"/>
  <c r="J144" i="36"/>
  <c r="I144" i="36"/>
  <c r="H144" i="36"/>
  <c r="L143" i="36"/>
  <c r="K143" i="36"/>
  <c r="J143" i="36"/>
  <c r="I143" i="36"/>
  <c r="H143" i="36"/>
  <c r="L142" i="36"/>
  <c r="K142" i="36"/>
  <c r="J142" i="36"/>
  <c r="I142" i="36"/>
  <c r="H142" i="36"/>
  <c r="L141" i="36"/>
  <c r="K141" i="36"/>
  <c r="J141" i="36"/>
  <c r="I141" i="36"/>
  <c r="H141" i="36"/>
  <c r="L140" i="36"/>
  <c r="K140" i="36"/>
  <c r="J140" i="36"/>
  <c r="I140" i="36"/>
  <c r="H140" i="36"/>
  <c r="L139" i="36"/>
  <c r="K139" i="36"/>
  <c r="J139" i="36"/>
  <c r="I139" i="36"/>
  <c r="H139" i="36"/>
  <c r="L138" i="36"/>
  <c r="K138" i="36"/>
  <c r="J138" i="36"/>
  <c r="I138" i="36"/>
  <c r="H138" i="36"/>
  <c r="L137" i="36"/>
  <c r="K137" i="36"/>
  <c r="J137" i="36"/>
  <c r="I137" i="36"/>
  <c r="H137" i="36"/>
  <c r="L136" i="36"/>
  <c r="K136" i="36"/>
  <c r="J136" i="36"/>
  <c r="I136" i="36"/>
  <c r="H136" i="36"/>
  <c r="L135" i="36"/>
  <c r="K135" i="36"/>
  <c r="J135" i="36"/>
  <c r="I135" i="36"/>
  <c r="H135" i="36"/>
  <c r="L134" i="36"/>
  <c r="K134" i="36"/>
  <c r="J134" i="36"/>
  <c r="I134" i="36"/>
  <c r="H134" i="36"/>
  <c r="L133" i="36"/>
  <c r="K133" i="36"/>
  <c r="J133" i="36"/>
  <c r="I133" i="36"/>
  <c r="H133" i="36"/>
  <c r="L132" i="36"/>
  <c r="K132" i="36"/>
  <c r="J132" i="36"/>
  <c r="I132" i="36"/>
  <c r="H132" i="36"/>
  <c r="L130" i="36"/>
  <c r="K130" i="36"/>
  <c r="J130" i="36"/>
  <c r="I130" i="36"/>
  <c r="H130" i="36"/>
  <c r="L124" i="36"/>
  <c r="K124" i="36"/>
  <c r="J124" i="36"/>
  <c r="I124" i="36"/>
  <c r="H124" i="36"/>
  <c r="L123" i="36"/>
  <c r="K123" i="36"/>
  <c r="J123" i="36"/>
  <c r="I123" i="36"/>
  <c r="H123" i="36"/>
  <c r="L122" i="36"/>
  <c r="K122" i="36"/>
  <c r="J122" i="36"/>
  <c r="I122" i="36"/>
  <c r="H122" i="36"/>
  <c r="L121" i="36"/>
  <c r="K121" i="36"/>
  <c r="J121" i="36"/>
  <c r="I121" i="36"/>
  <c r="H121" i="36"/>
  <c r="L120" i="36"/>
  <c r="K120" i="36"/>
  <c r="J120" i="36"/>
  <c r="I120" i="36"/>
  <c r="H120" i="36"/>
  <c r="L119" i="36"/>
  <c r="K119" i="36"/>
  <c r="J119" i="36"/>
  <c r="I119" i="36"/>
  <c r="H119" i="36"/>
  <c r="L118" i="36"/>
  <c r="K118" i="36"/>
  <c r="J118" i="36"/>
  <c r="I118" i="36"/>
  <c r="H118" i="36"/>
  <c r="L117" i="36"/>
  <c r="K117" i="36"/>
  <c r="J117" i="36"/>
  <c r="I117" i="36"/>
  <c r="H117" i="36"/>
  <c r="L116" i="36"/>
  <c r="K116" i="36"/>
  <c r="J116" i="36"/>
  <c r="I116" i="36"/>
  <c r="H116" i="36"/>
  <c r="L115" i="36"/>
  <c r="K115" i="36"/>
  <c r="J115" i="36"/>
  <c r="I115" i="36"/>
  <c r="H115" i="36"/>
  <c r="L114" i="36"/>
  <c r="K114" i="36"/>
  <c r="J114" i="36"/>
  <c r="I114" i="36"/>
  <c r="H114" i="36"/>
  <c r="L113" i="36"/>
  <c r="K113" i="36"/>
  <c r="J113" i="36"/>
  <c r="I113" i="36"/>
  <c r="H113" i="36"/>
  <c r="L112" i="36"/>
  <c r="K112" i="36"/>
  <c r="J112" i="36"/>
  <c r="I112" i="36"/>
  <c r="H112" i="36"/>
  <c r="L111" i="36"/>
  <c r="K111" i="36"/>
  <c r="J111" i="36"/>
  <c r="I111" i="36"/>
  <c r="H111" i="36"/>
  <c r="L110" i="36"/>
  <c r="K110" i="36"/>
  <c r="J110" i="36"/>
  <c r="I110" i="36"/>
  <c r="H110" i="36"/>
  <c r="L108" i="36"/>
  <c r="K108" i="36"/>
  <c r="J108" i="36"/>
  <c r="I108" i="36"/>
  <c r="H108" i="36"/>
  <c r="K139" i="35"/>
  <c r="J139" i="35"/>
  <c r="J144" i="35"/>
  <c r="L146" i="35"/>
  <c r="K146" i="35"/>
  <c r="J146" i="35"/>
  <c r="H146" i="35"/>
  <c r="L145" i="35"/>
  <c r="K145" i="35"/>
  <c r="J145" i="35"/>
  <c r="H145" i="35"/>
  <c r="L144" i="35"/>
  <c r="K144" i="35"/>
  <c r="H144" i="35"/>
  <c r="L143" i="35"/>
  <c r="K143" i="35"/>
  <c r="J143" i="35"/>
  <c r="H143" i="35"/>
  <c r="L142" i="35"/>
  <c r="K142" i="35"/>
  <c r="J142" i="35"/>
  <c r="H142" i="35"/>
  <c r="L141" i="35"/>
  <c r="K141" i="35"/>
  <c r="J141" i="35"/>
  <c r="H141" i="35"/>
  <c r="L140" i="35"/>
  <c r="K140" i="35"/>
  <c r="J140" i="35"/>
  <c r="H140" i="35"/>
  <c r="L139" i="35"/>
  <c r="H139" i="35"/>
  <c r="L138" i="35"/>
  <c r="K138" i="35"/>
  <c r="J138" i="35"/>
  <c r="I138" i="35"/>
  <c r="H138" i="35"/>
  <c r="L137" i="35"/>
  <c r="K137" i="35"/>
  <c r="J137" i="35"/>
  <c r="I137" i="35"/>
  <c r="H137" i="35"/>
  <c r="L136" i="35"/>
  <c r="K136" i="35"/>
  <c r="J136" i="35"/>
  <c r="I136" i="35"/>
  <c r="H136" i="35"/>
  <c r="L135" i="35"/>
  <c r="K135" i="35"/>
  <c r="J135" i="35"/>
  <c r="I135" i="35"/>
  <c r="H135" i="35"/>
  <c r="L134" i="35"/>
  <c r="K134" i="35"/>
  <c r="J134" i="35"/>
  <c r="I134" i="35"/>
  <c r="H134" i="35"/>
  <c r="L133" i="35"/>
  <c r="K133" i="35"/>
  <c r="J133" i="35"/>
  <c r="I133" i="35"/>
  <c r="H133" i="35"/>
  <c r="L132" i="35"/>
  <c r="K132" i="35"/>
  <c r="J132" i="35"/>
  <c r="I132" i="35"/>
  <c r="H132" i="35"/>
  <c r="L131" i="35"/>
  <c r="K131" i="35"/>
  <c r="J131" i="35"/>
  <c r="I131" i="35"/>
  <c r="H131" i="35"/>
  <c r="L124" i="35"/>
  <c r="K124" i="35"/>
  <c r="J124" i="35"/>
  <c r="I124" i="35"/>
  <c r="H124" i="35"/>
  <c r="L123" i="35"/>
  <c r="K123" i="35"/>
  <c r="J123" i="35"/>
  <c r="I123" i="35"/>
  <c r="H123" i="35"/>
  <c r="L122" i="35"/>
  <c r="K122" i="35"/>
  <c r="J122" i="35"/>
  <c r="I122" i="35"/>
  <c r="H122" i="35"/>
  <c r="L121" i="35"/>
  <c r="K121" i="35"/>
  <c r="J121" i="35"/>
  <c r="I121" i="35"/>
  <c r="H121" i="35"/>
  <c r="L120" i="35"/>
  <c r="K120" i="35"/>
  <c r="J120" i="35"/>
  <c r="I120" i="35"/>
  <c r="H120" i="35"/>
  <c r="L119" i="35"/>
  <c r="K119" i="35"/>
  <c r="J119" i="35"/>
  <c r="I119" i="35"/>
  <c r="H119" i="35"/>
  <c r="L118" i="35"/>
  <c r="K118" i="35"/>
  <c r="J118" i="35"/>
  <c r="I118" i="35"/>
  <c r="H118" i="35"/>
  <c r="L117" i="35"/>
  <c r="K117" i="35"/>
  <c r="J117" i="35"/>
  <c r="I117" i="35"/>
  <c r="H117" i="35"/>
  <c r="L116" i="35"/>
  <c r="K116" i="35"/>
  <c r="J116" i="35"/>
  <c r="I116" i="35"/>
  <c r="H116" i="35"/>
  <c r="L115" i="35"/>
  <c r="K115" i="35"/>
  <c r="J115" i="35"/>
  <c r="I115" i="35"/>
  <c r="H115" i="35"/>
  <c r="L114" i="35"/>
  <c r="K114" i="35"/>
  <c r="J114" i="35"/>
  <c r="I114" i="35"/>
  <c r="H114" i="35"/>
  <c r="L113" i="35"/>
  <c r="K113" i="35"/>
  <c r="J113" i="35"/>
  <c r="I113" i="35"/>
  <c r="H113" i="35"/>
  <c r="L112" i="35"/>
  <c r="K112" i="35"/>
  <c r="J112" i="35"/>
  <c r="I112" i="35"/>
  <c r="H112" i="35"/>
  <c r="L111" i="35"/>
  <c r="K111" i="35"/>
  <c r="J111" i="35"/>
  <c r="I111" i="35"/>
  <c r="H111" i="35"/>
  <c r="L110" i="35"/>
  <c r="K110" i="35"/>
  <c r="J110" i="35"/>
  <c r="I110" i="35"/>
  <c r="H110" i="35"/>
  <c r="L109" i="35"/>
  <c r="K109" i="35"/>
  <c r="J109" i="35"/>
  <c r="I109" i="35"/>
  <c r="H109" i="35"/>
  <c r="G146" i="39" l="1"/>
  <c r="F146" i="39"/>
  <c r="E146" i="39"/>
  <c r="D146" i="39"/>
  <c r="C146" i="39"/>
  <c r="G124" i="39"/>
  <c r="F124" i="39"/>
  <c r="E124" i="39"/>
  <c r="D124" i="39"/>
  <c r="C124" i="39"/>
  <c r="G146" i="38"/>
  <c r="F146" i="38"/>
  <c r="E146" i="38"/>
  <c r="D146" i="38"/>
  <c r="C146" i="38"/>
  <c r="G124" i="38"/>
  <c r="F124" i="38"/>
  <c r="E124" i="38"/>
  <c r="D124" i="38"/>
  <c r="C124" i="38"/>
  <c r="G146" i="37"/>
  <c r="F146" i="37"/>
  <c r="E146" i="37"/>
  <c r="D146" i="37"/>
  <c r="C146" i="37"/>
  <c r="G124" i="37"/>
  <c r="F124" i="37"/>
  <c r="E124" i="37"/>
  <c r="D124" i="37"/>
  <c r="C124" i="37"/>
  <c r="G146" i="36"/>
  <c r="F146" i="36"/>
  <c r="E146" i="36"/>
  <c r="D146" i="36"/>
  <c r="C146" i="36"/>
  <c r="G124" i="36"/>
  <c r="F124" i="36"/>
  <c r="E124" i="36"/>
  <c r="D124" i="36"/>
  <c r="C124" i="36"/>
  <c r="G146" i="35" l="1"/>
  <c r="F146" i="35"/>
  <c r="E146" i="35"/>
  <c r="D146" i="35"/>
  <c r="C146" i="35"/>
  <c r="G124" i="35"/>
  <c r="F124" i="35"/>
  <c r="E124" i="35"/>
  <c r="D124" i="35"/>
  <c r="C124" i="35"/>
  <c r="D2" i="39" l="1"/>
  <c r="F2" i="39"/>
  <c r="G2" i="39"/>
  <c r="I2" i="39"/>
  <c r="J2" i="39"/>
  <c r="L2" i="39"/>
  <c r="M2" i="39"/>
  <c r="O2" i="39"/>
  <c r="P2" i="39"/>
  <c r="R2" i="39"/>
  <c r="D4" i="39"/>
  <c r="E4" i="39"/>
  <c r="F4" i="39"/>
  <c r="G4" i="39"/>
  <c r="H4" i="39"/>
  <c r="I4" i="39"/>
  <c r="J4" i="39"/>
  <c r="K4" i="39"/>
  <c r="L4" i="39"/>
  <c r="M4" i="39"/>
  <c r="N4" i="39"/>
  <c r="O4" i="39"/>
  <c r="P4" i="39"/>
  <c r="Q4" i="39"/>
  <c r="R4" i="39"/>
  <c r="D5" i="39"/>
  <c r="E5" i="39"/>
  <c r="F5" i="39"/>
  <c r="G5" i="39"/>
  <c r="H5" i="39"/>
  <c r="I5" i="39"/>
  <c r="J5" i="39"/>
  <c r="K5" i="39"/>
  <c r="L5" i="39"/>
  <c r="M5" i="39"/>
  <c r="N5" i="39"/>
  <c r="O5" i="39"/>
  <c r="P5" i="39"/>
  <c r="Q5" i="39"/>
  <c r="R5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D7" i="39"/>
  <c r="E7" i="39"/>
  <c r="F7" i="39"/>
  <c r="G7" i="39"/>
  <c r="H7" i="39"/>
  <c r="I7" i="39"/>
  <c r="J7" i="39"/>
  <c r="K7" i="39"/>
  <c r="L7" i="39"/>
  <c r="M7" i="39"/>
  <c r="N7" i="39"/>
  <c r="O7" i="39"/>
  <c r="P7" i="39"/>
  <c r="Q7" i="39"/>
  <c r="R7" i="39"/>
  <c r="D8" i="39"/>
  <c r="E8" i="39"/>
  <c r="F8" i="39"/>
  <c r="G8" i="39"/>
  <c r="H8" i="39"/>
  <c r="I8" i="39"/>
  <c r="J8" i="39"/>
  <c r="K8" i="39"/>
  <c r="L8" i="39"/>
  <c r="M8" i="39"/>
  <c r="N8" i="39"/>
  <c r="O8" i="39"/>
  <c r="P8" i="39"/>
  <c r="Q8" i="39"/>
  <c r="R8" i="39"/>
  <c r="D9" i="39"/>
  <c r="E9" i="39"/>
  <c r="F9" i="39"/>
  <c r="G9" i="39"/>
  <c r="H9" i="39"/>
  <c r="I9" i="39"/>
  <c r="J9" i="39"/>
  <c r="K9" i="39"/>
  <c r="L9" i="39"/>
  <c r="M9" i="39"/>
  <c r="N9" i="39"/>
  <c r="O9" i="39"/>
  <c r="P9" i="39"/>
  <c r="Q9" i="39"/>
  <c r="R9" i="39"/>
  <c r="D10" i="39"/>
  <c r="E10" i="39"/>
  <c r="F10" i="39"/>
  <c r="G10" i="39"/>
  <c r="H10" i="39"/>
  <c r="I10" i="39"/>
  <c r="J10" i="39"/>
  <c r="K10" i="39"/>
  <c r="L10" i="39"/>
  <c r="M10" i="39"/>
  <c r="N10" i="39"/>
  <c r="O10" i="39"/>
  <c r="P10" i="39"/>
  <c r="Q10" i="39"/>
  <c r="R10" i="39"/>
  <c r="D11" i="39"/>
  <c r="E11" i="39"/>
  <c r="F11" i="39"/>
  <c r="G11" i="39"/>
  <c r="H11" i="39"/>
  <c r="I11" i="39"/>
  <c r="J11" i="39"/>
  <c r="K11" i="39"/>
  <c r="L11" i="39"/>
  <c r="M11" i="39"/>
  <c r="N11" i="39"/>
  <c r="O11" i="39"/>
  <c r="P11" i="39"/>
  <c r="Q11" i="39"/>
  <c r="R11" i="39"/>
  <c r="D12" i="39"/>
  <c r="E12" i="39"/>
  <c r="F12" i="39"/>
  <c r="G12" i="39"/>
  <c r="H12" i="39"/>
  <c r="I12" i="39"/>
  <c r="J12" i="39"/>
  <c r="K12" i="39"/>
  <c r="L12" i="39"/>
  <c r="M12" i="39"/>
  <c r="N12" i="39"/>
  <c r="O12" i="39"/>
  <c r="P12" i="39"/>
  <c r="Q12" i="39"/>
  <c r="R12" i="39"/>
  <c r="D13" i="39"/>
  <c r="E13" i="39"/>
  <c r="F13" i="39"/>
  <c r="G13" i="39"/>
  <c r="H13" i="39"/>
  <c r="I13" i="39"/>
  <c r="J13" i="39"/>
  <c r="K13" i="39"/>
  <c r="L13" i="39"/>
  <c r="M13" i="39"/>
  <c r="N13" i="39"/>
  <c r="O13" i="39"/>
  <c r="P13" i="39"/>
  <c r="Q13" i="39"/>
  <c r="R13" i="39"/>
  <c r="D14" i="39"/>
  <c r="E14" i="39"/>
  <c r="F14" i="39"/>
  <c r="G14" i="39"/>
  <c r="H14" i="39"/>
  <c r="I14" i="39"/>
  <c r="J14" i="39"/>
  <c r="K14" i="39"/>
  <c r="L14" i="39"/>
  <c r="M14" i="39"/>
  <c r="N14" i="39"/>
  <c r="O14" i="39"/>
  <c r="P14" i="39"/>
  <c r="Q14" i="39"/>
  <c r="R14" i="39"/>
  <c r="D15" i="39"/>
  <c r="E15" i="39"/>
  <c r="F15" i="39"/>
  <c r="G15" i="39"/>
  <c r="H15" i="39"/>
  <c r="I15" i="39"/>
  <c r="J15" i="39"/>
  <c r="K15" i="39"/>
  <c r="L15" i="39"/>
  <c r="M15" i="39"/>
  <c r="N15" i="39"/>
  <c r="O15" i="39"/>
  <c r="P15" i="39"/>
  <c r="Q15" i="39"/>
  <c r="R15" i="39"/>
  <c r="D16" i="39"/>
  <c r="E16" i="39"/>
  <c r="F16" i="39"/>
  <c r="G16" i="39"/>
  <c r="H16" i="39"/>
  <c r="I16" i="39"/>
  <c r="J16" i="39"/>
  <c r="K16" i="39"/>
  <c r="L16" i="39"/>
  <c r="M16" i="39"/>
  <c r="N16" i="39"/>
  <c r="O16" i="39"/>
  <c r="P16" i="39"/>
  <c r="Q16" i="39"/>
  <c r="R16" i="39"/>
  <c r="D17" i="39"/>
  <c r="E17" i="39"/>
  <c r="F17" i="39"/>
  <c r="G17" i="39"/>
  <c r="H17" i="39"/>
  <c r="I17" i="39"/>
  <c r="J17" i="39"/>
  <c r="K17" i="39"/>
  <c r="L17" i="39"/>
  <c r="M17" i="39"/>
  <c r="N17" i="39"/>
  <c r="O17" i="39"/>
  <c r="P17" i="39"/>
  <c r="Q17" i="39"/>
  <c r="R17" i="39"/>
  <c r="D18" i="39"/>
  <c r="E18" i="39"/>
  <c r="F18" i="39"/>
  <c r="G18" i="39"/>
  <c r="H18" i="39"/>
  <c r="I18" i="39"/>
  <c r="J18" i="39"/>
  <c r="K18" i="39"/>
  <c r="L18" i="39"/>
  <c r="M18" i="39"/>
  <c r="N18" i="39"/>
  <c r="O18" i="39"/>
  <c r="P18" i="39"/>
  <c r="Q18" i="39"/>
  <c r="R18" i="39"/>
  <c r="D19" i="39"/>
  <c r="E19" i="39"/>
  <c r="F19" i="39"/>
  <c r="G19" i="39"/>
  <c r="H19" i="39"/>
  <c r="I19" i="39"/>
  <c r="J19" i="39"/>
  <c r="K19" i="39"/>
  <c r="L19" i="39"/>
  <c r="M19" i="39"/>
  <c r="N19" i="39"/>
  <c r="O19" i="39"/>
  <c r="P19" i="39"/>
  <c r="Q19" i="39"/>
  <c r="R19" i="39"/>
  <c r="D20" i="39"/>
  <c r="E20" i="39"/>
  <c r="F20" i="39"/>
  <c r="G20" i="39"/>
  <c r="H20" i="39"/>
  <c r="I20" i="39"/>
  <c r="J20" i="39"/>
  <c r="K20" i="39"/>
  <c r="L20" i="39"/>
  <c r="M20" i="39"/>
  <c r="N20" i="39"/>
  <c r="O20" i="39"/>
  <c r="P20" i="39"/>
  <c r="Q20" i="39"/>
  <c r="R20" i="39"/>
  <c r="D21" i="39"/>
  <c r="E21" i="39"/>
  <c r="F21" i="39"/>
  <c r="G21" i="39"/>
  <c r="H21" i="39"/>
  <c r="I21" i="39"/>
  <c r="J21" i="39"/>
  <c r="K21" i="39"/>
  <c r="L21" i="39"/>
  <c r="M21" i="39"/>
  <c r="N21" i="39"/>
  <c r="O21" i="39"/>
  <c r="P21" i="39"/>
  <c r="Q21" i="39"/>
  <c r="R21" i="39"/>
  <c r="D22" i="39"/>
  <c r="E22" i="39"/>
  <c r="F22" i="39"/>
  <c r="G22" i="39"/>
  <c r="H22" i="39"/>
  <c r="I22" i="39"/>
  <c r="J22" i="39"/>
  <c r="K22" i="39"/>
  <c r="L22" i="39"/>
  <c r="M22" i="39"/>
  <c r="N22" i="39"/>
  <c r="O22" i="39"/>
  <c r="P22" i="39"/>
  <c r="Q22" i="39"/>
  <c r="R22" i="39"/>
  <c r="D23" i="39"/>
  <c r="E23" i="39"/>
  <c r="F23" i="39"/>
  <c r="G23" i="39"/>
  <c r="H23" i="39"/>
  <c r="I23" i="39"/>
  <c r="J23" i="39"/>
  <c r="K23" i="39"/>
  <c r="L23" i="39"/>
  <c r="M23" i="39"/>
  <c r="N23" i="39"/>
  <c r="O23" i="39"/>
  <c r="P23" i="39"/>
  <c r="Q23" i="39"/>
  <c r="R23" i="39"/>
  <c r="D24" i="39"/>
  <c r="E24" i="39"/>
  <c r="F24" i="39"/>
  <c r="G24" i="39"/>
  <c r="H24" i="39"/>
  <c r="I24" i="39"/>
  <c r="J24" i="39"/>
  <c r="K24" i="39"/>
  <c r="L24" i="39"/>
  <c r="M24" i="39"/>
  <c r="N24" i="39"/>
  <c r="O24" i="39"/>
  <c r="P24" i="39"/>
  <c r="Q24" i="39"/>
  <c r="R24" i="39"/>
  <c r="D25" i="39"/>
  <c r="E25" i="39"/>
  <c r="F25" i="39"/>
  <c r="G25" i="39"/>
  <c r="H25" i="39"/>
  <c r="I25" i="39"/>
  <c r="J25" i="39"/>
  <c r="K25" i="39"/>
  <c r="L25" i="39"/>
  <c r="M25" i="39"/>
  <c r="N25" i="39"/>
  <c r="O25" i="39"/>
  <c r="P25" i="39"/>
  <c r="Q25" i="39"/>
  <c r="R25" i="39"/>
  <c r="D26" i="39"/>
  <c r="E26" i="39"/>
  <c r="F26" i="39"/>
  <c r="G26" i="39"/>
  <c r="H26" i="39"/>
  <c r="I26" i="39"/>
  <c r="J26" i="39"/>
  <c r="K26" i="39"/>
  <c r="L26" i="39"/>
  <c r="M26" i="39"/>
  <c r="N26" i="39"/>
  <c r="O26" i="39"/>
  <c r="P26" i="39"/>
  <c r="Q26" i="39"/>
  <c r="R26" i="39"/>
  <c r="D27" i="39"/>
  <c r="E27" i="39"/>
  <c r="F27" i="39"/>
  <c r="G27" i="39"/>
  <c r="H27" i="39"/>
  <c r="I27" i="39"/>
  <c r="J27" i="39"/>
  <c r="K27" i="39"/>
  <c r="L27" i="39"/>
  <c r="M27" i="39"/>
  <c r="N27" i="39"/>
  <c r="O27" i="39"/>
  <c r="P27" i="39"/>
  <c r="Q27" i="39"/>
  <c r="R27" i="39"/>
  <c r="D28" i="39"/>
  <c r="E28" i="39"/>
  <c r="F28" i="39"/>
  <c r="G28" i="39"/>
  <c r="H28" i="39"/>
  <c r="I28" i="39"/>
  <c r="J28" i="39"/>
  <c r="K28" i="39"/>
  <c r="L28" i="39"/>
  <c r="M28" i="39"/>
  <c r="N28" i="39"/>
  <c r="O28" i="39"/>
  <c r="P28" i="39"/>
  <c r="Q28" i="39"/>
  <c r="R28" i="39"/>
  <c r="D29" i="39"/>
  <c r="E29" i="39"/>
  <c r="F29" i="39"/>
  <c r="G29" i="39"/>
  <c r="H29" i="39"/>
  <c r="I29" i="39"/>
  <c r="J29" i="39"/>
  <c r="K29" i="39"/>
  <c r="L29" i="39"/>
  <c r="M29" i="39"/>
  <c r="N29" i="39"/>
  <c r="O29" i="39"/>
  <c r="P29" i="39"/>
  <c r="Q29" i="39"/>
  <c r="R29" i="39"/>
  <c r="D30" i="39"/>
  <c r="E30" i="39"/>
  <c r="F30" i="39"/>
  <c r="G30" i="39"/>
  <c r="H30" i="39"/>
  <c r="I30" i="39"/>
  <c r="J30" i="39"/>
  <c r="K30" i="39"/>
  <c r="L30" i="39"/>
  <c r="M30" i="39"/>
  <c r="N30" i="39"/>
  <c r="O30" i="39"/>
  <c r="P30" i="39"/>
  <c r="Q30" i="39"/>
  <c r="R30" i="39"/>
  <c r="D31" i="39"/>
  <c r="E31" i="39"/>
  <c r="F31" i="39"/>
  <c r="G31" i="39"/>
  <c r="H31" i="39"/>
  <c r="I31" i="39"/>
  <c r="J31" i="39"/>
  <c r="K31" i="39"/>
  <c r="L31" i="39"/>
  <c r="M31" i="39"/>
  <c r="N31" i="39"/>
  <c r="O31" i="39"/>
  <c r="P31" i="39"/>
  <c r="Q31" i="39"/>
  <c r="R31" i="39"/>
  <c r="D32" i="39"/>
  <c r="E32" i="39"/>
  <c r="F32" i="39"/>
  <c r="G32" i="39"/>
  <c r="H32" i="39"/>
  <c r="I32" i="39"/>
  <c r="J32" i="39"/>
  <c r="K32" i="39"/>
  <c r="L32" i="39"/>
  <c r="M32" i="39"/>
  <c r="N32" i="39"/>
  <c r="O32" i="39"/>
  <c r="P32" i="39"/>
  <c r="Q32" i="39"/>
  <c r="R32" i="39"/>
  <c r="D33" i="39"/>
  <c r="E33" i="39"/>
  <c r="F33" i="39"/>
  <c r="G33" i="39"/>
  <c r="H33" i="39"/>
  <c r="I33" i="39"/>
  <c r="J33" i="39"/>
  <c r="K33" i="39"/>
  <c r="L33" i="39"/>
  <c r="M33" i="39"/>
  <c r="N33" i="39"/>
  <c r="O33" i="39"/>
  <c r="P33" i="39"/>
  <c r="Q33" i="39"/>
  <c r="R33" i="39"/>
  <c r="D34" i="39"/>
  <c r="E34" i="39"/>
  <c r="F34" i="39"/>
  <c r="G34" i="39"/>
  <c r="H34" i="39"/>
  <c r="I34" i="39"/>
  <c r="J34" i="39"/>
  <c r="K34" i="39"/>
  <c r="L34" i="39"/>
  <c r="M34" i="39"/>
  <c r="N34" i="39"/>
  <c r="O34" i="39"/>
  <c r="P34" i="39"/>
  <c r="Q34" i="39"/>
  <c r="R34" i="39"/>
  <c r="D35" i="39"/>
  <c r="E35" i="39"/>
  <c r="F35" i="39"/>
  <c r="G35" i="39"/>
  <c r="H35" i="39"/>
  <c r="I35" i="39"/>
  <c r="J35" i="39"/>
  <c r="K35" i="39"/>
  <c r="L35" i="39"/>
  <c r="M35" i="39"/>
  <c r="N35" i="39"/>
  <c r="O35" i="39"/>
  <c r="P35" i="39"/>
  <c r="Q35" i="39"/>
  <c r="R35" i="39"/>
  <c r="D36" i="39"/>
  <c r="E36" i="39"/>
  <c r="F36" i="39"/>
  <c r="G36" i="39"/>
  <c r="H36" i="39"/>
  <c r="I36" i="39"/>
  <c r="J36" i="39"/>
  <c r="K36" i="39"/>
  <c r="L36" i="39"/>
  <c r="M36" i="39"/>
  <c r="N36" i="39"/>
  <c r="O36" i="39"/>
  <c r="P36" i="39"/>
  <c r="Q36" i="39"/>
  <c r="R36" i="39"/>
  <c r="D37" i="39"/>
  <c r="E37" i="39"/>
  <c r="F37" i="39"/>
  <c r="G37" i="39"/>
  <c r="H37" i="39"/>
  <c r="I37" i="39"/>
  <c r="J37" i="39"/>
  <c r="K37" i="39"/>
  <c r="L37" i="39"/>
  <c r="M37" i="39"/>
  <c r="N37" i="39"/>
  <c r="O37" i="39"/>
  <c r="P37" i="39"/>
  <c r="Q37" i="39"/>
  <c r="R37" i="39"/>
  <c r="D38" i="39"/>
  <c r="E38" i="39"/>
  <c r="F38" i="39"/>
  <c r="G38" i="39"/>
  <c r="H38" i="39"/>
  <c r="I38" i="39"/>
  <c r="J38" i="39"/>
  <c r="K38" i="39"/>
  <c r="L38" i="39"/>
  <c r="M38" i="39"/>
  <c r="N38" i="39"/>
  <c r="O38" i="39"/>
  <c r="P38" i="39"/>
  <c r="Q38" i="39"/>
  <c r="R38" i="39"/>
  <c r="D39" i="39"/>
  <c r="E39" i="39"/>
  <c r="F39" i="39"/>
  <c r="G39" i="39"/>
  <c r="H39" i="39"/>
  <c r="I39" i="39"/>
  <c r="J39" i="39"/>
  <c r="K39" i="39"/>
  <c r="L39" i="39"/>
  <c r="M39" i="39"/>
  <c r="N39" i="39"/>
  <c r="O39" i="39"/>
  <c r="P39" i="39"/>
  <c r="Q39" i="39"/>
  <c r="R39" i="39"/>
  <c r="D40" i="39"/>
  <c r="E40" i="39"/>
  <c r="F40" i="39"/>
  <c r="G40" i="39"/>
  <c r="H40" i="39"/>
  <c r="I40" i="39"/>
  <c r="J40" i="39"/>
  <c r="K40" i="39"/>
  <c r="L40" i="39"/>
  <c r="M40" i="39"/>
  <c r="N40" i="39"/>
  <c r="O40" i="39"/>
  <c r="P40" i="39"/>
  <c r="Q40" i="39"/>
  <c r="R40" i="39"/>
  <c r="D41" i="39"/>
  <c r="E41" i="39"/>
  <c r="F41" i="39"/>
  <c r="G41" i="39"/>
  <c r="H41" i="39"/>
  <c r="I41" i="39"/>
  <c r="J41" i="39"/>
  <c r="K41" i="39"/>
  <c r="L41" i="39"/>
  <c r="M41" i="39"/>
  <c r="N41" i="39"/>
  <c r="O41" i="39"/>
  <c r="P41" i="39"/>
  <c r="Q41" i="39"/>
  <c r="R41" i="39"/>
  <c r="D42" i="39"/>
  <c r="E42" i="39"/>
  <c r="F42" i="39"/>
  <c r="G42" i="39"/>
  <c r="H42" i="39"/>
  <c r="I42" i="39"/>
  <c r="J42" i="39"/>
  <c r="K42" i="39"/>
  <c r="L42" i="39"/>
  <c r="M42" i="39"/>
  <c r="N42" i="39"/>
  <c r="O42" i="39"/>
  <c r="P42" i="39"/>
  <c r="Q42" i="39"/>
  <c r="R42" i="39"/>
  <c r="D43" i="39"/>
  <c r="E43" i="39"/>
  <c r="F43" i="39"/>
  <c r="G43" i="39"/>
  <c r="H43" i="39"/>
  <c r="I43" i="39"/>
  <c r="J43" i="39"/>
  <c r="K43" i="39"/>
  <c r="L43" i="39"/>
  <c r="M43" i="39"/>
  <c r="N43" i="39"/>
  <c r="O43" i="39"/>
  <c r="P43" i="39"/>
  <c r="Q43" i="39"/>
  <c r="R43" i="39"/>
  <c r="D44" i="39"/>
  <c r="E44" i="39"/>
  <c r="F44" i="39"/>
  <c r="G44" i="39"/>
  <c r="H44" i="39"/>
  <c r="I44" i="39"/>
  <c r="J44" i="39"/>
  <c r="K44" i="39"/>
  <c r="L44" i="39"/>
  <c r="M44" i="39"/>
  <c r="N44" i="39"/>
  <c r="O44" i="39"/>
  <c r="P44" i="39"/>
  <c r="Q44" i="39"/>
  <c r="R44" i="39"/>
  <c r="D45" i="39"/>
  <c r="E45" i="39"/>
  <c r="F45" i="39"/>
  <c r="G45" i="39"/>
  <c r="H45" i="39"/>
  <c r="I45" i="39"/>
  <c r="J45" i="39"/>
  <c r="K45" i="39"/>
  <c r="L45" i="39"/>
  <c r="M45" i="39"/>
  <c r="N45" i="39"/>
  <c r="O45" i="39"/>
  <c r="P45" i="39"/>
  <c r="Q45" i="39"/>
  <c r="R45" i="39"/>
  <c r="D46" i="39"/>
  <c r="E46" i="39"/>
  <c r="F46" i="39"/>
  <c r="G46" i="39"/>
  <c r="H46" i="39"/>
  <c r="I46" i="39"/>
  <c r="J46" i="39"/>
  <c r="K46" i="39"/>
  <c r="L46" i="39"/>
  <c r="M46" i="39"/>
  <c r="N46" i="39"/>
  <c r="O46" i="39"/>
  <c r="P46" i="39"/>
  <c r="Q46" i="39"/>
  <c r="R46" i="39"/>
  <c r="D47" i="39"/>
  <c r="E47" i="39"/>
  <c r="F47" i="39"/>
  <c r="G47" i="39"/>
  <c r="H47" i="39"/>
  <c r="I47" i="39"/>
  <c r="J47" i="39"/>
  <c r="K47" i="39"/>
  <c r="L47" i="39"/>
  <c r="M47" i="39"/>
  <c r="N47" i="39"/>
  <c r="O47" i="39"/>
  <c r="P47" i="39"/>
  <c r="Q47" i="39"/>
  <c r="R47" i="39"/>
  <c r="D48" i="39"/>
  <c r="E48" i="39"/>
  <c r="F48" i="39"/>
  <c r="G48" i="39"/>
  <c r="H48" i="39"/>
  <c r="I48" i="39"/>
  <c r="J48" i="39"/>
  <c r="K48" i="39"/>
  <c r="L48" i="39"/>
  <c r="M48" i="39"/>
  <c r="N48" i="39"/>
  <c r="O48" i="39"/>
  <c r="P48" i="39"/>
  <c r="Q48" i="39"/>
  <c r="R48" i="39"/>
  <c r="D49" i="39"/>
  <c r="E49" i="39"/>
  <c r="F49" i="39"/>
  <c r="G49" i="39"/>
  <c r="H49" i="39"/>
  <c r="I49" i="39"/>
  <c r="J49" i="39"/>
  <c r="K49" i="39"/>
  <c r="L49" i="39"/>
  <c r="M49" i="39"/>
  <c r="N49" i="39"/>
  <c r="O49" i="39"/>
  <c r="P49" i="39"/>
  <c r="Q49" i="39"/>
  <c r="R49" i="39"/>
  <c r="D50" i="39"/>
  <c r="E50" i="39"/>
  <c r="F50" i="39"/>
  <c r="G50" i="39"/>
  <c r="H50" i="39"/>
  <c r="I50" i="39"/>
  <c r="J50" i="39"/>
  <c r="K50" i="39"/>
  <c r="L50" i="39"/>
  <c r="M50" i="39"/>
  <c r="N50" i="39"/>
  <c r="O50" i="39"/>
  <c r="P50" i="39"/>
  <c r="Q50" i="39"/>
  <c r="R50" i="39"/>
  <c r="D51" i="39"/>
  <c r="E51" i="39"/>
  <c r="F51" i="39"/>
  <c r="G51" i="39"/>
  <c r="H51" i="39"/>
  <c r="I51" i="39"/>
  <c r="J51" i="39"/>
  <c r="K51" i="39"/>
  <c r="L51" i="39"/>
  <c r="M51" i="39"/>
  <c r="N51" i="39"/>
  <c r="O51" i="39"/>
  <c r="P51" i="39"/>
  <c r="Q51" i="39"/>
  <c r="R51" i="39"/>
  <c r="D52" i="39"/>
  <c r="E52" i="39"/>
  <c r="F52" i="39"/>
  <c r="G52" i="39"/>
  <c r="H52" i="39"/>
  <c r="I52" i="39"/>
  <c r="J52" i="39"/>
  <c r="K52" i="39"/>
  <c r="L52" i="39"/>
  <c r="M52" i="39"/>
  <c r="N52" i="39"/>
  <c r="O52" i="39"/>
  <c r="P52" i="39"/>
  <c r="Q52" i="39"/>
  <c r="R52" i="39"/>
  <c r="D53" i="39"/>
  <c r="E53" i="39"/>
  <c r="F53" i="39"/>
  <c r="G53" i="39"/>
  <c r="H53" i="39"/>
  <c r="I53" i="39"/>
  <c r="J53" i="39"/>
  <c r="K53" i="39"/>
  <c r="L53" i="39"/>
  <c r="M53" i="39"/>
  <c r="N53" i="39"/>
  <c r="O53" i="39"/>
  <c r="P53" i="39"/>
  <c r="Q53" i="39"/>
  <c r="R53" i="39"/>
  <c r="D54" i="39"/>
  <c r="E54" i="39"/>
  <c r="F54" i="39"/>
  <c r="G54" i="39"/>
  <c r="H54" i="39"/>
  <c r="I54" i="39"/>
  <c r="J54" i="39"/>
  <c r="K54" i="39"/>
  <c r="L54" i="39"/>
  <c r="M54" i="39"/>
  <c r="N54" i="39"/>
  <c r="O54" i="39"/>
  <c r="P54" i="39"/>
  <c r="Q54" i="39"/>
  <c r="R54" i="39"/>
  <c r="D55" i="39"/>
  <c r="E55" i="39"/>
  <c r="F55" i="39"/>
  <c r="G55" i="39"/>
  <c r="H55" i="39"/>
  <c r="I55" i="39"/>
  <c r="J55" i="39"/>
  <c r="K55" i="39"/>
  <c r="L55" i="39"/>
  <c r="M55" i="39"/>
  <c r="N55" i="39"/>
  <c r="O55" i="39"/>
  <c r="P55" i="39"/>
  <c r="Q55" i="39"/>
  <c r="R55" i="39"/>
  <c r="D56" i="39"/>
  <c r="E56" i="39"/>
  <c r="F56" i="39"/>
  <c r="G56" i="39"/>
  <c r="H56" i="39"/>
  <c r="I56" i="39"/>
  <c r="J56" i="39"/>
  <c r="K56" i="39"/>
  <c r="L56" i="39"/>
  <c r="M56" i="39"/>
  <c r="N56" i="39"/>
  <c r="O56" i="39"/>
  <c r="P56" i="39"/>
  <c r="Q56" i="39"/>
  <c r="R56" i="39"/>
  <c r="D57" i="39"/>
  <c r="E57" i="39"/>
  <c r="F57" i="39"/>
  <c r="G57" i="39"/>
  <c r="H57" i="39"/>
  <c r="I57" i="39"/>
  <c r="J57" i="39"/>
  <c r="K57" i="39"/>
  <c r="L57" i="39"/>
  <c r="M57" i="39"/>
  <c r="N57" i="39"/>
  <c r="O57" i="39"/>
  <c r="P57" i="39"/>
  <c r="Q57" i="39"/>
  <c r="R57" i="39"/>
  <c r="D58" i="39"/>
  <c r="E58" i="39"/>
  <c r="F58" i="39"/>
  <c r="G58" i="39"/>
  <c r="H58" i="39"/>
  <c r="I58" i="39"/>
  <c r="J58" i="39"/>
  <c r="K58" i="39"/>
  <c r="L58" i="39"/>
  <c r="M58" i="39"/>
  <c r="N58" i="39"/>
  <c r="O58" i="39"/>
  <c r="P58" i="39"/>
  <c r="Q58" i="39"/>
  <c r="R58" i="39"/>
  <c r="D59" i="39"/>
  <c r="E59" i="39"/>
  <c r="F59" i="39"/>
  <c r="G59" i="39"/>
  <c r="H59" i="39"/>
  <c r="I59" i="39"/>
  <c r="J59" i="39"/>
  <c r="K59" i="39"/>
  <c r="L59" i="39"/>
  <c r="M59" i="39"/>
  <c r="N59" i="39"/>
  <c r="O59" i="39"/>
  <c r="P59" i="39"/>
  <c r="Q59" i="39"/>
  <c r="R59" i="39"/>
  <c r="D60" i="39"/>
  <c r="E60" i="39"/>
  <c r="F60" i="39"/>
  <c r="G60" i="39"/>
  <c r="H60" i="39"/>
  <c r="I60" i="39"/>
  <c r="J60" i="39"/>
  <c r="K60" i="39"/>
  <c r="L60" i="39"/>
  <c r="M60" i="39"/>
  <c r="N60" i="39"/>
  <c r="O60" i="39"/>
  <c r="P60" i="39"/>
  <c r="Q60" i="39"/>
  <c r="R60" i="39"/>
  <c r="D61" i="39"/>
  <c r="E61" i="39"/>
  <c r="F61" i="39"/>
  <c r="G61" i="39"/>
  <c r="H61" i="39"/>
  <c r="I61" i="39"/>
  <c r="J61" i="39"/>
  <c r="K61" i="39"/>
  <c r="L61" i="39"/>
  <c r="M61" i="39"/>
  <c r="N61" i="39"/>
  <c r="O61" i="39"/>
  <c r="P61" i="39"/>
  <c r="Q61" i="39"/>
  <c r="R61" i="39"/>
  <c r="D62" i="39"/>
  <c r="E62" i="39"/>
  <c r="F62" i="39"/>
  <c r="G62" i="39"/>
  <c r="H62" i="39"/>
  <c r="I62" i="39"/>
  <c r="J62" i="39"/>
  <c r="K62" i="39"/>
  <c r="L62" i="39"/>
  <c r="M62" i="39"/>
  <c r="N62" i="39"/>
  <c r="O62" i="39"/>
  <c r="P62" i="39"/>
  <c r="Q62" i="39"/>
  <c r="R62" i="39"/>
  <c r="D63" i="39"/>
  <c r="E63" i="39"/>
  <c r="F63" i="39"/>
  <c r="G63" i="39"/>
  <c r="H63" i="39"/>
  <c r="I63" i="39"/>
  <c r="J63" i="39"/>
  <c r="K63" i="39"/>
  <c r="L63" i="39"/>
  <c r="M63" i="39"/>
  <c r="N63" i="39"/>
  <c r="O63" i="39"/>
  <c r="P63" i="39"/>
  <c r="Q63" i="39"/>
  <c r="R63" i="39"/>
  <c r="D64" i="39"/>
  <c r="E64" i="39"/>
  <c r="F64" i="39"/>
  <c r="G64" i="39"/>
  <c r="H64" i="39"/>
  <c r="I64" i="39"/>
  <c r="J64" i="39"/>
  <c r="K64" i="39"/>
  <c r="L64" i="39"/>
  <c r="M64" i="39"/>
  <c r="N64" i="39"/>
  <c r="O64" i="39"/>
  <c r="P64" i="39"/>
  <c r="Q64" i="39"/>
  <c r="R64" i="39"/>
  <c r="D65" i="39"/>
  <c r="E65" i="39"/>
  <c r="F65" i="39"/>
  <c r="G65" i="39"/>
  <c r="H65" i="39"/>
  <c r="I65" i="39"/>
  <c r="J65" i="39"/>
  <c r="K65" i="39"/>
  <c r="L65" i="39"/>
  <c r="M65" i="39"/>
  <c r="N65" i="39"/>
  <c r="O65" i="39"/>
  <c r="P65" i="39"/>
  <c r="Q65" i="39"/>
  <c r="R65" i="39"/>
  <c r="D66" i="39"/>
  <c r="E66" i="39"/>
  <c r="F66" i="39"/>
  <c r="G66" i="39"/>
  <c r="H66" i="39"/>
  <c r="I66" i="39"/>
  <c r="J66" i="39"/>
  <c r="K66" i="39"/>
  <c r="L66" i="39"/>
  <c r="M66" i="39"/>
  <c r="N66" i="39"/>
  <c r="O66" i="39"/>
  <c r="P66" i="39"/>
  <c r="Q66" i="39"/>
  <c r="R66" i="39"/>
  <c r="D67" i="39"/>
  <c r="E67" i="39"/>
  <c r="F67" i="39"/>
  <c r="G67" i="39"/>
  <c r="H67" i="39"/>
  <c r="I67" i="39"/>
  <c r="J67" i="39"/>
  <c r="K67" i="39"/>
  <c r="L67" i="39"/>
  <c r="M67" i="39"/>
  <c r="N67" i="39"/>
  <c r="O67" i="39"/>
  <c r="P67" i="39"/>
  <c r="Q67" i="39"/>
  <c r="R67" i="39"/>
  <c r="D68" i="39"/>
  <c r="E68" i="39"/>
  <c r="F68" i="39"/>
  <c r="G68" i="39"/>
  <c r="H68" i="39"/>
  <c r="I68" i="39"/>
  <c r="J68" i="39"/>
  <c r="K68" i="39"/>
  <c r="L68" i="39"/>
  <c r="M68" i="39"/>
  <c r="N68" i="39"/>
  <c r="O68" i="39"/>
  <c r="P68" i="39"/>
  <c r="Q68" i="39"/>
  <c r="R68" i="39"/>
  <c r="D69" i="39"/>
  <c r="E69" i="39"/>
  <c r="F69" i="39"/>
  <c r="G69" i="39"/>
  <c r="H69" i="39"/>
  <c r="I69" i="39"/>
  <c r="J69" i="39"/>
  <c r="K69" i="39"/>
  <c r="L69" i="39"/>
  <c r="M69" i="39"/>
  <c r="N69" i="39"/>
  <c r="O69" i="39"/>
  <c r="P69" i="39"/>
  <c r="Q69" i="39"/>
  <c r="R69" i="39"/>
  <c r="D70" i="39"/>
  <c r="E70" i="39"/>
  <c r="F70" i="39"/>
  <c r="G70" i="39"/>
  <c r="H70" i="39"/>
  <c r="I70" i="39"/>
  <c r="J70" i="39"/>
  <c r="K70" i="39"/>
  <c r="L70" i="39"/>
  <c r="M70" i="39"/>
  <c r="N70" i="39"/>
  <c r="O70" i="39"/>
  <c r="P70" i="39"/>
  <c r="Q70" i="39"/>
  <c r="R70" i="39"/>
  <c r="D71" i="39"/>
  <c r="E71" i="39"/>
  <c r="F71" i="39"/>
  <c r="G71" i="39"/>
  <c r="H71" i="39"/>
  <c r="I71" i="39"/>
  <c r="J71" i="39"/>
  <c r="K71" i="39"/>
  <c r="L71" i="39"/>
  <c r="M71" i="39"/>
  <c r="N71" i="39"/>
  <c r="O71" i="39"/>
  <c r="P71" i="39"/>
  <c r="Q71" i="39"/>
  <c r="R71" i="39"/>
  <c r="D72" i="39"/>
  <c r="E72" i="39"/>
  <c r="F72" i="39"/>
  <c r="G72" i="39"/>
  <c r="H72" i="39"/>
  <c r="I72" i="39"/>
  <c r="J72" i="39"/>
  <c r="K72" i="39"/>
  <c r="L72" i="39"/>
  <c r="M72" i="39"/>
  <c r="N72" i="39"/>
  <c r="O72" i="39"/>
  <c r="P72" i="39"/>
  <c r="Q72" i="39"/>
  <c r="R72" i="39"/>
  <c r="D73" i="39"/>
  <c r="E73" i="39"/>
  <c r="F73" i="39"/>
  <c r="G73" i="39"/>
  <c r="H73" i="39"/>
  <c r="I73" i="39"/>
  <c r="J73" i="39"/>
  <c r="K73" i="39"/>
  <c r="L73" i="39"/>
  <c r="M73" i="39"/>
  <c r="N73" i="39"/>
  <c r="O73" i="39"/>
  <c r="P73" i="39"/>
  <c r="Q73" i="39"/>
  <c r="R73" i="39"/>
  <c r="D74" i="39"/>
  <c r="E74" i="39"/>
  <c r="F74" i="39"/>
  <c r="G74" i="39"/>
  <c r="H74" i="39"/>
  <c r="I74" i="39"/>
  <c r="J74" i="39"/>
  <c r="K74" i="39"/>
  <c r="L74" i="39"/>
  <c r="M74" i="39"/>
  <c r="N74" i="39"/>
  <c r="O74" i="39"/>
  <c r="P74" i="39"/>
  <c r="Q74" i="39"/>
  <c r="R74" i="39"/>
  <c r="D75" i="39"/>
  <c r="E75" i="39"/>
  <c r="F75" i="39"/>
  <c r="G75" i="39"/>
  <c r="H75" i="39"/>
  <c r="I75" i="39"/>
  <c r="J75" i="39"/>
  <c r="K75" i="39"/>
  <c r="L75" i="39"/>
  <c r="M75" i="39"/>
  <c r="N75" i="39"/>
  <c r="O75" i="39"/>
  <c r="P75" i="39"/>
  <c r="Q75" i="39"/>
  <c r="R75" i="39"/>
  <c r="D76" i="39"/>
  <c r="E76" i="39"/>
  <c r="F76" i="39"/>
  <c r="G76" i="39"/>
  <c r="H76" i="39"/>
  <c r="I76" i="39"/>
  <c r="J76" i="39"/>
  <c r="K76" i="39"/>
  <c r="L76" i="39"/>
  <c r="M76" i="39"/>
  <c r="N76" i="39"/>
  <c r="O76" i="39"/>
  <c r="P76" i="39"/>
  <c r="Q76" i="39"/>
  <c r="R76" i="39"/>
  <c r="D77" i="39"/>
  <c r="E77" i="39"/>
  <c r="F77" i="39"/>
  <c r="G77" i="39"/>
  <c r="H77" i="39"/>
  <c r="I77" i="39"/>
  <c r="J77" i="39"/>
  <c r="K77" i="39"/>
  <c r="L77" i="39"/>
  <c r="M77" i="39"/>
  <c r="N77" i="39"/>
  <c r="O77" i="39"/>
  <c r="P77" i="39"/>
  <c r="Q77" i="39"/>
  <c r="R77" i="39"/>
  <c r="D78" i="39"/>
  <c r="E78" i="39"/>
  <c r="F78" i="39"/>
  <c r="G78" i="39"/>
  <c r="H78" i="39"/>
  <c r="I78" i="39"/>
  <c r="J78" i="39"/>
  <c r="K78" i="39"/>
  <c r="L78" i="39"/>
  <c r="M78" i="39"/>
  <c r="N78" i="39"/>
  <c r="O78" i="39"/>
  <c r="P78" i="39"/>
  <c r="Q78" i="39"/>
  <c r="R78" i="39"/>
  <c r="D79" i="39"/>
  <c r="E79" i="39"/>
  <c r="F79" i="39"/>
  <c r="G79" i="39"/>
  <c r="H79" i="39"/>
  <c r="I79" i="39"/>
  <c r="J79" i="39"/>
  <c r="K79" i="39"/>
  <c r="L79" i="39"/>
  <c r="M79" i="39"/>
  <c r="N79" i="39"/>
  <c r="O79" i="39"/>
  <c r="P79" i="39"/>
  <c r="Q79" i="39"/>
  <c r="R79" i="39"/>
  <c r="D80" i="39"/>
  <c r="E80" i="39"/>
  <c r="F80" i="39"/>
  <c r="G80" i="39"/>
  <c r="H80" i="39"/>
  <c r="I80" i="39"/>
  <c r="J80" i="39"/>
  <c r="K80" i="39"/>
  <c r="L80" i="39"/>
  <c r="M80" i="39"/>
  <c r="N80" i="39"/>
  <c r="O80" i="39"/>
  <c r="P80" i="39"/>
  <c r="Q80" i="39"/>
  <c r="R80" i="39"/>
  <c r="D81" i="39"/>
  <c r="E81" i="39"/>
  <c r="F81" i="39"/>
  <c r="G81" i="39"/>
  <c r="H81" i="39"/>
  <c r="I81" i="39"/>
  <c r="J81" i="39"/>
  <c r="K81" i="39"/>
  <c r="L81" i="39"/>
  <c r="M81" i="39"/>
  <c r="N81" i="39"/>
  <c r="O81" i="39"/>
  <c r="P81" i="39"/>
  <c r="Q81" i="39"/>
  <c r="R81" i="39"/>
  <c r="D82" i="39"/>
  <c r="E82" i="39"/>
  <c r="F82" i="39"/>
  <c r="G82" i="39"/>
  <c r="H82" i="39"/>
  <c r="I82" i="39"/>
  <c r="J82" i="39"/>
  <c r="K82" i="39"/>
  <c r="L82" i="39"/>
  <c r="M82" i="39"/>
  <c r="N82" i="39"/>
  <c r="O82" i="39"/>
  <c r="P82" i="39"/>
  <c r="Q82" i="39"/>
  <c r="R82" i="39"/>
  <c r="E128" i="39" l="1"/>
  <c r="E106" i="39"/>
  <c r="E128" i="38"/>
  <c r="E106" i="38"/>
  <c r="E128" i="37"/>
  <c r="E106" i="37"/>
  <c r="E128" i="36"/>
  <c r="E106" i="36"/>
  <c r="E128" i="35" l="1"/>
  <c r="C102" i="35"/>
  <c r="E106" i="35"/>
  <c r="R82" i="36" l="1"/>
  <c r="Q82" i="36"/>
  <c r="P82" i="36"/>
  <c r="O82" i="36"/>
  <c r="N82" i="36"/>
  <c r="M82" i="36"/>
  <c r="L82" i="36"/>
  <c r="K82" i="36"/>
  <c r="J82" i="36"/>
  <c r="I82" i="36"/>
  <c r="H82" i="36"/>
  <c r="G82" i="36"/>
  <c r="F82" i="36"/>
  <c r="E82" i="36"/>
  <c r="D82" i="36"/>
  <c r="R81" i="36"/>
  <c r="Q81" i="36"/>
  <c r="P81" i="36"/>
  <c r="O81" i="36"/>
  <c r="N81" i="36"/>
  <c r="M81" i="36"/>
  <c r="L81" i="36"/>
  <c r="K81" i="36"/>
  <c r="J81" i="36"/>
  <c r="I81" i="36"/>
  <c r="H81" i="36"/>
  <c r="G81" i="36"/>
  <c r="F81" i="36"/>
  <c r="E81" i="36"/>
  <c r="D81" i="36"/>
  <c r="R80" i="36"/>
  <c r="Q80" i="36"/>
  <c r="P80" i="36"/>
  <c r="O80" i="36"/>
  <c r="N80" i="36"/>
  <c r="M80" i="36"/>
  <c r="L80" i="36"/>
  <c r="K80" i="36"/>
  <c r="J80" i="36"/>
  <c r="I80" i="36"/>
  <c r="H80" i="36"/>
  <c r="G80" i="36"/>
  <c r="F80" i="36"/>
  <c r="E80" i="36"/>
  <c r="D80" i="36"/>
  <c r="R79" i="36"/>
  <c r="Q79" i="36"/>
  <c r="P79" i="36"/>
  <c r="O79" i="36"/>
  <c r="N79" i="36"/>
  <c r="M79" i="36"/>
  <c r="L79" i="36"/>
  <c r="K79" i="36"/>
  <c r="J79" i="36"/>
  <c r="I79" i="36"/>
  <c r="H79" i="36"/>
  <c r="G79" i="36"/>
  <c r="F79" i="36"/>
  <c r="E79" i="36"/>
  <c r="D79" i="36"/>
  <c r="R78" i="36"/>
  <c r="Q78" i="36"/>
  <c r="P78" i="36"/>
  <c r="O78" i="36"/>
  <c r="N78" i="36"/>
  <c r="M78" i="36"/>
  <c r="L78" i="36"/>
  <c r="K78" i="36"/>
  <c r="J78" i="36"/>
  <c r="I78" i="36"/>
  <c r="H78" i="36"/>
  <c r="G78" i="36"/>
  <c r="F78" i="36"/>
  <c r="E78" i="36"/>
  <c r="D78" i="36"/>
  <c r="R77" i="36"/>
  <c r="Q77" i="36"/>
  <c r="P77" i="36"/>
  <c r="O77" i="36"/>
  <c r="N77" i="36"/>
  <c r="M77" i="36"/>
  <c r="L77" i="36"/>
  <c r="K77" i="36"/>
  <c r="J77" i="36"/>
  <c r="I77" i="36"/>
  <c r="H77" i="36"/>
  <c r="G77" i="36"/>
  <c r="F77" i="36"/>
  <c r="E77" i="36"/>
  <c r="D77" i="36"/>
  <c r="R76" i="36"/>
  <c r="Q76" i="36"/>
  <c r="P76" i="36"/>
  <c r="O76" i="36"/>
  <c r="N76" i="36"/>
  <c r="M76" i="36"/>
  <c r="L76" i="36"/>
  <c r="K76" i="36"/>
  <c r="J76" i="36"/>
  <c r="I76" i="36"/>
  <c r="H76" i="36"/>
  <c r="G76" i="36"/>
  <c r="F76" i="36"/>
  <c r="E76" i="36"/>
  <c r="D76" i="36"/>
  <c r="R75" i="36"/>
  <c r="Q75" i="36"/>
  <c r="P75" i="36"/>
  <c r="O75" i="36"/>
  <c r="N75" i="36"/>
  <c r="M75" i="36"/>
  <c r="L75" i="36"/>
  <c r="K75" i="36"/>
  <c r="J75" i="36"/>
  <c r="I75" i="36"/>
  <c r="H75" i="36"/>
  <c r="G75" i="36"/>
  <c r="F75" i="36"/>
  <c r="E75" i="36"/>
  <c r="D75" i="36"/>
  <c r="R74" i="36"/>
  <c r="Q74" i="36"/>
  <c r="P74" i="36"/>
  <c r="O74" i="36"/>
  <c r="N74" i="36"/>
  <c r="M74" i="36"/>
  <c r="L74" i="36"/>
  <c r="K74" i="36"/>
  <c r="J74" i="36"/>
  <c r="I74" i="36"/>
  <c r="H74" i="36"/>
  <c r="G74" i="36"/>
  <c r="F74" i="36"/>
  <c r="E74" i="36"/>
  <c r="D74" i="36"/>
  <c r="R73" i="36"/>
  <c r="Q73" i="36"/>
  <c r="P73" i="36"/>
  <c r="O73" i="36"/>
  <c r="N73" i="36"/>
  <c r="M73" i="36"/>
  <c r="L73" i="36"/>
  <c r="K73" i="36"/>
  <c r="J73" i="36"/>
  <c r="I73" i="36"/>
  <c r="H73" i="36"/>
  <c r="G73" i="36"/>
  <c r="F73" i="36"/>
  <c r="E73" i="36"/>
  <c r="D73" i="36"/>
  <c r="R72" i="36"/>
  <c r="Q72" i="36"/>
  <c r="P72" i="36"/>
  <c r="O72" i="36"/>
  <c r="N72" i="36"/>
  <c r="M72" i="36"/>
  <c r="L72" i="36"/>
  <c r="K72" i="36"/>
  <c r="J72" i="36"/>
  <c r="I72" i="36"/>
  <c r="H72" i="36"/>
  <c r="G72" i="36"/>
  <c r="F72" i="36"/>
  <c r="E72" i="36"/>
  <c r="D72" i="36"/>
  <c r="R71" i="36"/>
  <c r="Q71" i="36"/>
  <c r="P71" i="36"/>
  <c r="O71" i="36"/>
  <c r="N71" i="36"/>
  <c r="M71" i="36"/>
  <c r="L71" i="36"/>
  <c r="K71" i="36"/>
  <c r="J71" i="36"/>
  <c r="I71" i="36"/>
  <c r="H71" i="36"/>
  <c r="G71" i="36"/>
  <c r="F71" i="36"/>
  <c r="E71" i="36"/>
  <c r="D71" i="36"/>
  <c r="R70" i="36"/>
  <c r="Q70" i="36"/>
  <c r="P70" i="36"/>
  <c r="O70" i="36"/>
  <c r="N70" i="36"/>
  <c r="M70" i="36"/>
  <c r="L70" i="36"/>
  <c r="K70" i="36"/>
  <c r="J70" i="36"/>
  <c r="I70" i="36"/>
  <c r="H70" i="36"/>
  <c r="G70" i="36"/>
  <c r="F70" i="36"/>
  <c r="E70" i="36"/>
  <c r="D70" i="36"/>
  <c r="R69" i="36"/>
  <c r="Q69" i="36"/>
  <c r="P69" i="36"/>
  <c r="O69" i="36"/>
  <c r="N69" i="36"/>
  <c r="M69" i="36"/>
  <c r="L69" i="36"/>
  <c r="K69" i="36"/>
  <c r="J69" i="36"/>
  <c r="I69" i="36"/>
  <c r="H69" i="36"/>
  <c r="G69" i="36"/>
  <c r="F69" i="36"/>
  <c r="E69" i="36"/>
  <c r="D69" i="36"/>
  <c r="R68" i="36"/>
  <c r="Q68" i="36"/>
  <c r="P68" i="36"/>
  <c r="O68" i="36"/>
  <c r="N68" i="36"/>
  <c r="M68" i="36"/>
  <c r="L68" i="36"/>
  <c r="K68" i="36"/>
  <c r="J68" i="36"/>
  <c r="I68" i="36"/>
  <c r="H68" i="36"/>
  <c r="G68" i="36"/>
  <c r="F68" i="36"/>
  <c r="E68" i="36"/>
  <c r="D68" i="36"/>
  <c r="R67" i="36"/>
  <c r="Q67" i="36"/>
  <c r="P67" i="36"/>
  <c r="O67" i="36"/>
  <c r="N67" i="36"/>
  <c r="M67" i="36"/>
  <c r="L67" i="36"/>
  <c r="K67" i="36"/>
  <c r="J67" i="36"/>
  <c r="I67" i="36"/>
  <c r="H67" i="36"/>
  <c r="G67" i="36"/>
  <c r="F67" i="36"/>
  <c r="E67" i="36"/>
  <c r="D67" i="36"/>
  <c r="R66" i="36"/>
  <c r="Q66" i="36"/>
  <c r="P66" i="36"/>
  <c r="O66" i="36"/>
  <c r="N66" i="36"/>
  <c r="M66" i="36"/>
  <c r="L66" i="36"/>
  <c r="K66" i="36"/>
  <c r="J66" i="36"/>
  <c r="I66" i="36"/>
  <c r="H66" i="36"/>
  <c r="G66" i="36"/>
  <c r="F66" i="36"/>
  <c r="E66" i="36"/>
  <c r="D66" i="36"/>
  <c r="R65" i="36"/>
  <c r="Q65" i="36"/>
  <c r="P65" i="36"/>
  <c r="O65" i="36"/>
  <c r="N65" i="36"/>
  <c r="M65" i="36"/>
  <c r="L65" i="36"/>
  <c r="K65" i="36"/>
  <c r="J65" i="36"/>
  <c r="I65" i="36"/>
  <c r="H65" i="36"/>
  <c r="G65" i="36"/>
  <c r="F65" i="36"/>
  <c r="E65" i="36"/>
  <c r="D65" i="36"/>
  <c r="R64" i="36"/>
  <c r="Q64" i="36"/>
  <c r="P64" i="36"/>
  <c r="O64" i="36"/>
  <c r="N64" i="36"/>
  <c r="M64" i="36"/>
  <c r="L64" i="36"/>
  <c r="K64" i="36"/>
  <c r="J64" i="36"/>
  <c r="I64" i="36"/>
  <c r="H64" i="36"/>
  <c r="G64" i="36"/>
  <c r="F64" i="36"/>
  <c r="E64" i="36"/>
  <c r="D64" i="36"/>
  <c r="R63" i="36"/>
  <c r="Q63" i="36"/>
  <c r="P63" i="36"/>
  <c r="O63" i="36"/>
  <c r="N63" i="36"/>
  <c r="M63" i="36"/>
  <c r="L63" i="36"/>
  <c r="K63" i="36"/>
  <c r="J63" i="36"/>
  <c r="I63" i="36"/>
  <c r="H63" i="36"/>
  <c r="G63" i="36"/>
  <c r="F63" i="36"/>
  <c r="E63" i="36"/>
  <c r="D63" i="36"/>
  <c r="R62" i="36"/>
  <c r="Q62" i="36"/>
  <c r="P62" i="36"/>
  <c r="O62" i="36"/>
  <c r="N62" i="36"/>
  <c r="M62" i="36"/>
  <c r="L62" i="36"/>
  <c r="K62" i="36"/>
  <c r="J62" i="36"/>
  <c r="I62" i="36"/>
  <c r="H62" i="36"/>
  <c r="G62" i="36"/>
  <c r="F62" i="36"/>
  <c r="E62" i="36"/>
  <c r="D62" i="36"/>
  <c r="R61" i="36"/>
  <c r="Q61" i="36"/>
  <c r="P61" i="36"/>
  <c r="O61" i="36"/>
  <c r="N61" i="36"/>
  <c r="M61" i="36"/>
  <c r="L61" i="36"/>
  <c r="K61" i="36"/>
  <c r="J61" i="36"/>
  <c r="I61" i="36"/>
  <c r="H61" i="36"/>
  <c r="G61" i="36"/>
  <c r="F61" i="36"/>
  <c r="E61" i="36"/>
  <c r="D61" i="36"/>
  <c r="R60" i="36"/>
  <c r="Q60" i="36"/>
  <c r="P60" i="36"/>
  <c r="O60" i="36"/>
  <c r="N60" i="36"/>
  <c r="M60" i="36"/>
  <c r="L60" i="36"/>
  <c r="K60" i="36"/>
  <c r="J60" i="36"/>
  <c r="I60" i="36"/>
  <c r="H60" i="36"/>
  <c r="G60" i="36"/>
  <c r="F60" i="36"/>
  <c r="E60" i="36"/>
  <c r="D60" i="36"/>
  <c r="R59" i="36"/>
  <c r="Q59" i="36"/>
  <c r="P59" i="36"/>
  <c r="O59" i="36"/>
  <c r="N59" i="36"/>
  <c r="M59" i="36"/>
  <c r="L59" i="36"/>
  <c r="K59" i="36"/>
  <c r="J59" i="36"/>
  <c r="I59" i="36"/>
  <c r="H59" i="36"/>
  <c r="G59" i="36"/>
  <c r="F59" i="36"/>
  <c r="E59" i="36"/>
  <c r="D59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R57" i="36"/>
  <c r="Q57" i="36"/>
  <c r="P57" i="36"/>
  <c r="O57" i="36"/>
  <c r="N57" i="36"/>
  <c r="M57" i="36"/>
  <c r="L57" i="36"/>
  <c r="K57" i="36"/>
  <c r="J57" i="36"/>
  <c r="I57" i="36"/>
  <c r="H57" i="36"/>
  <c r="G57" i="36"/>
  <c r="F57" i="36"/>
  <c r="E57" i="36"/>
  <c r="D57" i="36"/>
  <c r="R56" i="36"/>
  <c r="Q56" i="36"/>
  <c r="P56" i="36"/>
  <c r="O56" i="36"/>
  <c r="N56" i="36"/>
  <c r="M56" i="36"/>
  <c r="L56" i="36"/>
  <c r="K56" i="36"/>
  <c r="J56" i="36"/>
  <c r="I56" i="36"/>
  <c r="H56" i="36"/>
  <c r="G56" i="36"/>
  <c r="F56" i="36"/>
  <c r="E56" i="36"/>
  <c r="D56" i="36"/>
  <c r="R55" i="36"/>
  <c r="Q55" i="36"/>
  <c r="P55" i="36"/>
  <c r="O55" i="36"/>
  <c r="N55" i="36"/>
  <c r="M55" i="36"/>
  <c r="L55" i="36"/>
  <c r="K55" i="36"/>
  <c r="J55" i="36"/>
  <c r="I55" i="36"/>
  <c r="H55" i="36"/>
  <c r="G55" i="36"/>
  <c r="F55" i="36"/>
  <c r="E55" i="36"/>
  <c r="D55" i="36"/>
  <c r="R54" i="36"/>
  <c r="Q54" i="36"/>
  <c r="P54" i="36"/>
  <c r="O54" i="36"/>
  <c r="N54" i="36"/>
  <c r="M54" i="36"/>
  <c r="L54" i="36"/>
  <c r="K54" i="36"/>
  <c r="J54" i="36"/>
  <c r="I54" i="36"/>
  <c r="H54" i="36"/>
  <c r="G54" i="36"/>
  <c r="F54" i="36"/>
  <c r="E54" i="36"/>
  <c r="D54" i="36"/>
  <c r="R53" i="36"/>
  <c r="Q53" i="36"/>
  <c r="P53" i="36"/>
  <c r="O53" i="36"/>
  <c r="N53" i="36"/>
  <c r="M53" i="36"/>
  <c r="L53" i="36"/>
  <c r="K53" i="36"/>
  <c r="J53" i="36"/>
  <c r="I53" i="36"/>
  <c r="H53" i="36"/>
  <c r="G53" i="36"/>
  <c r="F53" i="36"/>
  <c r="E53" i="36"/>
  <c r="D53" i="36"/>
  <c r="R52" i="36"/>
  <c r="Q52" i="36"/>
  <c r="P52" i="36"/>
  <c r="O52" i="36"/>
  <c r="N52" i="36"/>
  <c r="M52" i="36"/>
  <c r="L52" i="36"/>
  <c r="K52" i="36"/>
  <c r="J52" i="36"/>
  <c r="I52" i="36"/>
  <c r="H52" i="36"/>
  <c r="G52" i="36"/>
  <c r="F52" i="36"/>
  <c r="E52" i="36"/>
  <c r="D52" i="36"/>
  <c r="R51" i="36"/>
  <c r="Q51" i="36"/>
  <c r="P51" i="36"/>
  <c r="O51" i="36"/>
  <c r="N51" i="36"/>
  <c r="M51" i="36"/>
  <c r="L51" i="36"/>
  <c r="K51" i="36"/>
  <c r="J51" i="36"/>
  <c r="I51" i="36"/>
  <c r="H51" i="36"/>
  <c r="G51" i="36"/>
  <c r="F51" i="36"/>
  <c r="E51" i="36"/>
  <c r="D51" i="36"/>
  <c r="R50" i="36"/>
  <c r="Q50" i="36"/>
  <c r="P50" i="36"/>
  <c r="O50" i="36"/>
  <c r="N50" i="36"/>
  <c r="M50" i="36"/>
  <c r="L50" i="36"/>
  <c r="K50" i="36"/>
  <c r="J50" i="36"/>
  <c r="I50" i="36"/>
  <c r="H50" i="36"/>
  <c r="G50" i="36"/>
  <c r="F50" i="36"/>
  <c r="E50" i="36"/>
  <c r="D50" i="36"/>
  <c r="R49" i="36"/>
  <c r="Q49" i="36"/>
  <c r="P49" i="36"/>
  <c r="O49" i="36"/>
  <c r="N49" i="36"/>
  <c r="M49" i="36"/>
  <c r="L49" i="36"/>
  <c r="K49" i="36"/>
  <c r="J49" i="36"/>
  <c r="I49" i="36"/>
  <c r="H49" i="36"/>
  <c r="G49" i="36"/>
  <c r="F49" i="36"/>
  <c r="E49" i="36"/>
  <c r="D49" i="36"/>
  <c r="R48" i="36"/>
  <c r="Q48" i="36"/>
  <c r="P48" i="36"/>
  <c r="O48" i="36"/>
  <c r="N48" i="36"/>
  <c r="M48" i="36"/>
  <c r="L48" i="36"/>
  <c r="K48" i="36"/>
  <c r="J48" i="36"/>
  <c r="I48" i="36"/>
  <c r="H48" i="36"/>
  <c r="G48" i="36"/>
  <c r="F48" i="36"/>
  <c r="E48" i="36"/>
  <c r="D48" i="36"/>
  <c r="R47" i="36"/>
  <c r="Q47" i="36"/>
  <c r="P47" i="36"/>
  <c r="O47" i="36"/>
  <c r="N47" i="36"/>
  <c r="M47" i="36"/>
  <c r="L47" i="36"/>
  <c r="K47" i="36"/>
  <c r="J47" i="36"/>
  <c r="I47" i="36"/>
  <c r="H47" i="36"/>
  <c r="G47" i="36"/>
  <c r="F47" i="36"/>
  <c r="E47" i="36"/>
  <c r="D47" i="36"/>
  <c r="R46" i="36"/>
  <c r="Q46" i="36"/>
  <c r="P46" i="36"/>
  <c r="O46" i="36"/>
  <c r="N46" i="36"/>
  <c r="M46" i="36"/>
  <c r="L46" i="36"/>
  <c r="K46" i="36"/>
  <c r="J46" i="36"/>
  <c r="I46" i="36"/>
  <c r="H46" i="36"/>
  <c r="G46" i="36"/>
  <c r="F46" i="36"/>
  <c r="E46" i="36"/>
  <c r="D46" i="36"/>
  <c r="R45" i="36"/>
  <c r="Q45" i="36"/>
  <c r="P45" i="36"/>
  <c r="O45" i="36"/>
  <c r="N45" i="36"/>
  <c r="M45" i="36"/>
  <c r="L45" i="36"/>
  <c r="K45" i="36"/>
  <c r="J45" i="36"/>
  <c r="I45" i="36"/>
  <c r="H45" i="36"/>
  <c r="G45" i="36"/>
  <c r="F45" i="36"/>
  <c r="E45" i="36"/>
  <c r="D45" i="36"/>
  <c r="R44" i="36"/>
  <c r="Q44" i="36"/>
  <c r="P44" i="36"/>
  <c r="O44" i="36"/>
  <c r="N44" i="36"/>
  <c r="M44" i="36"/>
  <c r="L44" i="36"/>
  <c r="K44" i="36"/>
  <c r="J44" i="36"/>
  <c r="I44" i="36"/>
  <c r="H44" i="36"/>
  <c r="G44" i="36"/>
  <c r="F44" i="36"/>
  <c r="E44" i="36"/>
  <c r="D44" i="36"/>
  <c r="R43" i="36"/>
  <c r="Q43" i="36"/>
  <c r="P43" i="36"/>
  <c r="O43" i="36"/>
  <c r="N43" i="36"/>
  <c r="M43" i="36"/>
  <c r="L43" i="36"/>
  <c r="K43" i="36"/>
  <c r="J43" i="36"/>
  <c r="I43" i="36"/>
  <c r="H43" i="36"/>
  <c r="G43" i="36"/>
  <c r="F43" i="36"/>
  <c r="E43" i="36"/>
  <c r="D43" i="36"/>
  <c r="R42" i="36"/>
  <c r="Q42" i="36"/>
  <c r="P42" i="36"/>
  <c r="O42" i="36"/>
  <c r="N42" i="36"/>
  <c r="M42" i="36"/>
  <c r="L42" i="36"/>
  <c r="K42" i="36"/>
  <c r="J42" i="36"/>
  <c r="I42" i="36"/>
  <c r="H42" i="36"/>
  <c r="G42" i="36"/>
  <c r="F42" i="36"/>
  <c r="E42" i="36"/>
  <c r="D42" i="36"/>
  <c r="R41" i="36"/>
  <c r="Q41" i="36"/>
  <c r="P41" i="36"/>
  <c r="O41" i="36"/>
  <c r="N41" i="36"/>
  <c r="M41" i="36"/>
  <c r="L41" i="36"/>
  <c r="K41" i="36"/>
  <c r="J41" i="36"/>
  <c r="I41" i="36"/>
  <c r="H41" i="36"/>
  <c r="G41" i="36"/>
  <c r="F41" i="36"/>
  <c r="E41" i="36"/>
  <c r="D41" i="36"/>
  <c r="R40" i="36"/>
  <c r="Q40" i="36"/>
  <c r="P40" i="36"/>
  <c r="O40" i="36"/>
  <c r="N40" i="36"/>
  <c r="M40" i="36"/>
  <c r="L40" i="36"/>
  <c r="K40" i="36"/>
  <c r="J40" i="36"/>
  <c r="I40" i="36"/>
  <c r="H40" i="36"/>
  <c r="G40" i="36"/>
  <c r="F40" i="36"/>
  <c r="E40" i="36"/>
  <c r="D40" i="36"/>
  <c r="R39" i="36"/>
  <c r="Q39" i="36"/>
  <c r="P39" i="36"/>
  <c r="O39" i="36"/>
  <c r="N39" i="36"/>
  <c r="M39" i="36"/>
  <c r="L39" i="36"/>
  <c r="K39" i="36"/>
  <c r="J39" i="36"/>
  <c r="I39" i="36"/>
  <c r="H39" i="36"/>
  <c r="G39" i="36"/>
  <c r="F39" i="36"/>
  <c r="E39" i="36"/>
  <c r="D39" i="36"/>
  <c r="R38" i="36"/>
  <c r="Q38" i="36"/>
  <c r="P38" i="36"/>
  <c r="O38" i="36"/>
  <c r="N38" i="36"/>
  <c r="M38" i="36"/>
  <c r="L38" i="36"/>
  <c r="K38" i="36"/>
  <c r="J38" i="36"/>
  <c r="I38" i="36"/>
  <c r="H38" i="36"/>
  <c r="G38" i="36"/>
  <c r="F38" i="36"/>
  <c r="E38" i="36"/>
  <c r="D38" i="36"/>
  <c r="R37" i="36"/>
  <c r="Q37" i="36"/>
  <c r="P37" i="36"/>
  <c r="O37" i="36"/>
  <c r="N37" i="36"/>
  <c r="M37" i="36"/>
  <c r="L37" i="36"/>
  <c r="K37" i="36"/>
  <c r="J37" i="36"/>
  <c r="I37" i="36"/>
  <c r="H37" i="36"/>
  <c r="G37" i="36"/>
  <c r="F37" i="36"/>
  <c r="E37" i="36"/>
  <c r="D37" i="36"/>
  <c r="R36" i="36"/>
  <c r="Q36" i="36"/>
  <c r="P36" i="36"/>
  <c r="O36" i="36"/>
  <c r="N36" i="36"/>
  <c r="M36" i="36"/>
  <c r="L36" i="36"/>
  <c r="K36" i="36"/>
  <c r="J36" i="36"/>
  <c r="I36" i="36"/>
  <c r="H36" i="36"/>
  <c r="G36" i="36"/>
  <c r="F36" i="36"/>
  <c r="E36" i="36"/>
  <c r="D36" i="36"/>
  <c r="R35" i="36"/>
  <c r="Q35" i="36"/>
  <c r="P35" i="36"/>
  <c r="O35" i="36"/>
  <c r="N35" i="36"/>
  <c r="M35" i="36"/>
  <c r="L35" i="36"/>
  <c r="K35" i="36"/>
  <c r="J35" i="36"/>
  <c r="I35" i="36"/>
  <c r="H35" i="36"/>
  <c r="G35" i="36"/>
  <c r="F35" i="36"/>
  <c r="E35" i="36"/>
  <c r="D35" i="36"/>
  <c r="R34" i="36"/>
  <c r="Q34" i="36"/>
  <c r="P34" i="36"/>
  <c r="O34" i="36"/>
  <c r="N34" i="36"/>
  <c r="M34" i="36"/>
  <c r="L34" i="36"/>
  <c r="K34" i="36"/>
  <c r="J34" i="36"/>
  <c r="I34" i="36"/>
  <c r="H34" i="36"/>
  <c r="G34" i="36"/>
  <c r="F34" i="36"/>
  <c r="E34" i="36"/>
  <c r="D34" i="36"/>
  <c r="R33" i="36"/>
  <c r="Q33" i="36"/>
  <c r="P33" i="36"/>
  <c r="O33" i="36"/>
  <c r="N33" i="36"/>
  <c r="M33" i="36"/>
  <c r="L33" i="36"/>
  <c r="K33" i="36"/>
  <c r="J33" i="36"/>
  <c r="I33" i="36"/>
  <c r="H33" i="36"/>
  <c r="G33" i="36"/>
  <c r="F33" i="36"/>
  <c r="E33" i="36"/>
  <c r="D33" i="36"/>
  <c r="R32" i="36"/>
  <c r="Q32" i="36"/>
  <c r="P32" i="36"/>
  <c r="O32" i="36"/>
  <c r="N32" i="36"/>
  <c r="M32" i="36"/>
  <c r="L32" i="36"/>
  <c r="K32" i="36"/>
  <c r="J32" i="36"/>
  <c r="I32" i="36"/>
  <c r="H32" i="36"/>
  <c r="G32" i="36"/>
  <c r="F32" i="36"/>
  <c r="E32" i="36"/>
  <c r="D32" i="36"/>
  <c r="R31" i="36"/>
  <c r="Q31" i="36"/>
  <c r="P31" i="36"/>
  <c r="O31" i="36"/>
  <c r="N31" i="36"/>
  <c r="M31" i="36"/>
  <c r="L31" i="36"/>
  <c r="K31" i="36"/>
  <c r="J31" i="36"/>
  <c r="I31" i="36"/>
  <c r="H31" i="36"/>
  <c r="G31" i="36"/>
  <c r="F31" i="36"/>
  <c r="E31" i="36"/>
  <c r="D31" i="36"/>
  <c r="R30" i="36"/>
  <c r="Q30" i="36"/>
  <c r="P30" i="36"/>
  <c r="O30" i="36"/>
  <c r="N30" i="36"/>
  <c r="M30" i="36"/>
  <c r="L30" i="36"/>
  <c r="K30" i="36"/>
  <c r="J30" i="36"/>
  <c r="I30" i="36"/>
  <c r="H30" i="36"/>
  <c r="G30" i="36"/>
  <c r="F30" i="36"/>
  <c r="E30" i="36"/>
  <c r="D30" i="36"/>
  <c r="R29" i="36"/>
  <c r="Q29" i="36"/>
  <c r="P29" i="36"/>
  <c r="O29" i="36"/>
  <c r="N29" i="36"/>
  <c r="M29" i="36"/>
  <c r="L29" i="36"/>
  <c r="K29" i="36"/>
  <c r="J29" i="36"/>
  <c r="I29" i="36"/>
  <c r="H29" i="36"/>
  <c r="G29" i="36"/>
  <c r="F29" i="36"/>
  <c r="E29" i="36"/>
  <c r="D29" i="36"/>
  <c r="R28" i="36"/>
  <c r="Q28" i="36"/>
  <c r="P28" i="36"/>
  <c r="O28" i="36"/>
  <c r="N28" i="36"/>
  <c r="M28" i="36"/>
  <c r="L28" i="36"/>
  <c r="K28" i="36"/>
  <c r="J28" i="36"/>
  <c r="I28" i="36"/>
  <c r="H28" i="36"/>
  <c r="G28" i="36"/>
  <c r="F28" i="36"/>
  <c r="E28" i="36"/>
  <c r="D28" i="36"/>
  <c r="R27" i="36"/>
  <c r="Q27" i="36"/>
  <c r="P27" i="36"/>
  <c r="O27" i="36"/>
  <c r="N27" i="36"/>
  <c r="M27" i="36"/>
  <c r="L27" i="36"/>
  <c r="K27" i="36"/>
  <c r="J27" i="36"/>
  <c r="I27" i="36"/>
  <c r="H27" i="36"/>
  <c r="G27" i="36"/>
  <c r="F27" i="36"/>
  <c r="E27" i="36"/>
  <c r="D27" i="36"/>
  <c r="R26" i="36"/>
  <c r="Q26" i="36"/>
  <c r="P26" i="36"/>
  <c r="O26" i="36"/>
  <c r="N26" i="36"/>
  <c r="M26" i="36"/>
  <c r="L26" i="36"/>
  <c r="K26" i="36"/>
  <c r="J26" i="36"/>
  <c r="I26" i="36"/>
  <c r="H26" i="36"/>
  <c r="G26" i="36"/>
  <c r="F26" i="36"/>
  <c r="E26" i="36"/>
  <c r="D26" i="36"/>
  <c r="R25" i="36"/>
  <c r="Q25" i="36"/>
  <c r="P25" i="36"/>
  <c r="O25" i="36"/>
  <c r="N25" i="36"/>
  <c r="M25" i="36"/>
  <c r="L25" i="36"/>
  <c r="K25" i="36"/>
  <c r="J25" i="36"/>
  <c r="I25" i="36"/>
  <c r="H25" i="36"/>
  <c r="G25" i="36"/>
  <c r="F25" i="36"/>
  <c r="E25" i="36"/>
  <c r="D25" i="36"/>
  <c r="R24" i="36"/>
  <c r="Q24" i="36"/>
  <c r="P24" i="36"/>
  <c r="O24" i="36"/>
  <c r="N24" i="36"/>
  <c r="M24" i="36"/>
  <c r="L24" i="36"/>
  <c r="K24" i="36"/>
  <c r="J24" i="36"/>
  <c r="I24" i="36"/>
  <c r="H24" i="36"/>
  <c r="G24" i="36"/>
  <c r="F24" i="36"/>
  <c r="E24" i="36"/>
  <c r="D24" i="36"/>
  <c r="R23" i="36"/>
  <c r="Q23" i="36"/>
  <c r="P23" i="36"/>
  <c r="O23" i="36"/>
  <c r="N23" i="36"/>
  <c r="M23" i="36"/>
  <c r="L23" i="36"/>
  <c r="K23" i="36"/>
  <c r="J23" i="36"/>
  <c r="I23" i="36"/>
  <c r="H23" i="36"/>
  <c r="G23" i="36"/>
  <c r="F23" i="36"/>
  <c r="E23" i="36"/>
  <c r="D23" i="36"/>
  <c r="R22" i="36"/>
  <c r="Q22" i="36"/>
  <c r="P22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R21" i="36"/>
  <c r="Q21" i="36"/>
  <c r="P21" i="36"/>
  <c r="O21" i="36"/>
  <c r="N21" i="36"/>
  <c r="M21" i="36"/>
  <c r="L21" i="36"/>
  <c r="K21" i="36"/>
  <c r="J21" i="36"/>
  <c r="I21" i="36"/>
  <c r="H21" i="36"/>
  <c r="G21" i="36"/>
  <c r="F21" i="36"/>
  <c r="E21" i="36"/>
  <c r="D21" i="36"/>
  <c r="R20" i="36"/>
  <c r="Q20" i="36"/>
  <c r="P20" i="36"/>
  <c r="O20" i="36"/>
  <c r="N20" i="36"/>
  <c r="M20" i="36"/>
  <c r="L20" i="36"/>
  <c r="K20" i="36"/>
  <c r="J20" i="36"/>
  <c r="I20" i="36"/>
  <c r="H20" i="36"/>
  <c r="G20" i="36"/>
  <c r="F20" i="36"/>
  <c r="E20" i="36"/>
  <c r="D20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D19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D18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D17" i="36"/>
  <c r="R16" i="36"/>
  <c r="Q16" i="36"/>
  <c r="P16" i="36"/>
  <c r="O16" i="36"/>
  <c r="N16" i="36"/>
  <c r="M16" i="36"/>
  <c r="L16" i="36"/>
  <c r="K16" i="36"/>
  <c r="J16" i="36"/>
  <c r="I16" i="36"/>
  <c r="H16" i="36"/>
  <c r="G16" i="36"/>
  <c r="F16" i="36"/>
  <c r="E16" i="36"/>
  <c r="D16" i="36"/>
  <c r="R15" i="36"/>
  <c r="Q15" i="36"/>
  <c r="P15" i="36"/>
  <c r="O15" i="36"/>
  <c r="N15" i="36"/>
  <c r="M15" i="36"/>
  <c r="L15" i="36"/>
  <c r="K15" i="36"/>
  <c r="J15" i="36"/>
  <c r="I15" i="36"/>
  <c r="H15" i="36"/>
  <c r="G15" i="36"/>
  <c r="F15" i="36"/>
  <c r="E15" i="36"/>
  <c r="D15" i="36"/>
  <c r="R14" i="36"/>
  <c r="Q14" i="36"/>
  <c r="P14" i="36"/>
  <c r="O14" i="36"/>
  <c r="N14" i="36"/>
  <c r="M14" i="36"/>
  <c r="L14" i="36"/>
  <c r="K14" i="36"/>
  <c r="J14" i="36"/>
  <c r="I14" i="36"/>
  <c r="H14" i="36"/>
  <c r="G14" i="36"/>
  <c r="F14" i="36"/>
  <c r="E14" i="36"/>
  <c r="D14" i="36"/>
  <c r="R13" i="36"/>
  <c r="Q13" i="36"/>
  <c r="P13" i="36"/>
  <c r="O13" i="36"/>
  <c r="N13" i="36"/>
  <c r="M13" i="36"/>
  <c r="L13" i="36"/>
  <c r="K13" i="36"/>
  <c r="J13" i="36"/>
  <c r="I13" i="36"/>
  <c r="H13" i="36"/>
  <c r="G13" i="36"/>
  <c r="F13" i="36"/>
  <c r="E13" i="36"/>
  <c r="D13" i="36"/>
  <c r="R12" i="36"/>
  <c r="Q12" i="36"/>
  <c r="P12" i="36"/>
  <c r="O12" i="36"/>
  <c r="N12" i="36"/>
  <c r="M12" i="36"/>
  <c r="L12" i="36"/>
  <c r="K12" i="36"/>
  <c r="J12" i="36"/>
  <c r="I12" i="36"/>
  <c r="H12" i="36"/>
  <c r="G12" i="36"/>
  <c r="F12" i="36"/>
  <c r="E12" i="36"/>
  <c r="D12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D11" i="36"/>
  <c r="R10" i="36"/>
  <c r="Q10" i="36"/>
  <c r="P10" i="36"/>
  <c r="O10" i="36"/>
  <c r="N10" i="36"/>
  <c r="M10" i="36"/>
  <c r="L10" i="36"/>
  <c r="K10" i="36"/>
  <c r="J10" i="36"/>
  <c r="I10" i="36"/>
  <c r="H10" i="36"/>
  <c r="G10" i="36"/>
  <c r="F10" i="36"/>
  <c r="E10" i="36"/>
  <c r="D10" i="36"/>
  <c r="R9" i="36"/>
  <c r="Q9" i="36"/>
  <c r="P9" i="36"/>
  <c r="O9" i="36"/>
  <c r="N9" i="36"/>
  <c r="M9" i="36"/>
  <c r="L9" i="36"/>
  <c r="K9" i="36"/>
  <c r="J9" i="36"/>
  <c r="I9" i="36"/>
  <c r="H9" i="36"/>
  <c r="G9" i="36"/>
  <c r="F9" i="36"/>
  <c r="E9" i="36"/>
  <c r="D9" i="36"/>
  <c r="R8" i="36"/>
  <c r="Q8" i="36"/>
  <c r="P8" i="36"/>
  <c r="O8" i="36"/>
  <c r="N8" i="36"/>
  <c r="M8" i="36"/>
  <c r="L8" i="36"/>
  <c r="K8" i="36"/>
  <c r="J8" i="36"/>
  <c r="I8" i="36"/>
  <c r="H8" i="36"/>
  <c r="G8" i="36"/>
  <c r="F8" i="36"/>
  <c r="E8" i="36"/>
  <c r="D8" i="36"/>
  <c r="R7" i="36"/>
  <c r="Q7" i="36"/>
  <c r="P7" i="36"/>
  <c r="O7" i="36"/>
  <c r="N7" i="36"/>
  <c r="M7" i="36"/>
  <c r="L7" i="36"/>
  <c r="K7" i="36"/>
  <c r="J7" i="36"/>
  <c r="I7" i="36"/>
  <c r="H7" i="36"/>
  <c r="G7" i="36"/>
  <c r="F7" i="36"/>
  <c r="E7" i="36"/>
  <c r="D7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R5" i="36"/>
  <c r="Q5" i="36"/>
  <c r="P5" i="36"/>
  <c r="O5" i="36"/>
  <c r="N5" i="36"/>
  <c r="M5" i="36"/>
  <c r="L5" i="36"/>
  <c r="K5" i="36"/>
  <c r="J5" i="36"/>
  <c r="I5" i="36"/>
  <c r="H5" i="36"/>
  <c r="G5" i="36"/>
  <c r="F5" i="36"/>
  <c r="E5" i="36"/>
  <c r="D5" i="36"/>
  <c r="R4" i="36"/>
  <c r="Q4" i="36"/>
  <c r="P4" i="36"/>
  <c r="O4" i="36"/>
  <c r="N4" i="36"/>
  <c r="M4" i="36"/>
  <c r="L4" i="36"/>
  <c r="K4" i="36"/>
  <c r="J4" i="36"/>
  <c r="I4" i="36"/>
  <c r="H4" i="36"/>
  <c r="G4" i="36"/>
  <c r="F4" i="36"/>
  <c r="E4" i="36"/>
  <c r="D4" i="36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E7" i="37"/>
  <c r="D7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E6" i="37"/>
  <c r="D6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87" i="31" l="1"/>
  <c r="O82" i="34" l="1"/>
  <c r="O81" i="34"/>
  <c r="O80" i="34"/>
  <c r="O79" i="34"/>
  <c r="O78" i="34"/>
  <c r="O77" i="34"/>
  <c r="O76" i="34"/>
  <c r="O75" i="34"/>
  <c r="O74" i="34"/>
  <c r="O73" i="34"/>
  <c r="O72" i="34"/>
  <c r="O71" i="34"/>
  <c r="O70" i="34"/>
  <c r="O69" i="34"/>
  <c r="O68" i="34"/>
  <c r="O67" i="34"/>
  <c r="O66" i="34"/>
  <c r="O65" i="34"/>
  <c r="O64" i="34"/>
  <c r="O63" i="34"/>
  <c r="O62" i="34"/>
  <c r="O61" i="34"/>
  <c r="O60" i="34"/>
  <c r="O59" i="34"/>
  <c r="O58" i="34"/>
  <c r="O57" i="34"/>
  <c r="O56" i="34"/>
  <c r="O55" i="34"/>
  <c r="O54" i="34"/>
  <c r="O53" i="34"/>
  <c r="O52" i="34"/>
  <c r="O51" i="34"/>
  <c r="O50" i="34"/>
  <c r="O49" i="34"/>
  <c r="O48" i="34"/>
  <c r="O47" i="34"/>
  <c r="O46" i="34"/>
  <c r="O45" i="34"/>
  <c r="O44" i="34"/>
  <c r="O43" i="34"/>
  <c r="O42" i="34"/>
  <c r="O41" i="34"/>
  <c r="O40" i="34"/>
  <c r="O39" i="34"/>
  <c r="O38" i="34"/>
  <c r="O37" i="34"/>
  <c r="O36" i="34"/>
  <c r="O35" i="34"/>
  <c r="O34" i="34"/>
  <c r="O33" i="34"/>
  <c r="O32" i="34"/>
  <c r="O31" i="34"/>
  <c r="O30" i="34"/>
  <c r="O29" i="34"/>
  <c r="O28" i="34"/>
  <c r="O27" i="34"/>
  <c r="O26" i="34"/>
  <c r="O25" i="34"/>
  <c r="O24" i="34"/>
  <c r="O23" i="34"/>
  <c r="O22" i="34"/>
  <c r="O21" i="34"/>
  <c r="O20" i="34"/>
  <c r="O19" i="34"/>
  <c r="O18" i="34"/>
  <c r="O17" i="34"/>
  <c r="O16" i="34"/>
  <c r="O15" i="34"/>
  <c r="O14" i="34"/>
  <c r="O13" i="34"/>
  <c r="O12" i="34"/>
  <c r="O11" i="34"/>
  <c r="O10" i="34"/>
  <c r="O9" i="34"/>
  <c r="O8" i="34"/>
  <c r="O7" i="34"/>
  <c r="O6" i="34"/>
  <c r="O5" i="34"/>
  <c r="O4" i="34"/>
  <c r="O82" i="33"/>
  <c r="O81" i="33"/>
  <c r="O80" i="33"/>
  <c r="O79" i="33"/>
  <c r="O78" i="33"/>
  <c r="O77" i="33"/>
  <c r="O76" i="33"/>
  <c r="O75" i="33"/>
  <c r="O74" i="33"/>
  <c r="O73" i="33"/>
  <c r="O72" i="33"/>
  <c r="O71" i="33"/>
  <c r="O70" i="33"/>
  <c r="O69" i="33"/>
  <c r="O68" i="33"/>
  <c r="O67" i="33"/>
  <c r="O66" i="33"/>
  <c r="O65" i="33"/>
  <c r="O64" i="33"/>
  <c r="O63" i="33"/>
  <c r="O62" i="33"/>
  <c r="O61" i="33"/>
  <c r="O60" i="33"/>
  <c r="O59" i="33"/>
  <c r="O58" i="33"/>
  <c r="O57" i="33"/>
  <c r="O56" i="33"/>
  <c r="O55" i="33"/>
  <c r="O54" i="33"/>
  <c r="O53" i="33"/>
  <c r="O52" i="33"/>
  <c r="O51" i="33"/>
  <c r="O50" i="33"/>
  <c r="O49" i="33"/>
  <c r="O48" i="33"/>
  <c r="O47" i="33"/>
  <c r="O46" i="33"/>
  <c r="O45" i="33"/>
  <c r="O44" i="33"/>
  <c r="O43" i="33"/>
  <c r="O42" i="33"/>
  <c r="O41" i="33"/>
  <c r="O40" i="33"/>
  <c r="O39" i="33"/>
  <c r="O38" i="33"/>
  <c r="O37" i="33"/>
  <c r="O36" i="33"/>
  <c r="O35" i="33"/>
  <c r="O34" i="33"/>
  <c r="O33" i="33"/>
  <c r="O32" i="33"/>
  <c r="O31" i="33"/>
  <c r="O30" i="33"/>
  <c r="O29" i="33"/>
  <c r="O28" i="33"/>
  <c r="O27" i="33"/>
  <c r="O26" i="33"/>
  <c r="O25" i="33"/>
  <c r="O24" i="33"/>
  <c r="O23" i="33"/>
  <c r="O22" i="33"/>
  <c r="O21" i="33"/>
  <c r="O20" i="33"/>
  <c r="O19" i="33"/>
  <c r="O18" i="33"/>
  <c r="O17" i="33"/>
  <c r="O16" i="33"/>
  <c r="O15" i="33"/>
  <c r="O14" i="33"/>
  <c r="O13" i="33"/>
  <c r="O12" i="33"/>
  <c r="O11" i="33"/>
  <c r="O10" i="33"/>
  <c r="O9" i="33"/>
  <c r="O8" i="33"/>
  <c r="O7" i="33"/>
  <c r="O6" i="33"/>
  <c r="O5" i="33"/>
  <c r="O4" i="33"/>
  <c r="O82" i="32"/>
  <c r="O81" i="32"/>
  <c r="O80" i="32"/>
  <c r="O79" i="32"/>
  <c r="O78" i="32"/>
  <c r="O77" i="32"/>
  <c r="O76" i="32"/>
  <c r="O75" i="32"/>
  <c r="O74" i="32"/>
  <c r="O73" i="32"/>
  <c r="O72" i="32"/>
  <c r="O71" i="32"/>
  <c r="O70" i="32"/>
  <c r="O69" i="32"/>
  <c r="O68" i="32"/>
  <c r="O67" i="32"/>
  <c r="O66" i="32"/>
  <c r="O65" i="32"/>
  <c r="O64" i="32"/>
  <c r="O63" i="32"/>
  <c r="O62" i="32"/>
  <c r="O61" i="32"/>
  <c r="O60" i="32"/>
  <c r="O59" i="32"/>
  <c r="O58" i="32"/>
  <c r="O57" i="32"/>
  <c r="O56" i="32"/>
  <c r="O55" i="32"/>
  <c r="O54" i="32"/>
  <c r="O53" i="32"/>
  <c r="O52" i="32"/>
  <c r="O51" i="32"/>
  <c r="O50" i="32"/>
  <c r="O49" i="32"/>
  <c r="O48" i="32"/>
  <c r="O47" i="32"/>
  <c r="O46" i="32"/>
  <c r="O45" i="32"/>
  <c r="O44" i="32"/>
  <c r="O43" i="32"/>
  <c r="O42" i="32"/>
  <c r="O41" i="32"/>
  <c r="O40" i="32"/>
  <c r="O39" i="32"/>
  <c r="O38" i="32"/>
  <c r="O37" i="32"/>
  <c r="O36" i="32"/>
  <c r="O35" i="32"/>
  <c r="O34" i="32"/>
  <c r="O33" i="32"/>
  <c r="O32" i="32"/>
  <c r="O31" i="32"/>
  <c r="O30" i="32"/>
  <c r="O29" i="32"/>
  <c r="O28" i="32"/>
  <c r="O27" i="32"/>
  <c r="O26" i="32"/>
  <c r="O25" i="32"/>
  <c r="O24" i="32"/>
  <c r="O23" i="32"/>
  <c r="O22" i="32"/>
  <c r="O21" i="32"/>
  <c r="O20" i="32"/>
  <c r="O19" i="32"/>
  <c r="O18" i="32"/>
  <c r="O17" i="32"/>
  <c r="O16" i="32"/>
  <c r="O15" i="32"/>
  <c r="O14" i="32"/>
  <c r="O13" i="32"/>
  <c r="O12" i="32"/>
  <c r="O11" i="32"/>
  <c r="O10" i="32"/>
  <c r="O9" i="32"/>
  <c r="O8" i="32"/>
  <c r="O7" i="32"/>
  <c r="O6" i="32"/>
  <c r="O5" i="32"/>
  <c r="O4" i="32"/>
  <c r="O82" i="31"/>
  <c r="O81" i="31"/>
  <c r="O80" i="31"/>
  <c r="O79" i="31"/>
  <c r="O78" i="31"/>
  <c r="O77" i="31"/>
  <c r="O76" i="31"/>
  <c r="O75" i="31"/>
  <c r="O74" i="31"/>
  <c r="O73" i="31"/>
  <c r="O72" i="31"/>
  <c r="O71" i="31"/>
  <c r="O70" i="31"/>
  <c r="O69" i="31"/>
  <c r="O68" i="31"/>
  <c r="O67" i="31"/>
  <c r="O66" i="31"/>
  <c r="O65" i="31"/>
  <c r="O64" i="31"/>
  <c r="O63" i="31"/>
  <c r="O62" i="31"/>
  <c r="O61" i="31"/>
  <c r="O60" i="31"/>
  <c r="O59" i="31"/>
  <c r="O58" i="31"/>
  <c r="O57" i="31"/>
  <c r="O56" i="31"/>
  <c r="O55" i="31"/>
  <c r="O54" i="31"/>
  <c r="O53" i="31"/>
  <c r="O52" i="31"/>
  <c r="O51" i="31"/>
  <c r="O50" i="31"/>
  <c r="O49" i="31"/>
  <c r="O48" i="31"/>
  <c r="O47" i="31"/>
  <c r="O46" i="31"/>
  <c r="O45" i="31"/>
  <c r="O44" i="31"/>
  <c r="O43" i="31"/>
  <c r="O42" i="31"/>
  <c r="O41" i="31"/>
  <c r="O40" i="31"/>
  <c r="O39" i="31"/>
  <c r="O38" i="31"/>
  <c r="O37" i="31"/>
  <c r="O36" i="31"/>
  <c r="O35" i="31"/>
  <c r="O34" i="31"/>
  <c r="O33" i="31"/>
  <c r="O32" i="31"/>
  <c r="O31" i="31"/>
  <c r="O30" i="31"/>
  <c r="O29" i="31"/>
  <c r="O28" i="31"/>
  <c r="O27" i="31"/>
  <c r="O26" i="31"/>
  <c r="O25" i="31"/>
  <c r="O24" i="31"/>
  <c r="O23" i="31"/>
  <c r="O22" i="31"/>
  <c r="O21" i="31"/>
  <c r="O20" i="31"/>
  <c r="O19" i="31"/>
  <c r="O18" i="31"/>
  <c r="O17" i="31"/>
  <c r="O16" i="31"/>
  <c r="O15" i="31"/>
  <c r="O14" i="31"/>
  <c r="O13" i="31"/>
  <c r="O12" i="31"/>
  <c r="O11" i="31"/>
  <c r="O10" i="31"/>
  <c r="O9" i="31"/>
  <c r="O8" i="31"/>
  <c r="O7" i="31"/>
  <c r="O6" i="31"/>
  <c r="O5" i="31"/>
  <c r="O4" i="31"/>
  <c r="O82" i="30"/>
  <c r="O81" i="30"/>
  <c r="O80" i="30"/>
  <c r="O79" i="30"/>
  <c r="O78" i="30"/>
  <c r="O77" i="30"/>
  <c r="O76" i="30"/>
  <c r="O75" i="30"/>
  <c r="O74" i="30"/>
  <c r="O73" i="30"/>
  <c r="O72" i="30"/>
  <c r="O71" i="30"/>
  <c r="O70" i="30"/>
  <c r="O69" i="30"/>
  <c r="O68" i="30"/>
  <c r="O67" i="30"/>
  <c r="O66" i="30"/>
  <c r="O65" i="30"/>
  <c r="O64" i="30"/>
  <c r="O63" i="30"/>
  <c r="O62" i="30"/>
  <c r="O61" i="30"/>
  <c r="O60" i="30"/>
  <c r="O59" i="30"/>
  <c r="O58" i="30"/>
  <c r="O57" i="30"/>
  <c r="O56" i="30"/>
  <c r="O55" i="30"/>
  <c r="O54" i="30"/>
  <c r="O53" i="30"/>
  <c r="O52" i="30"/>
  <c r="O51" i="30"/>
  <c r="O50" i="30"/>
  <c r="O49" i="30"/>
  <c r="O48" i="30"/>
  <c r="O47" i="30"/>
  <c r="O46" i="30"/>
  <c r="O45" i="30"/>
  <c r="O44" i="30"/>
  <c r="O43" i="30"/>
  <c r="O42" i="30"/>
  <c r="O41" i="30"/>
  <c r="O40" i="30"/>
  <c r="O39" i="30"/>
  <c r="O38" i="30"/>
  <c r="O37" i="30"/>
  <c r="O36" i="30"/>
  <c r="O35" i="30"/>
  <c r="O34" i="30"/>
  <c r="O33" i="30"/>
  <c r="O32" i="30"/>
  <c r="O31" i="30"/>
  <c r="O30" i="30"/>
  <c r="O29" i="30"/>
  <c r="O28" i="30"/>
  <c r="O27" i="30"/>
  <c r="O26" i="30"/>
  <c r="O25" i="30"/>
  <c r="O24" i="30"/>
  <c r="O23" i="30"/>
  <c r="O22" i="30"/>
  <c r="O21" i="30"/>
  <c r="O20" i="30"/>
  <c r="O19" i="30"/>
  <c r="O18" i="30"/>
  <c r="O17" i="30"/>
  <c r="O16" i="30"/>
  <c r="O15" i="30"/>
  <c r="O14" i="30"/>
  <c r="O13" i="30"/>
  <c r="O12" i="30"/>
  <c r="O11" i="30"/>
  <c r="O10" i="30"/>
  <c r="O9" i="30"/>
  <c r="O8" i="30"/>
  <c r="O7" i="30"/>
  <c r="O6" i="30"/>
  <c r="O5" i="30"/>
  <c r="O4" i="30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  <c r="O62" i="29"/>
  <c r="O61" i="29"/>
  <c r="O60" i="29"/>
  <c r="O59" i="29"/>
  <c r="O58" i="29"/>
  <c r="O57" i="29"/>
  <c r="O56" i="29"/>
  <c r="O55" i="29"/>
  <c r="O54" i="29"/>
  <c r="O53" i="29"/>
  <c r="O52" i="29"/>
  <c r="O51" i="29"/>
  <c r="O50" i="29"/>
  <c r="O49" i="29"/>
  <c r="O48" i="29"/>
  <c r="O47" i="29"/>
  <c r="O46" i="29"/>
  <c r="O45" i="29"/>
  <c r="O44" i="29"/>
  <c r="O43" i="29"/>
  <c r="O42" i="29"/>
  <c r="O41" i="29"/>
  <c r="O40" i="29"/>
  <c r="O39" i="29"/>
  <c r="O38" i="29"/>
  <c r="O37" i="29"/>
  <c r="O36" i="29"/>
  <c r="O35" i="29"/>
  <c r="O34" i="29"/>
  <c r="O33" i="29"/>
  <c r="O32" i="29"/>
  <c r="O31" i="29"/>
  <c r="O30" i="29"/>
  <c r="O29" i="29"/>
  <c r="O28" i="29"/>
  <c r="O27" i="29"/>
  <c r="O26" i="29"/>
  <c r="O25" i="29"/>
  <c r="O24" i="29"/>
  <c r="O23" i="29"/>
  <c r="O22" i="29"/>
  <c r="O21" i="29"/>
  <c r="O20" i="29"/>
  <c r="O19" i="29"/>
  <c r="O18" i="29"/>
  <c r="O17" i="29"/>
  <c r="O16" i="29"/>
  <c r="O15" i="29"/>
  <c r="O14" i="29"/>
  <c r="O13" i="29"/>
  <c r="O12" i="29"/>
  <c r="O11" i="29"/>
  <c r="O10" i="29"/>
  <c r="O9" i="29"/>
  <c r="O8" i="29"/>
  <c r="O7" i="29"/>
  <c r="O6" i="29"/>
  <c r="O5" i="29"/>
  <c r="O4" i="29"/>
  <c r="O82" i="28"/>
  <c r="O81" i="28"/>
  <c r="O80" i="28"/>
  <c r="O79" i="28"/>
  <c r="O78" i="28"/>
  <c r="O77" i="28"/>
  <c r="O76" i="28"/>
  <c r="O75" i="28"/>
  <c r="O74" i="28"/>
  <c r="O73" i="28"/>
  <c r="O72" i="28"/>
  <c r="O71" i="28"/>
  <c r="O70" i="28"/>
  <c r="O69" i="28"/>
  <c r="O68" i="28"/>
  <c r="O67" i="28"/>
  <c r="O66" i="28"/>
  <c r="O65" i="28"/>
  <c r="O64" i="28"/>
  <c r="O63" i="28"/>
  <c r="O62" i="28"/>
  <c r="O61" i="28"/>
  <c r="O60" i="28"/>
  <c r="O59" i="28"/>
  <c r="O58" i="28"/>
  <c r="O57" i="28"/>
  <c r="O56" i="28"/>
  <c r="O55" i="28"/>
  <c r="O54" i="28"/>
  <c r="O53" i="28"/>
  <c r="O52" i="28"/>
  <c r="O51" i="28"/>
  <c r="O50" i="28"/>
  <c r="O49" i="28"/>
  <c r="O48" i="28"/>
  <c r="O47" i="28"/>
  <c r="O46" i="28"/>
  <c r="O45" i="28"/>
  <c r="O44" i="28"/>
  <c r="O43" i="28"/>
  <c r="O42" i="28"/>
  <c r="O41" i="28"/>
  <c r="O40" i="28"/>
  <c r="O39" i="28"/>
  <c r="O38" i="28"/>
  <c r="O37" i="28"/>
  <c r="O36" i="28"/>
  <c r="O35" i="28"/>
  <c r="O34" i="28"/>
  <c r="O33" i="28"/>
  <c r="O32" i="28"/>
  <c r="O31" i="28"/>
  <c r="O30" i="28"/>
  <c r="O29" i="28"/>
  <c r="O28" i="28"/>
  <c r="O27" i="28"/>
  <c r="O26" i="28"/>
  <c r="O25" i="28"/>
  <c r="O24" i="28"/>
  <c r="O23" i="28"/>
  <c r="O22" i="28"/>
  <c r="O21" i="28"/>
  <c r="O20" i="28"/>
  <c r="O19" i="28"/>
  <c r="O18" i="28"/>
  <c r="O17" i="28"/>
  <c r="O16" i="28"/>
  <c r="O15" i="28"/>
  <c r="O14" i="28"/>
  <c r="O13" i="28"/>
  <c r="O12" i="28"/>
  <c r="O11" i="28"/>
  <c r="O10" i="28"/>
  <c r="O9" i="28"/>
  <c r="O8" i="28"/>
  <c r="O7" i="28"/>
  <c r="O6" i="28"/>
  <c r="O5" i="28"/>
  <c r="O4" i="28"/>
  <c r="O82" i="27"/>
  <c r="O81" i="27"/>
  <c r="O80" i="27"/>
  <c r="O79" i="27"/>
  <c r="O78" i="27"/>
  <c r="O77" i="27"/>
  <c r="O76" i="27"/>
  <c r="O75" i="27"/>
  <c r="O74" i="27"/>
  <c r="O73" i="27"/>
  <c r="O72" i="27"/>
  <c r="O71" i="27"/>
  <c r="O70" i="27"/>
  <c r="O69" i="27"/>
  <c r="O68" i="27"/>
  <c r="O67" i="27"/>
  <c r="O66" i="27"/>
  <c r="O65" i="27"/>
  <c r="O64" i="27"/>
  <c r="O63" i="27"/>
  <c r="O62" i="27"/>
  <c r="O61" i="27"/>
  <c r="O60" i="27"/>
  <c r="O59" i="27"/>
  <c r="O58" i="27"/>
  <c r="O57" i="27"/>
  <c r="O56" i="27"/>
  <c r="O55" i="27"/>
  <c r="O54" i="27"/>
  <c r="O53" i="27"/>
  <c r="O52" i="27"/>
  <c r="O51" i="27"/>
  <c r="O50" i="27"/>
  <c r="O49" i="27"/>
  <c r="O48" i="27"/>
  <c r="O47" i="27"/>
  <c r="O46" i="27"/>
  <c r="O45" i="27"/>
  <c r="O44" i="27"/>
  <c r="O43" i="27"/>
  <c r="O42" i="27"/>
  <c r="O41" i="27"/>
  <c r="O40" i="27"/>
  <c r="O39" i="27"/>
  <c r="O38" i="27"/>
  <c r="O37" i="27"/>
  <c r="O36" i="27"/>
  <c r="O35" i="27"/>
  <c r="O34" i="27"/>
  <c r="O33" i="27"/>
  <c r="O32" i="27"/>
  <c r="O31" i="27"/>
  <c r="O30" i="27"/>
  <c r="O29" i="27"/>
  <c r="O28" i="27"/>
  <c r="O27" i="27"/>
  <c r="O26" i="27"/>
  <c r="O25" i="27"/>
  <c r="O24" i="27"/>
  <c r="O23" i="27"/>
  <c r="O22" i="27"/>
  <c r="O21" i="27"/>
  <c r="O20" i="27"/>
  <c r="O19" i="27"/>
  <c r="O18" i="27"/>
  <c r="O17" i="27"/>
  <c r="O16" i="27"/>
  <c r="O15" i="27"/>
  <c r="O14" i="27"/>
  <c r="O13" i="27"/>
  <c r="O12" i="27"/>
  <c r="O11" i="27"/>
  <c r="O10" i="27"/>
  <c r="O9" i="27"/>
  <c r="O8" i="27"/>
  <c r="O7" i="27"/>
  <c r="O6" i="27"/>
  <c r="O5" i="27"/>
  <c r="O4" i="27"/>
  <c r="O82" i="26"/>
  <c r="O81" i="26"/>
  <c r="O80" i="26"/>
  <c r="O79" i="26"/>
  <c r="O78" i="26"/>
  <c r="O77" i="26"/>
  <c r="O76" i="26"/>
  <c r="O75" i="26"/>
  <c r="O74" i="26"/>
  <c r="O73" i="26"/>
  <c r="O72" i="26"/>
  <c r="O71" i="26"/>
  <c r="O70" i="26"/>
  <c r="O69" i="26"/>
  <c r="O68" i="26"/>
  <c r="O67" i="26"/>
  <c r="O66" i="26"/>
  <c r="O65" i="26"/>
  <c r="O64" i="26"/>
  <c r="O63" i="26"/>
  <c r="O62" i="26"/>
  <c r="O61" i="26"/>
  <c r="O60" i="26"/>
  <c r="O59" i="26"/>
  <c r="O58" i="26"/>
  <c r="O57" i="26"/>
  <c r="O56" i="26"/>
  <c r="O55" i="26"/>
  <c r="O54" i="26"/>
  <c r="O53" i="26"/>
  <c r="O52" i="26"/>
  <c r="O51" i="26"/>
  <c r="O50" i="26"/>
  <c r="O49" i="26"/>
  <c r="O48" i="26"/>
  <c r="O47" i="26"/>
  <c r="O46" i="26"/>
  <c r="O45" i="26"/>
  <c r="O44" i="26"/>
  <c r="O43" i="26"/>
  <c r="O42" i="26"/>
  <c r="O41" i="26"/>
  <c r="O40" i="26"/>
  <c r="O39" i="26"/>
  <c r="O38" i="26"/>
  <c r="O37" i="26"/>
  <c r="O36" i="26"/>
  <c r="O35" i="26"/>
  <c r="O34" i="26"/>
  <c r="O33" i="26"/>
  <c r="O32" i="26"/>
  <c r="O31" i="26"/>
  <c r="O30" i="26"/>
  <c r="O29" i="26"/>
  <c r="O28" i="26"/>
  <c r="O27" i="26"/>
  <c r="O26" i="26"/>
  <c r="O25" i="26"/>
  <c r="O24" i="26"/>
  <c r="O23" i="26"/>
  <c r="O22" i="26"/>
  <c r="O21" i="26"/>
  <c r="O20" i="26"/>
  <c r="O19" i="26"/>
  <c r="O18" i="26"/>
  <c r="O17" i="26"/>
  <c r="O16" i="26"/>
  <c r="O15" i="26"/>
  <c r="O14" i="26"/>
  <c r="O13" i="26"/>
  <c r="O12" i="26"/>
  <c r="O11" i="26"/>
  <c r="O10" i="26"/>
  <c r="O9" i="26"/>
  <c r="O8" i="26"/>
  <c r="O7" i="26"/>
  <c r="O6" i="26"/>
  <c r="O5" i="26"/>
  <c r="O4" i="26"/>
  <c r="O82" i="25"/>
  <c r="O81" i="25"/>
  <c r="O80" i="25"/>
  <c r="O79" i="25"/>
  <c r="O78" i="25"/>
  <c r="O77" i="25"/>
  <c r="O76" i="25"/>
  <c r="O75" i="25"/>
  <c r="O74" i="25"/>
  <c r="O73" i="25"/>
  <c r="O72" i="25"/>
  <c r="O71" i="25"/>
  <c r="O70" i="25"/>
  <c r="O69" i="25"/>
  <c r="O68" i="25"/>
  <c r="O67" i="25"/>
  <c r="O66" i="25"/>
  <c r="O65" i="25"/>
  <c r="O64" i="25"/>
  <c r="O63" i="25"/>
  <c r="O62" i="25"/>
  <c r="O61" i="25"/>
  <c r="O60" i="25"/>
  <c r="O59" i="25"/>
  <c r="O58" i="25"/>
  <c r="O57" i="25"/>
  <c r="O56" i="25"/>
  <c r="O55" i="25"/>
  <c r="O54" i="25"/>
  <c r="O53" i="25"/>
  <c r="O52" i="25"/>
  <c r="O51" i="25"/>
  <c r="O50" i="25"/>
  <c r="O49" i="25"/>
  <c r="O48" i="25"/>
  <c r="O47" i="25"/>
  <c r="O46" i="25"/>
  <c r="O45" i="25"/>
  <c r="O44" i="25"/>
  <c r="O43" i="25"/>
  <c r="O42" i="25"/>
  <c r="O41" i="25"/>
  <c r="O40" i="25"/>
  <c r="O39" i="25"/>
  <c r="O38" i="25"/>
  <c r="O37" i="25"/>
  <c r="O36" i="25"/>
  <c r="O35" i="25"/>
  <c r="O34" i="25"/>
  <c r="O33" i="25"/>
  <c r="O32" i="25"/>
  <c r="O31" i="25"/>
  <c r="O30" i="25"/>
  <c r="O29" i="25"/>
  <c r="O28" i="25"/>
  <c r="O27" i="25"/>
  <c r="O26" i="25"/>
  <c r="O25" i="25"/>
  <c r="O24" i="25"/>
  <c r="O23" i="25"/>
  <c r="O22" i="25"/>
  <c r="O21" i="25"/>
  <c r="O20" i="25"/>
  <c r="O19" i="25"/>
  <c r="O18" i="25"/>
  <c r="O17" i="25"/>
  <c r="O16" i="25"/>
  <c r="O15" i="25"/>
  <c r="O14" i="25"/>
  <c r="O13" i="25"/>
  <c r="O12" i="25"/>
  <c r="O11" i="25"/>
  <c r="O10" i="25"/>
  <c r="O9" i="25"/>
  <c r="O8" i="25"/>
  <c r="O7" i="25"/>
  <c r="O6" i="25"/>
  <c r="O5" i="25"/>
  <c r="O4" i="25"/>
  <c r="O82" i="20"/>
  <c r="O81" i="20"/>
  <c r="O80" i="20"/>
  <c r="O79" i="20"/>
  <c r="O78" i="20"/>
  <c r="O77" i="20"/>
  <c r="O76" i="20"/>
  <c r="O75" i="20"/>
  <c r="O74" i="20"/>
  <c r="O73" i="20"/>
  <c r="O72" i="20"/>
  <c r="O71" i="20"/>
  <c r="O70" i="20"/>
  <c r="O69" i="20"/>
  <c r="O68" i="20"/>
  <c r="O67" i="20"/>
  <c r="O66" i="20"/>
  <c r="O65" i="20"/>
  <c r="O64" i="20"/>
  <c r="O63" i="20"/>
  <c r="O62" i="20"/>
  <c r="O61" i="20"/>
  <c r="O60" i="20"/>
  <c r="O59" i="20"/>
  <c r="O58" i="20"/>
  <c r="O57" i="20"/>
  <c r="O56" i="20"/>
  <c r="O55" i="20"/>
  <c r="O54" i="20"/>
  <c r="O53" i="20"/>
  <c r="O52" i="20"/>
  <c r="O51" i="20"/>
  <c r="O50" i="20"/>
  <c r="O49" i="20"/>
  <c r="O48" i="20"/>
  <c r="O47" i="20"/>
  <c r="O46" i="20"/>
  <c r="O45" i="20"/>
  <c r="O44" i="20"/>
  <c r="O43" i="20"/>
  <c r="O42" i="20"/>
  <c r="O41" i="20"/>
  <c r="O40" i="20"/>
  <c r="O39" i="20"/>
  <c r="O38" i="20"/>
  <c r="O37" i="20"/>
  <c r="O36" i="20"/>
  <c r="O35" i="20"/>
  <c r="O34" i="20"/>
  <c r="O33" i="20"/>
  <c r="O32" i="20"/>
  <c r="O31" i="20"/>
  <c r="O30" i="20"/>
  <c r="O29" i="20"/>
  <c r="O28" i="20"/>
  <c r="O27" i="20"/>
  <c r="O26" i="20"/>
  <c r="O25" i="20"/>
  <c r="O24" i="20"/>
  <c r="O23" i="20"/>
  <c r="O22" i="20"/>
  <c r="O21" i="20"/>
  <c r="O20" i="20"/>
  <c r="O19" i="20"/>
  <c r="O18" i="20"/>
  <c r="O17" i="20"/>
  <c r="O16" i="20"/>
  <c r="O15" i="20"/>
  <c r="O14" i="20"/>
  <c r="O13" i="20"/>
  <c r="O12" i="20"/>
  <c r="O11" i="20"/>
  <c r="O10" i="20"/>
  <c r="O9" i="20"/>
  <c r="O8" i="20"/>
  <c r="O7" i="20"/>
  <c r="O6" i="20"/>
  <c r="O5" i="20"/>
  <c r="O4" i="20"/>
  <c r="O82" i="24"/>
  <c r="O81" i="24"/>
  <c r="O80" i="24"/>
  <c r="O79" i="24"/>
  <c r="O78" i="24"/>
  <c r="O77" i="24"/>
  <c r="O76" i="24"/>
  <c r="O75" i="24"/>
  <c r="O74" i="24"/>
  <c r="O73" i="24"/>
  <c r="O72" i="24"/>
  <c r="O71" i="24"/>
  <c r="O70" i="24"/>
  <c r="O69" i="24"/>
  <c r="O68" i="24"/>
  <c r="O67" i="24"/>
  <c r="O66" i="24"/>
  <c r="O65" i="24"/>
  <c r="O64" i="24"/>
  <c r="O63" i="24"/>
  <c r="O62" i="24"/>
  <c r="O61" i="24"/>
  <c r="O60" i="24"/>
  <c r="O59" i="24"/>
  <c r="O58" i="24"/>
  <c r="O57" i="24"/>
  <c r="O56" i="24"/>
  <c r="O55" i="24"/>
  <c r="O54" i="24"/>
  <c r="O53" i="24"/>
  <c r="O52" i="24"/>
  <c r="O51" i="24"/>
  <c r="O50" i="24"/>
  <c r="O49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6" i="24"/>
  <c r="O35" i="24"/>
  <c r="O34" i="24"/>
  <c r="O33" i="24"/>
  <c r="O32" i="24"/>
  <c r="O31" i="24"/>
  <c r="O30" i="24"/>
  <c r="O29" i="24"/>
  <c r="O28" i="24"/>
  <c r="O27" i="24"/>
  <c r="O26" i="24"/>
  <c r="O25" i="24"/>
  <c r="O24" i="24"/>
  <c r="O23" i="24"/>
  <c r="O22" i="24"/>
  <c r="O21" i="24"/>
  <c r="O20" i="24"/>
  <c r="O19" i="24"/>
  <c r="O18" i="24"/>
  <c r="O17" i="24"/>
  <c r="O16" i="24"/>
  <c r="O15" i="24"/>
  <c r="O14" i="24"/>
  <c r="O13" i="24"/>
  <c r="O12" i="24"/>
  <c r="O11" i="24"/>
  <c r="O10" i="24"/>
  <c r="O9" i="24"/>
  <c r="O8" i="24"/>
  <c r="O7" i="24"/>
  <c r="O6" i="24"/>
  <c r="O5" i="24"/>
  <c r="O4" i="24"/>
  <c r="O82" i="23"/>
  <c r="O81" i="23"/>
  <c r="O80" i="23"/>
  <c r="O79" i="23"/>
  <c r="O78" i="23"/>
  <c r="O77" i="23"/>
  <c r="O76" i="23"/>
  <c r="O75" i="23"/>
  <c r="O74" i="23"/>
  <c r="O73" i="23"/>
  <c r="O72" i="23"/>
  <c r="O71" i="23"/>
  <c r="O70" i="23"/>
  <c r="O69" i="23"/>
  <c r="O68" i="23"/>
  <c r="O67" i="23"/>
  <c r="O66" i="23"/>
  <c r="O65" i="23"/>
  <c r="O64" i="23"/>
  <c r="O63" i="23"/>
  <c r="O62" i="23"/>
  <c r="O61" i="23"/>
  <c r="O60" i="23"/>
  <c r="O59" i="23"/>
  <c r="O58" i="23"/>
  <c r="O57" i="23"/>
  <c r="O56" i="23"/>
  <c r="O55" i="23"/>
  <c r="O54" i="23"/>
  <c r="O53" i="23"/>
  <c r="O52" i="23"/>
  <c r="O51" i="23"/>
  <c r="O50" i="23"/>
  <c r="O49" i="23"/>
  <c r="O48" i="23"/>
  <c r="O47" i="23"/>
  <c r="O46" i="23"/>
  <c r="O45" i="23"/>
  <c r="O44" i="23"/>
  <c r="O43" i="23"/>
  <c r="O42" i="23"/>
  <c r="O41" i="23"/>
  <c r="O40" i="23"/>
  <c r="O39" i="23"/>
  <c r="O38" i="23"/>
  <c r="O37" i="23"/>
  <c r="O36" i="23"/>
  <c r="O35" i="23"/>
  <c r="O34" i="23"/>
  <c r="O33" i="23"/>
  <c r="O32" i="23"/>
  <c r="O31" i="23"/>
  <c r="O30" i="23"/>
  <c r="O29" i="23"/>
  <c r="O28" i="23"/>
  <c r="O27" i="23"/>
  <c r="O26" i="23"/>
  <c r="O25" i="23"/>
  <c r="O24" i="23"/>
  <c r="O23" i="23"/>
  <c r="O22" i="23"/>
  <c r="O21" i="23"/>
  <c r="O20" i="23"/>
  <c r="O19" i="23"/>
  <c r="O18" i="23"/>
  <c r="O17" i="23"/>
  <c r="O16" i="23"/>
  <c r="O15" i="23"/>
  <c r="O14" i="23"/>
  <c r="O13" i="23"/>
  <c r="O12" i="23"/>
  <c r="O11" i="23"/>
  <c r="O10" i="23"/>
  <c r="O9" i="23"/>
  <c r="O8" i="23"/>
  <c r="O7" i="23"/>
  <c r="O6" i="23"/>
  <c r="O5" i="23"/>
  <c r="O4" i="23"/>
  <c r="O82" i="22"/>
  <c r="O81" i="22"/>
  <c r="O80" i="22"/>
  <c r="O79" i="22"/>
  <c r="O78" i="22"/>
  <c r="O77" i="22"/>
  <c r="O76" i="22"/>
  <c r="O75" i="22"/>
  <c r="O74" i="22"/>
  <c r="O73" i="22"/>
  <c r="O72" i="22"/>
  <c r="O71" i="22"/>
  <c r="O70" i="22"/>
  <c r="O69" i="22"/>
  <c r="O68" i="22"/>
  <c r="O67" i="22"/>
  <c r="O66" i="22"/>
  <c r="O65" i="22"/>
  <c r="O64" i="22"/>
  <c r="O63" i="22"/>
  <c r="O62" i="22"/>
  <c r="O61" i="22"/>
  <c r="O60" i="22"/>
  <c r="O59" i="22"/>
  <c r="O58" i="22"/>
  <c r="O57" i="22"/>
  <c r="O56" i="22"/>
  <c r="O55" i="22"/>
  <c r="O54" i="22"/>
  <c r="O53" i="22"/>
  <c r="O52" i="22"/>
  <c r="O51" i="22"/>
  <c r="O50" i="22"/>
  <c r="O49" i="22"/>
  <c r="O48" i="22"/>
  <c r="O47" i="22"/>
  <c r="O46" i="22"/>
  <c r="O45" i="22"/>
  <c r="O44" i="22"/>
  <c r="O43" i="22"/>
  <c r="O42" i="22"/>
  <c r="O41" i="22"/>
  <c r="O40" i="22"/>
  <c r="O39" i="22"/>
  <c r="O38" i="22"/>
  <c r="O37" i="22"/>
  <c r="O36" i="22"/>
  <c r="O35" i="22"/>
  <c r="O34" i="22"/>
  <c r="O33" i="22"/>
  <c r="O32" i="22"/>
  <c r="O31" i="22"/>
  <c r="O30" i="22"/>
  <c r="O29" i="22"/>
  <c r="O28" i="22"/>
  <c r="O27" i="22"/>
  <c r="O26" i="22"/>
  <c r="O25" i="22"/>
  <c r="O24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O8" i="22"/>
  <c r="O7" i="22"/>
  <c r="O6" i="22"/>
  <c r="O5" i="22"/>
  <c r="O4" i="22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9" i="21"/>
  <c r="O38" i="21"/>
  <c r="O37" i="21"/>
  <c r="O3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5" i="21"/>
  <c r="O4" i="21"/>
  <c r="O82" i="19"/>
  <c r="O81" i="19"/>
  <c r="O80" i="19"/>
  <c r="O79" i="19"/>
  <c r="O78" i="19"/>
  <c r="O77" i="19"/>
  <c r="O76" i="19"/>
  <c r="O75" i="19"/>
  <c r="O74" i="19"/>
  <c r="O73" i="19"/>
  <c r="O72" i="19"/>
  <c r="O71" i="19"/>
  <c r="O70" i="19"/>
  <c r="O69" i="19"/>
  <c r="O68" i="19"/>
  <c r="O67" i="19"/>
  <c r="O66" i="19"/>
  <c r="O65" i="19"/>
  <c r="O64" i="19"/>
  <c r="O63" i="19"/>
  <c r="O62" i="19"/>
  <c r="O61" i="19"/>
  <c r="O60" i="19"/>
  <c r="O59" i="19"/>
  <c r="O58" i="19"/>
  <c r="O57" i="19"/>
  <c r="O56" i="19"/>
  <c r="O55" i="19"/>
  <c r="O54" i="19"/>
  <c r="O53" i="19"/>
  <c r="O52" i="19"/>
  <c r="O51" i="19"/>
  <c r="O50" i="19"/>
  <c r="O49" i="19"/>
  <c r="O48" i="19"/>
  <c r="O47" i="19"/>
  <c r="O46" i="19"/>
  <c r="O45" i="19"/>
  <c r="O44" i="19"/>
  <c r="O43" i="19"/>
  <c r="O42" i="19"/>
  <c r="O41" i="19"/>
  <c r="O40" i="19"/>
  <c r="O39" i="19"/>
  <c r="O38" i="19"/>
  <c r="O37" i="19"/>
  <c r="O36" i="19"/>
  <c r="O35" i="19"/>
  <c r="O34" i="19"/>
  <c r="O33" i="19"/>
  <c r="O32" i="19"/>
  <c r="O31" i="19"/>
  <c r="O30" i="19"/>
  <c r="O29" i="19"/>
  <c r="O28" i="19"/>
  <c r="O27" i="19"/>
  <c r="O26" i="19"/>
  <c r="O25" i="19"/>
  <c r="O24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/>
  <c r="O4" i="19"/>
  <c r="O82" i="18"/>
  <c r="O81" i="18"/>
  <c r="O80" i="18"/>
  <c r="O79" i="18"/>
  <c r="O78" i="18"/>
  <c r="O77" i="18"/>
  <c r="O76" i="18"/>
  <c r="O75" i="18"/>
  <c r="O74" i="18"/>
  <c r="O73" i="18"/>
  <c r="O72" i="18"/>
  <c r="O71" i="18"/>
  <c r="O70" i="18"/>
  <c r="O69" i="18"/>
  <c r="O68" i="18"/>
  <c r="O67" i="18"/>
  <c r="O66" i="18"/>
  <c r="O65" i="18"/>
  <c r="O64" i="18"/>
  <c r="O63" i="18"/>
  <c r="O62" i="18"/>
  <c r="O61" i="18"/>
  <c r="O60" i="18"/>
  <c r="O59" i="18"/>
  <c r="O58" i="18"/>
  <c r="O57" i="18"/>
  <c r="O56" i="18"/>
  <c r="O55" i="18"/>
  <c r="O54" i="18"/>
  <c r="O53" i="18"/>
  <c r="O52" i="18"/>
  <c r="O51" i="18"/>
  <c r="O50" i="18"/>
  <c r="O49" i="18"/>
  <c r="O48" i="18"/>
  <c r="O47" i="18"/>
  <c r="O46" i="18"/>
  <c r="O45" i="18"/>
  <c r="O44" i="18"/>
  <c r="O43" i="18"/>
  <c r="O42" i="18"/>
  <c r="O41" i="18"/>
  <c r="O40" i="18"/>
  <c r="O39" i="18"/>
  <c r="O38" i="18"/>
  <c r="O37" i="18"/>
  <c r="O36" i="18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O4" i="18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O8" i="17"/>
  <c r="O7" i="17"/>
  <c r="O6" i="17"/>
  <c r="O5" i="17"/>
  <c r="O4" i="17"/>
  <c r="O82" i="16"/>
  <c r="O81" i="16"/>
  <c r="O80" i="16"/>
  <c r="O79" i="16"/>
  <c r="O78" i="16"/>
  <c r="O77" i="16"/>
  <c r="O76" i="16"/>
  <c r="O75" i="16"/>
  <c r="O74" i="16"/>
  <c r="O73" i="16"/>
  <c r="O72" i="16"/>
  <c r="O71" i="16"/>
  <c r="O70" i="16"/>
  <c r="O69" i="16"/>
  <c r="O68" i="16"/>
  <c r="O67" i="16"/>
  <c r="O66" i="16"/>
  <c r="O65" i="16"/>
  <c r="O64" i="16"/>
  <c r="O63" i="16"/>
  <c r="O62" i="16"/>
  <c r="O61" i="16"/>
  <c r="O60" i="16"/>
  <c r="O59" i="16"/>
  <c r="O58" i="16"/>
  <c r="O57" i="16"/>
  <c r="O56" i="16"/>
  <c r="O55" i="16"/>
  <c r="O54" i="16"/>
  <c r="O53" i="16"/>
  <c r="O52" i="16"/>
  <c r="O51" i="16"/>
  <c r="O50" i="16"/>
  <c r="O49" i="16"/>
  <c r="O48" i="16"/>
  <c r="O47" i="16"/>
  <c r="O46" i="16"/>
  <c r="O45" i="16"/>
  <c r="O44" i="16"/>
  <c r="O43" i="16"/>
  <c r="O42" i="16"/>
  <c r="O41" i="16"/>
  <c r="O40" i="16"/>
  <c r="O39" i="16"/>
  <c r="O38" i="16"/>
  <c r="O37" i="16"/>
  <c r="O36" i="16"/>
  <c r="O35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8" i="16"/>
  <c r="O7" i="16"/>
  <c r="O6" i="16"/>
  <c r="O5" i="16"/>
  <c r="O4" i="16"/>
  <c r="O82" i="15"/>
  <c r="O81" i="15"/>
  <c r="O80" i="15"/>
  <c r="O79" i="15"/>
  <c r="O78" i="15"/>
  <c r="O77" i="15"/>
  <c r="O76" i="15"/>
  <c r="O75" i="15"/>
  <c r="O74" i="15"/>
  <c r="O73" i="15"/>
  <c r="O72" i="15"/>
  <c r="O71" i="15"/>
  <c r="O70" i="15"/>
  <c r="O69" i="15"/>
  <c r="O68" i="15"/>
  <c r="O67" i="15"/>
  <c r="O66" i="15"/>
  <c r="O65" i="15"/>
  <c r="O64" i="15"/>
  <c r="O63" i="15"/>
  <c r="O62" i="15"/>
  <c r="O61" i="15"/>
  <c r="O60" i="15"/>
  <c r="O59" i="15"/>
  <c r="O58" i="15"/>
  <c r="O57" i="15"/>
  <c r="O56" i="15"/>
  <c r="O55" i="15"/>
  <c r="O54" i="15"/>
  <c r="O53" i="15"/>
  <c r="O52" i="15"/>
  <c r="O51" i="15"/>
  <c r="O50" i="15"/>
  <c r="O49" i="15"/>
  <c r="O48" i="15"/>
  <c r="O47" i="15"/>
  <c r="O46" i="15"/>
  <c r="O45" i="15"/>
  <c r="O44" i="15"/>
  <c r="O43" i="15"/>
  <c r="O42" i="15"/>
  <c r="O41" i="15"/>
  <c r="O40" i="15"/>
  <c r="O39" i="15"/>
  <c r="O38" i="15"/>
  <c r="O37" i="15"/>
  <c r="O36" i="15"/>
  <c r="O35" i="15"/>
  <c r="O34" i="15"/>
  <c r="O33" i="15"/>
  <c r="O32" i="15"/>
  <c r="O31" i="15"/>
  <c r="O30" i="15"/>
  <c r="O29" i="15"/>
  <c r="O28" i="15"/>
  <c r="O27" i="15"/>
  <c r="O26" i="15"/>
  <c r="O25" i="15"/>
  <c r="O24" i="15"/>
  <c r="O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O8" i="15"/>
  <c r="O7" i="15"/>
  <c r="O6" i="15"/>
  <c r="O5" i="15"/>
  <c r="O4" i="15"/>
  <c r="O82" i="14"/>
  <c r="O81" i="14"/>
  <c r="O80" i="14"/>
  <c r="O79" i="14"/>
  <c r="O78" i="14"/>
  <c r="O77" i="14"/>
  <c r="O76" i="14"/>
  <c r="O75" i="14"/>
  <c r="O74" i="14"/>
  <c r="O73" i="14"/>
  <c r="O72" i="14"/>
  <c r="O71" i="14"/>
  <c r="O70" i="14"/>
  <c r="O69" i="14"/>
  <c r="O68" i="14"/>
  <c r="O67" i="14"/>
  <c r="O66" i="14"/>
  <c r="O65" i="14"/>
  <c r="O64" i="14"/>
  <c r="O63" i="14"/>
  <c r="O62" i="14"/>
  <c r="O61" i="14"/>
  <c r="O60" i="14"/>
  <c r="O59" i="14"/>
  <c r="O58" i="14"/>
  <c r="O57" i="14"/>
  <c r="O56" i="14"/>
  <c r="O55" i="14"/>
  <c r="O54" i="14"/>
  <c r="O53" i="14"/>
  <c r="O52" i="14"/>
  <c r="O51" i="14"/>
  <c r="O50" i="14"/>
  <c r="O49" i="14"/>
  <c r="O48" i="14"/>
  <c r="O47" i="14"/>
  <c r="O46" i="14"/>
  <c r="O45" i="14"/>
  <c r="O44" i="14"/>
  <c r="O43" i="14"/>
  <c r="O42" i="14"/>
  <c r="O41" i="14"/>
  <c r="O40" i="14"/>
  <c r="O39" i="14"/>
  <c r="O38" i="14"/>
  <c r="O37" i="14"/>
  <c r="O36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O4" i="14"/>
  <c r="O82" i="13"/>
  <c r="O81" i="13"/>
  <c r="O80" i="13"/>
  <c r="O79" i="13"/>
  <c r="O78" i="13"/>
  <c r="O77" i="13"/>
  <c r="O76" i="13"/>
  <c r="O75" i="13"/>
  <c r="O74" i="13"/>
  <c r="O73" i="13"/>
  <c r="O72" i="13"/>
  <c r="O71" i="13"/>
  <c r="O70" i="13"/>
  <c r="O69" i="13"/>
  <c r="O68" i="13"/>
  <c r="O67" i="13"/>
  <c r="O66" i="13"/>
  <c r="O65" i="13"/>
  <c r="O64" i="13"/>
  <c r="O63" i="13"/>
  <c r="O62" i="13"/>
  <c r="O61" i="13"/>
  <c r="O60" i="13"/>
  <c r="O59" i="13"/>
  <c r="O58" i="13"/>
  <c r="O57" i="13"/>
  <c r="O56" i="13"/>
  <c r="O55" i="13"/>
  <c r="O54" i="13"/>
  <c r="O53" i="13"/>
  <c r="O52" i="13"/>
  <c r="O51" i="13"/>
  <c r="O50" i="13"/>
  <c r="O49" i="13"/>
  <c r="O48" i="13"/>
  <c r="O47" i="13"/>
  <c r="O46" i="13"/>
  <c r="O45" i="13"/>
  <c r="O44" i="13"/>
  <c r="O43" i="13"/>
  <c r="O42" i="13"/>
  <c r="O41" i="13"/>
  <c r="O40" i="13"/>
  <c r="O39" i="13"/>
  <c r="O38" i="13"/>
  <c r="O37" i="13"/>
  <c r="O36" i="13"/>
  <c r="O35" i="13"/>
  <c r="O34" i="13"/>
  <c r="O33" i="13"/>
  <c r="O32" i="13"/>
  <c r="O31" i="13"/>
  <c r="O30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6" i="13"/>
  <c r="O5" i="13"/>
  <c r="O4" i="13"/>
  <c r="O82" i="12"/>
  <c r="O81" i="12"/>
  <c r="O80" i="12"/>
  <c r="O79" i="12"/>
  <c r="O78" i="12"/>
  <c r="O77" i="12"/>
  <c r="O76" i="12"/>
  <c r="O75" i="12"/>
  <c r="O74" i="12"/>
  <c r="O73" i="12"/>
  <c r="O72" i="12"/>
  <c r="O71" i="12"/>
  <c r="O70" i="12"/>
  <c r="O69" i="12"/>
  <c r="O68" i="12"/>
  <c r="O67" i="12"/>
  <c r="O66" i="12"/>
  <c r="O65" i="12"/>
  <c r="O64" i="12"/>
  <c r="O63" i="12"/>
  <c r="O62" i="12"/>
  <c r="O61" i="12"/>
  <c r="O60" i="12"/>
  <c r="O59" i="12"/>
  <c r="O58" i="12"/>
  <c r="O57" i="12"/>
  <c r="O56" i="12"/>
  <c r="O55" i="12"/>
  <c r="O54" i="12"/>
  <c r="O53" i="12"/>
  <c r="O52" i="12"/>
  <c r="O51" i="12"/>
  <c r="O50" i="12"/>
  <c r="O49" i="12"/>
  <c r="O48" i="12"/>
  <c r="O47" i="12"/>
  <c r="O46" i="12"/>
  <c r="O45" i="12"/>
  <c r="O44" i="12"/>
  <c r="O43" i="12"/>
  <c r="O42" i="12"/>
  <c r="O41" i="12"/>
  <c r="O40" i="12"/>
  <c r="O39" i="12"/>
  <c r="O38" i="12"/>
  <c r="O37" i="12"/>
  <c r="O3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O4" i="12"/>
  <c r="O82" i="11"/>
  <c r="O81" i="11"/>
  <c r="O80" i="11"/>
  <c r="O79" i="11"/>
  <c r="O78" i="11"/>
  <c r="O77" i="11"/>
  <c r="O76" i="11"/>
  <c r="O75" i="11"/>
  <c r="O74" i="11"/>
  <c r="O73" i="11"/>
  <c r="O72" i="11"/>
  <c r="O71" i="11"/>
  <c r="O70" i="11"/>
  <c r="O69" i="11"/>
  <c r="O68" i="11"/>
  <c r="O67" i="11"/>
  <c r="O66" i="11"/>
  <c r="O65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O4" i="11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82" i="10"/>
  <c r="O81" i="10"/>
  <c r="O80" i="10"/>
  <c r="O79" i="10"/>
  <c r="O78" i="10"/>
  <c r="O77" i="10"/>
  <c r="O76" i="10"/>
  <c r="O75" i="10"/>
  <c r="O74" i="10"/>
  <c r="O73" i="10"/>
  <c r="O72" i="10"/>
  <c r="O71" i="10"/>
  <c r="O70" i="10"/>
  <c r="O69" i="10"/>
  <c r="O68" i="10"/>
  <c r="O67" i="10"/>
  <c r="O66" i="10"/>
  <c r="O65" i="10"/>
  <c r="O64" i="10"/>
  <c r="O63" i="10"/>
  <c r="O62" i="10"/>
  <c r="O61" i="10"/>
  <c r="O60" i="10"/>
  <c r="O59" i="10"/>
  <c r="O58" i="10"/>
  <c r="O57" i="10"/>
  <c r="O56" i="10"/>
  <c r="O55" i="10"/>
  <c r="O54" i="10"/>
  <c r="O53" i="10"/>
  <c r="O52" i="10"/>
  <c r="O51" i="10"/>
  <c r="O50" i="10"/>
  <c r="O49" i="10"/>
  <c r="O48" i="10"/>
  <c r="O47" i="10"/>
  <c r="O46" i="10"/>
  <c r="O45" i="10"/>
  <c r="O44" i="10"/>
  <c r="O43" i="10"/>
  <c r="O42" i="10"/>
  <c r="O41" i="10"/>
  <c r="O40" i="10"/>
  <c r="O39" i="10"/>
  <c r="O38" i="10"/>
  <c r="O37" i="10"/>
  <c r="O36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O5" i="10"/>
  <c r="O4" i="10"/>
  <c r="O82" i="9"/>
  <c r="O81" i="9"/>
  <c r="O80" i="9"/>
  <c r="O79" i="9"/>
  <c r="O78" i="9"/>
  <c r="O77" i="9"/>
  <c r="O76" i="9"/>
  <c r="O75" i="9"/>
  <c r="O74" i="9"/>
  <c r="O73" i="9"/>
  <c r="O72" i="9"/>
  <c r="O71" i="9"/>
  <c r="O70" i="9"/>
  <c r="O69" i="9"/>
  <c r="O68" i="9"/>
  <c r="O67" i="9"/>
  <c r="O66" i="9"/>
  <c r="O65" i="9"/>
  <c r="O64" i="9"/>
  <c r="O63" i="9"/>
  <c r="O62" i="9"/>
  <c r="O61" i="9"/>
  <c r="O60" i="9"/>
  <c r="O59" i="9"/>
  <c r="O58" i="9"/>
  <c r="O57" i="9"/>
  <c r="O56" i="9"/>
  <c r="O55" i="9"/>
  <c r="O54" i="9"/>
  <c r="O53" i="9"/>
  <c r="O52" i="9"/>
  <c r="O51" i="9"/>
  <c r="O50" i="9"/>
  <c r="O49" i="9"/>
  <c r="O48" i="9"/>
  <c r="O47" i="9"/>
  <c r="O46" i="9"/>
  <c r="O45" i="9"/>
  <c r="O44" i="9"/>
  <c r="O43" i="9"/>
  <c r="O42" i="9"/>
  <c r="O41" i="9"/>
  <c r="O40" i="9"/>
  <c r="O39" i="9"/>
  <c r="O38" i="9"/>
  <c r="O37" i="9"/>
  <c r="O36" i="9"/>
  <c r="O35" i="9"/>
  <c r="O34" i="9"/>
  <c r="O33" i="9"/>
  <c r="O32" i="9"/>
  <c r="O31" i="9"/>
  <c r="O30" i="9"/>
  <c r="O29" i="9"/>
  <c r="O28" i="9"/>
  <c r="O27" i="9"/>
  <c r="O26" i="9"/>
  <c r="O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O8" i="9"/>
  <c r="O7" i="9"/>
  <c r="O6" i="9"/>
  <c r="O5" i="9"/>
  <c r="O4" i="9"/>
  <c r="O82" i="8"/>
  <c r="O81" i="8"/>
  <c r="O80" i="8"/>
  <c r="O79" i="8"/>
  <c r="O78" i="8"/>
  <c r="O77" i="8"/>
  <c r="O76" i="8"/>
  <c r="O75" i="8"/>
  <c r="O74" i="8"/>
  <c r="O73" i="8"/>
  <c r="O72" i="8"/>
  <c r="O71" i="8"/>
  <c r="O70" i="8"/>
  <c r="O69" i="8"/>
  <c r="O68" i="8"/>
  <c r="O67" i="8"/>
  <c r="O66" i="8"/>
  <c r="O65" i="8"/>
  <c r="O64" i="8"/>
  <c r="O63" i="8"/>
  <c r="O62" i="8"/>
  <c r="O61" i="8"/>
  <c r="O60" i="8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82" i="7"/>
  <c r="O81" i="7"/>
  <c r="O80" i="7"/>
  <c r="O79" i="7"/>
  <c r="O78" i="7"/>
  <c r="O77" i="7"/>
  <c r="O76" i="7"/>
  <c r="O75" i="7"/>
  <c r="O74" i="7"/>
  <c r="O73" i="7"/>
  <c r="O72" i="7"/>
  <c r="O71" i="7"/>
  <c r="O70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O4" i="7"/>
  <c r="E93" i="7" l="1"/>
  <c r="Q82" i="38" l="1"/>
  <c r="P82" i="38"/>
  <c r="O82" i="38"/>
  <c r="N82" i="38"/>
  <c r="M82" i="38"/>
  <c r="Q81" i="38"/>
  <c r="P81" i="38"/>
  <c r="O81" i="38"/>
  <c r="N81" i="38"/>
  <c r="M81" i="38"/>
  <c r="Q80" i="38"/>
  <c r="P80" i="38"/>
  <c r="O80" i="38"/>
  <c r="N80" i="38"/>
  <c r="M80" i="38"/>
  <c r="Q79" i="38"/>
  <c r="P79" i="38"/>
  <c r="O79" i="38"/>
  <c r="N79" i="38"/>
  <c r="M79" i="38"/>
  <c r="Q78" i="38"/>
  <c r="P78" i="38"/>
  <c r="O78" i="38"/>
  <c r="N78" i="38"/>
  <c r="M78" i="38"/>
  <c r="Q77" i="38"/>
  <c r="P77" i="38"/>
  <c r="O77" i="38"/>
  <c r="N77" i="38"/>
  <c r="M77" i="38"/>
  <c r="Q76" i="38"/>
  <c r="P76" i="38"/>
  <c r="O76" i="38"/>
  <c r="N76" i="38"/>
  <c r="M76" i="38"/>
  <c r="Q75" i="38"/>
  <c r="P75" i="38"/>
  <c r="O75" i="38"/>
  <c r="N75" i="38"/>
  <c r="M75" i="38"/>
  <c r="Q74" i="38"/>
  <c r="P74" i="38"/>
  <c r="O74" i="38"/>
  <c r="N74" i="38"/>
  <c r="M74" i="38"/>
  <c r="Q73" i="38"/>
  <c r="P73" i="38"/>
  <c r="O73" i="38"/>
  <c r="N73" i="38"/>
  <c r="M73" i="38"/>
  <c r="Q72" i="38"/>
  <c r="P72" i="38"/>
  <c r="O72" i="38"/>
  <c r="N72" i="38"/>
  <c r="M72" i="38"/>
  <c r="Q71" i="38"/>
  <c r="P71" i="38"/>
  <c r="O71" i="38"/>
  <c r="N71" i="38"/>
  <c r="M71" i="38"/>
  <c r="Q70" i="38"/>
  <c r="P70" i="38"/>
  <c r="O70" i="38"/>
  <c r="N70" i="38"/>
  <c r="M70" i="38"/>
  <c r="Q69" i="38"/>
  <c r="P69" i="38"/>
  <c r="O69" i="38"/>
  <c r="N69" i="38"/>
  <c r="M69" i="38"/>
  <c r="Q68" i="38"/>
  <c r="P68" i="38"/>
  <c r="O68" i="38"/>
  <c r="N68" i="38"/>
  <c r="M68" i="38"/>
  <c r="Q67" i="38"/>
  <c r="P67" i="38"/>
  <c r="O67" i="38"/>
  <c r="N67" i="38"/>
  <c r="M67" i="38"/>
  <c r="Q66" i="38"/>
  <c r="P66" i="38"/>
  <c r="O66" i="38"/>
  <c r="N66" i="38"/>
  <c r="M66" i="38"/>
  <c r="Q65" i="38"/>
  <c r="P65" i="38"/>
  <c r="O65" i="38"/>
  <c r="N65" i="38"/>
  <c r="M65" i="38"/>
  <c r="Q64" i="38"/>
  <c r="P64" i="38"/>
  <c r="O64" i="38"/>
  <c r="N64" i="38"/>
  <c r="M64" i="38"/>
  <c r="Q63" i="38"/>
  <c r="P63" i="38"/>
  <c r="O63" i="38"/>
  <c r="N63" i="38"/>
  <c r="M63" i="38"/>
  <c r="Q62" i="38"/>
  <c r="P62" i="38"/>
  <c r="O62" i="38"/>
  <c r="N62" i="38"/>
  <c r="M62" i="38"/>
  <c r="Q61" i="38"/>
  <c r="P61" i="38"/>
  <c r="O61" i="38"/>
  <c r="N61" i="38"/>
  <c r="M61" i="38"/>
  <c r="Q60" i="38"/>
  <c r="P60" i="38"/>
  <c r="O60" i="38"/>
  <c r="N60" i="38"/>
  <c r="M60" i="38"/>
  <c r="Q59" i="38"/>
  <c r="P59" i="38"/>
  <c r="O59" i="38"/>
  <c r="N59" i="38"/>
  <c r="M59" i="38"/>
  <c r="Q58" i="38"/>
  <c r="P58" i="38"/>
  <c r="O58" i="38"/>
  <c r="N58" i="38"/>
  <c r="M58" i="38"/>
  <c r="Q57" i="38"/>
  <c r="P57" i="38"/>
  <c r="O57" i="38"/>
  <c r="N57" i="38"/>
  <c r="M57" i="38"/>
  <c r="Q56" i="38"/>
  <c r="P56" i="38"/>
  <c r="O56" i="38"/>
  <c r="N56" i="38"/>
  <c r="M56" i="38"/>
  <c r="Q55" i="38"/>
  <c r="P55" i="38"/>
  <c r="O55" i="38"/>
  <c r="N55" i="38"/>
  <c r="M55" i="38"/>
  <c r="Q54" i="38"/>
  <c r="P54" i="38"/>
  <c r="O54" i="38"/>
  <c r="N54" i="38"/>
  <c r="M54" i="38"/>
  <c r="Q53" i="38"/>
  <c r="P53" i="38"/>
  <c r="O53" i="38"/>
  <c r="N53" i="38"/>
  <c r="M53" i="38"/>
  <c r="Q52" i="38"/>
  <c r="P52" i="38"/>
  <c r="O52" i="38"/>
  <c r="N52" i="38"/>
  <c r="M52" i="38"/>
  <c r="Q51" i="38"/>
  <c r="P51" i="38"/>
  <c r="O51" i="38"/>
  <c r="N51" i="38"/>
  <c r="M51" i="38"/>
  <c r="Q50" i="38"/>
  <c r="P50" i="38"/>
  <c r="O50" i="38"/>
  <c r="N50" i="38"/>
  <c r="M50" i="38"/>
  <c r="Q49" i="38"/>
  <c r="P49" i="38"/>
  <c r="O49" i="38"/>
  <c r="N49" i="38"/>
  <c r="M49" i="38"/>
  <c r="Q48" i="38"/>
  <c r="P48" i="38"/>
  <c r="O48" i="38"/>
  <c r="N48" i="38"/>
  <c r="M48" i="38"/>
  <c r="Q47" i="38"/>
  <c r="P47" i="38"/>
  <c r="O47" i="38"/>
  <c r="N47" i="38"/>
  <c r="M47" i="38"/>
  <c r="Q46" i="38"/>
  <c r="P46" i="38"/>
  <c r="O46" i="38"/>
  <c r="N46" i="38"/>
  <c r="M46" i="38"/>
  <c r="Q45" i="38"/>
  <c r="P45" i="38"/>
  <c r="O45" i="38"/>
  <c r="N45" i="38"/>
  <c r="M45" i="38"/>
  <c r="Q44" i="38"/>
  <c r="P44" i="38"/>
  <c r="O44" i="38"/>
  <c r="N44" i="38"/>
  <c r="M44" i="38"/>
  <c r="Q43" i="38"/>
  <c r="P43" i="38"/>
  <c r="O43" i="38"/>
  <c r="N43" i="38"/>
  <c r="M43" i="38"/>
  <c r="Q42" i="38"/>
  <c r="P42" i="38"/>
  <c r="O42" i="38"/>
  <c r="N42" i="38"/>
  <c r="M42" i="38"/>
  <c r="Q41" i="38"/>
  <c r="P41" i="38"/>
  <c r="O41" i="38"/>
  <c r="N41" i="38"/>
  <c r="M41" i="38"/>
  <c r="Q40" i="38"/>
  <c r="P40" i="38"/>
  <c r="O40" i="38"/>
  <c r="N40" i="38"/>
  <c r="M40" i="38"/>
  <c r="Q39" i="38"/>
  <c r="P39" i="38"/>
  <c r="O39" i="38"/>
  <c r="N39" i="38"/>
  <c r="M39" i="38"/>
  <c r="Q38" i="38"/>
  <c r="P38" i="38"/>
  <c r="O38" i="38"/>
  <c r="N38" i="38"/>
  <c r="M38" i="38"/>
  <c r="Q37" i="38"/>
  <c r="P37" i="38"/>
  <c r="O37" i="38"/>
  <c r="N37" i="38"/>
  <c r="M37" i="38"/>
  <c r="Q36" i="38"/>
  <c r="P36" i="38"/>
  <c r="O36" i="38"/>
  <c r="N36" i="38"/>
  <c r="M36" i="38"/>
  <c r="Q35" i="38"/>
  <c r="P35" i="38"/>
  <c r="O35" i="38"/>
  <c r="N35" i="38"/>
  <c r="M35" i="38"/>
  <c r="Q34" i="38"/>
  <c r="P34" i="38"/>
  <c r="O34" i="38"/>
  <c r="N34" i="38"/>
  <c r="M34" i="38"/>
  <c r="Q33" i="38"/>
  <c r="P33" i="38"/>
  <c r="O33" i="38"/>
  <c r="N33" i="38"/>
  <c r="M33" i="38"/>
  <c r="Q32" i="38"/>
  <c r="P32" i="38"/>
  <c r="O32" i="38"/>
  <c r="N32" i="38"/>
  <c r="M32" i="38"/>
  <c r="Q31" i="38"/>
  <c r="P31" i="38"/>
  <c r="O31" i="38"/>
  <c r="N31" i="38"/>
  <c r="M31" i="38"/>
  <c r="Q30" i="38"/>
  <c r="P30" i="38"/>
  <c r="O30" i="38"/>
  <c r="N30" i="38"/>
  <c r="M30" i="38"/>
  <c r="Q29" i="38"/>
  <c r="P29" i="38"/>
  <c r="O29" i="38"/>
  <c r="N29" i="38"/>
  <c r="M29" i="38"/>
  <c r="Q28" i="38"/>
  <c r="P28" i="38"/>
  <c r="O28" i="38"/>
  <c r="N28" i="38"/>
  <c r="M28" i="38"/>
  <c r="Q27" i="38"/>
  <c r="P27" i="38"/>
  <c r="O27" i="38"/>
  <c r="N27" i="38"/>
  <c r="M27" i="38"/>
  <c r="Q26" i="38"/>
  <c r="P26" i="38"/>
  <c r="O26" i="38"/>
  <c r="N26" i="38"/>
  <c r="M26" i="38"/>
  <c r="Q25" i="38"/>
  <c r="P25" i="38"/>
  <c r="O25" i="38"/>
  <c r="N25" i="38"/>
  <c r="M25" i="38"/>
  <c r="Q24" i="38"/>
  <c r="P24" i="38"/>
  <c r="O24" i="38"/>
  <c r="N24" i="38"/>
  <c r="M24" i="38"/>
  <c r="Q23" i="38"/>
  <c r="P23" i="38"/>
  <c r="O23" i="38"/>
  <c r="N23" i="38"/>
  <c r="M23" i="38"/>
  <c r="Q22" i="38"/>
  <c r="P22" i="38"/>
  <c r="O22" i="38"/>
  <c r="N22" i="38"/>
  <c r="M22" i="38"/>
  <c r="Q21" i="38"/>
  <c r="P21" i="38"/>
  <c r="O21" i="38"/>
  <c r="N21" i="38"/>
  <c r="M21" i="38"/>
  <c r="Q20" i="38"/>
  <c r="P20" i="38"/>
  <c r="O20" i="38"/>
  <c r="N20" i="38"/>
  <c r="M20" i="38"/>
  <c r="Q19" i="38"/>
  <c r="P19" i="38"/>
  <c r="O19" i="38"/>
  <c r="N19" i="38"/>
  <c r="M19" i="38"/>
  <c r="Q18" i="38"/>
  <c r="P18" i="38"/>
  <c r="O18" i="38"/>
  <c r="N18" i="38"/>
  <c r="M18" i="38"/>
  <c r="Q17" i="38"/>
  <c r="P17" i="38"/>
  <c r="O17" i="38"/>
  <c r="N17" i="38"/>
  <c r="M17" i="38"/>
  <c r="Q16" i="38"/>
  <c r="P16" i="38"/>
  <c r="O16" i="38"/>
  <c r="N16" i="38"/>
  <c r="M16" i="38"/>
  <c r="Q15" i="38"/>
  <c r="P15" i="38"/>
  <c r="O15" i="38"/>
  <c r="N15" i="38"/>
  <c r="M15" i="38"/>
  <c r="Q14" i="38"/>
  <c r="P14" i="38"/>
  <c r="O14" i="38"/>
  <c r="N14" i="38"/>
  <c r="M14" i="38"/>
  <c r="Q13" i="38"/>
  <c r="P13" i="38"/>
  <c r="O13" i="38"/>
  <c r="N13" i="38"/>
  <c r="M13" i="38"/>
  <c r="Q12" i="38"/>
  <c r="P12" i="38"/>
  <c r="O12" i="38"/>
  <c r="N12" i="38"/>
  <c r="M12" i="38"/>
  <c r="Q11" i="38"/>
  <c r="P11" i="38"/>
  <c r="O11" i="38"/>
  <c r="N11" i="38"/>
  <c r="M11" i="38"/>
  <c r="Q10" i="38"/>
  <c r="P10" i="38"/>
  <c r="O10" i="38"/>
  <c r="N10" i="38"/>
  <c r="M10" i="38"/>
  <c r="Q9" i="38"/>
  <c r="P9" i="38"/>
  <c r="O9" i="38"/>
  <c r="N9" i="38"/>
  <c r="M9" i="38"/>
  <c r="Q8" i="38"/>
  <c r="P8" i="38"/>
  <c r="O8" i="38"/>
  <c r="N8" i="38"/>
  <c r="M8" i="38"/>
  <c r="Q7" i="38"/>
  <c r="P7" i="38"/>
  <c r="O7" i="38"/>
  <c r="N7" i="38"/>
  <c r="M7" i="38"/>
  <c r="Q6" i="38"/>
  <c r="P6" i="38"/>
  <c r="O6" i="38"/>
  <c r="N6" i="38"/>
  <c r="M6" i="38"/>
  <c r="Q5" i="38"/>
  <c r="P5" i="38"/>
  <c r="O5" i="38"/>
  <c r="N5" i="38"/>
  <c r="M5" i="38"/>
  <c r="Q82" i="35"/>
  <c r="P82" i="35"/>
  <c r="O82" i="35"/>
  <c r="N82" i="35"/>
  <c r="M82" i="35"/>
  <c r="Q81" i="35"/>
  <c r="P81" i="35"/>
  <c r="O81" i="35"/>
  <c r="N81" i="35"/>
  <c r="M81" i="35"/>
  <c r="Q80" i="35"/>
  <c r="P80" i="35"/>
  <c r="O80" i="35"/>
  <c r="N80" i="35"/>
  <c r="M80" i="35"/>
  <c r="Q79" i="35"/>
  <c r="P79" i="35"/>
  <c r="O79" i="35"/>
  <c r="N79" i="35"/>
  <c r="M79" i="35"/>
  <c r="Q78" i="35"/>
  <c r="P78" i="35"/>
  <c r="O78" i="35"/>
  <c r="N78" i="35"/>
  <c r="M78" i="35"/>
  <c r="Q77" i="35"/>
  <c r="P77" i="35"/>
  <c r="O77" i="35"/>
  <c r="N77" i="35"/>
  <c r="M77" i="35"/>
  <c r="Q76" i="35"/>
  <c r="P76" i="35"/>
  <c r="O76" i="35"/>
  <c r="N76" i="35"/>
  <c r="M76" i="35"/>
  <c r="Q75" i="35"/>
  <c r="P75" i="35"/>
  <c r="O75" i="35"/>
  <c r="N75" i="35"/>
  <c r="M75" i="35"/>
  <c r="Q74" i="35"/>
  <c r="P74" i="35"/>
  <c r="O74" i="35"/>
  <c r="N74" i="35"/>
  <c r="M74" i="35"/>
  <c r="Q73" i="35"/>
  <c r="P73" i="35"/>
  <c r="O73" i="35"/>
  <c r="N73" i="35"/>
  <c r="M73" i="35"/>
  <c r="Q72" i="35"/>
  <c r="P72" i="35"/>
  <c r="O72" i="35"/>
  <c r="N72" i="35"/>
  <c r="M72" i="35"/>
  <c r="Q71" i="35"/>
  <c r="P71" i="35"/>
  <c r="O71" i="35"/>
  <c r="N71" i="35"/>
  <c r="M71" i="35"/>
  <c r="Q70" i="35"/>
  <c r="P70" i="35"/>
  <c r="O70" i="35"/>
  <c r="N70" i="35"/>
  <c r="M70" i="35"/>
  <c r="Q69" i="35"/>
  <c r="P69" i="35"/>
  <c r="O69" i="35"/>
  <c r="N69" i="35"/>
  <c r="M69" i="35"/>
  <c r="Q68" i="35"/>
  <c r="P68" i="35"/>
  <c r="O68" i="35"/>
  <c r="N68" i="35"/>
  <c r="M68" i="35"/>
  <c r="Q67" i="35"/>
  <c r="P67" i="35"/>
  <c r="O67" i="35"/>
  <c r="N67" i="35"/>
  <c r="M67" i="35"/>
  <c r="Q66" i="35"/>
  <c r="P66" i="35"/>
  <c r="O66" i="35"/>
  <c r="N66" i="35"/>
  <c r="M66" i="35"/>
  <c r="Q65" i="35"/>
  <c r="P65" i="35"/>
  <c r="O65" i="35"/>
  <c r="N65" i="35"/>
  <c r="M65" i="35"/>
  <c r="Q64" i="35"/>
  <c r="P64" i="35"/>
  <c r="O64" i="35"/>
  <c r="N64" i="35"/>
  <c r="M64" i="35"/>
  <c r="Q63" i="35"/>
  <c r="P63" i="35"/>
  <c r="O63" i="35"/>
  <c r="N63" i="35"/>
  <c r="M63" i="35"/>
  <c r="Q62" i="35"/>
  <c r="P62" i="35"/>
  <c r="O62" i="35"/>
  <c r="N62" i="35"/>
  <c r="M62" i="35"/>
  <c r="Q61" i="35"/>
  <c r="P61" i="35"/>
  <c r="O61" i="35"/>
  <c r="N61" i="35"/>
  <c r="M61" i="35"/>
  <c r="Q60" i="35"/>
  <c r="P60" i="35"/>
  <c r="O60" i="35"/>
  <c r="N60" i="35"/>
  <c r="M60" i="35"/>
  <c r="Q59" i="35"/>
  <c r="P59" i="35"/>
  <c r="O59" i="35"/>
  <c r="N59" i="35"/>
  <c r="M59" i="35"/>
  <c r="Q58" i="35"/>
  <c r="P58" i="35"/>
  <c r="O58" i="35"/>
  <c r="N58" i="35"/>
  <c r="M58" i="35"/>
  <c r="Q57" i="35"/>
  <c r="P57" i="35"/>
  <c r="O57" i="35"/>
  <c r="N57" i="35"/>
  <c r="M57" i="35"/>
  <c r="Q56" i="35"/>
  <c r="P56" i="35"/>
  <c r="O56" i="35"/>
  <c r="N56" i="35"/>
  <c r="M56" i="35"/>
  <c r="Q55" i="35"/>
  <c r="P55" i="35"/>
  <c r="O55" i="35"/>
  <c r="N55" i="35"/>
  <c r="M55" i="35"/>
  <c r="Q54" i="35"/>
  <c r="P54" i="35"/>
  <c r="O54" i="35"/>
  <c r="N54" i="35"/>
  <c r="M54" i="35"/>
  <c r="Q53" i="35"/>
  <c r="P53" i="35"/>
  <c r="O53" i="35"/>
  <c r="N53" i="35"/>
  <c r="M53" i="35"/>
  <c r="Q52" i="35"/>
  <c r="P52" i="35"/>
  <c r="O52" i="35"/>
  <c r="N52" i="35"/>
  <c r="M52" i="35"/>
  <c r="Q51" i="35"/>
  <c r="P51" i="35"/>
  <c r="O51" i="35"/>
  <c r="N51" i="35"/>
  <c r="M51" i="35"/>
  <c r="Q50" i="35"/>
  <c r="P50" i="35"/>
  <c r="O50" i="35"/>
  <c r="N50" i="35"/>
  <c r="M50" i="35"/>
  <c r="Q49" i="35"/>
  <c r="P49" i="35"/>
  <c r="O49" i="35"/>
  <c r="N49" i="35"/>
  <c r="M49" i="35"/>
  <c r="Q48" i="35"/>
  <c r="P48" i="35"/>
  <c r="O48" i="35"/>
  <c r="N48" i="35"/>
  <c r="M48" i="35"/>
  <c r="Q47" i="35"/>
  <c r="P47" i="35"/>
  <c r="O47" i="35"/>
  <c r="N47" i="35"/>
  <c r="M47" i="35"/>
  <c r="Q46" i="35"/>
  <c r="P46" i="35"/>
  <c r="O46" i="35"/>
  <c r="N46" i="35"/>
  <c r="M46" i="35"/>
  <c r="Q45" i="35"/>
  <c r="P45" i="35"/>
  <c r="O45" i="35"/>
  <c r="N45" i="35"/>
  <c r="M45" i="35"/>
  <c r="Q44" i="35"/>
  <c r="P44" i="35"/>
  <c r="O44" i="35"/>
  <c r="N44" i="35"/>
  <c r="M44" i="35"/>
  <c r="Q43" i="35"/>
  <c r="P43" i="35"/>
  <c r="O43" i="35"/>
  <c r="N43" i="35"/>
  <c r="M43" i="35"/>
  <c r="Q42" i="35"/>
  <c r="P42" i="35"/>
  <c r="O42" i="35"/>
  <c r="N42" i="35"/>
  <c r="M42" i="35"/>
  <c r="Q41" i="35"/>
  <c r="P41" i="35"/>
  <c r="O41" i="35"/>
  <c r="N41" i="35"/>
  <c r="M41" i="35"/>
  <c r="Q40" i="35"/>
  <c r="P40" i="35"/>
  <c r="O40" i="35"/>
  <c r="N40" i="35"/>
  <c r="M40" i="35"/>
  <c r="Q39" i="35"/>
  <c r="P39" i="35"/>
  <c r="O39" i="35"/>
  <c r="N39" i="35"/>
  <c r="M39" i="35"/>
  <c r="Q38" i="35"/>
  <c r="P38" i="35"/>
  <c r="O38" i="35"/>
  <c r="N38" i="35"/>
  <c r="M38" i="35"/>
  <c r="Q37" i="35"/>
  <c r="P37" i="35"/>
  <c r="O37" i="35"/>
  <c r="N37" i="35"/>
  <c r="M37" i="35"/>
  <c r="Q36" i="35"/>
  <c r="P36" i="35"/>
  <c r="O36" i="35"/>
  <c r="N36" i="35"/>
  <c r="M36" i="35"/>
  <c r="Q35" i="35"/>
  <c r="P35" i="35"/>
  <c r="O35" i="35"/>
  <c r="N35" i="35"/>
  <c r="M35" i="35"/>
  <c r="Q34" i="35"/>
  <c r="P34" i="35"/>
  <c r="O34" i="35"/>
  <c r="N34" i="35"/>
  <c r="M34" i="35"/>
  <c r="Q33" i="35"/>
  <c r="P33" i="35"/>
  <c r="O33" i="35"/>
  <c r="N33" i="35"/>
  <c r="M33" i="35"/>
  <c r="Q32" i="35"/>
  <c r="P32" i="35"/>
  <c r="O32" i="35"/>
  <c r="N32" i="35"/>
  <c r="M32" i="35"/>
  <c r="Q31" i="35"/>
  <c r="P31" i="35"/>
  <c r="O31" i="35"/>
  <c r="N31" i="35"/>
  <c r="M31" i="35"/>
  <c r="Q30" i="35"/>
  <c r="P30" i="35"/>
  <c r="O30" i="35"/>
  <c r="N30" i="35"/>
  <c r="M30" i="35"/>
  <c r="Q29" i="35"/>
  <c r="P29" i="35"/>
  <c r="O29" i="35"/>
  <c r="N29" i="35"/>
  <c r="M29" i="35"/>
  <c r="Q28" i="35"/>
  <c r="P28" i="35"/>
  <c r="O28" i="35"/>
  <c r="N28" i="35"/>
  <c r="M28" i="35"/>
  <c r="Q27" i="35"/>
  <c r="P27" i="35"/>
  <c r="O27" i="35"/>
  <c r="N27" i="35"/>
  <c r="M27" i="35"/>
  <c r="Q26" i="35"/>
  <c r="P26" i="35"/>
  <c r="O26" i="35"/>
  <c r="N26" i="35"/>
  <c r="M26" i="35"/>
  <c r="Q25" i="35"/>
  <c r="P25" i="35"/>
  <c r="O25" i="35"/>
  <c r="N25" i="35"/>
  <c r="M25" i="35"/>
  <c r="Q24" i="35"/>
  <c r="P24" i="35"/>
  <c r="O24" i="35"/>
  <c r="N24" i="35"/>
  <c r="M24" i="35"/>
  <c r="Q23" i="35"/>
  <c r="P23" i="35"/>
  <c r="O23" i="35"/>
  <c r="N23" i="35"/>
  <c r="M23" i="35"/>
  <c r="Q22" i="35"/>
  <c r="P22" i="35"/>
  <c r="O22" i="35"/>
  <c r="N22" i="35"/>
  <c r="M22" i="35"/>
  <c r="Q21" i="35"/>
  <c r="P21" i="35"/>
  <c r="O21" i="35"/>
  <c r="N21" i="35"/>
  <c r="M21" i="35"/>
  <c r="Q20" i="35"/>
  <c r="P20" i="35"/>
  <c r="O20" i="35"/>
  <c r="N20" i="35"/>
  <c r="M20" i="35"/>
  <c r="Q19" i="35"/>
  <c r="P19" i="35"/>
  <c r="O19" i="35"/>
  <c r="N19" i="35"/>
  <c r="M19" i="35"/>
  <c r="Q18" i="35"/>
  <c r="P18" i="35"/>
  <c r="O18" i="35"/>
  <c r="N18" i="35"/>
  <c r="M18" i="35"/>
  <c r="Q17" i="35"/>
  <c r="P17" i="35"/>
  <c r="O17" i="35"/>
  <c r="N17" i="35"/>
  <c r="M17" i="35"/>
  <c r="Q16" i="35"/>
  <c r="P16" i="35"/>
  <c r="O16" i="35"/>
  <c r="N16" i="35"/>
  <c r="M16" i="35"/>
  <c r="Q15" i="35"/>
  <c r="P15" i="35"/>
  <c r="O15" i="35"/>
  <c r="N15" i="35"/>
  <c r="M15" i="35"/>
  <c r="Q14" i="35"/>
  <c r="P14" i="35"/>
  <c r="O14" i="35"/>
  <c r="N14" i="35"/>
  <c r="M14" i="35"/>
  <c r="Q13" i="35"/>
  <c r="P13" i="35"/>
  <c r="O13" i="35"/>
  <c r="N13" i="35"/>
  <c r="M13" i="35"/>
  <c r="Q12" i="35"/>
  <c r="P12" i="35"/>
  <c r="O12" i="35"/>
  <c r="N12" i="35"/>
  <c r="M12" i="35"/>
  <c r="Q11" i="35"/>
  <c r="P11" i="35"/>
  <c r="O11" i="35"/>
  <c r="N11" i="35"/>
  <c r="M11" i="35"/>
  <c r="Q10" i="35"/>
  <c r="P10" i="35"/>
  <c r="O10" i="35"/>
  <c r="N10" i="35"/>
  <c r="M10" i="35"/>
  <c r="Q9" i="35"/>
  <c r="P9" i="35"/>
  <c r="O9" i="35"/>
  <c r="N9" i="35"/>
  <c r="M9" i="35"/>
  <c r="Q8" i="35"/>
  <c r="P8" i="35"/>
  <c r="O8" i="35"/>
  <c r="N8" i="35"/>
  <c r="M8" i="35"/>
  <c r="Q7" i="35"/>
  <c r="P7" i="35"/>
  <c r="O7" i="35"/>
  <c r="N7" i="35"/>
  <c r="M7" i="35"/>
  <c r="Q6" i="35"/>
  <c r="P6" i="35"/>
  <c r="O6" i="35"/>
  <c r="N6" i="35"/>
  <c r="M6" i="35"/>
  <c r="Q5" i="35"/>
  <c r="P5" i="35"/>
  <c r="O5" i="35"/>
  <c r="N5" i="35"/>
  <c r="M5" i="35"/>
  <c r="P4" i="38"/>
  <c r="Q4" i="38"/>
  <c r="O4" i="38"/>
  <c r="N4" i="38"/>
  <c r="M4" i="38"/>
  <c r="P4" i="35"/>
  <c r="Q4" i="35"/>
  <c r="O4" i="35"/>
  <c r="N4" i="35"/>
  <c r="M4" i="35"/>
  <c r="J4" i="35"/>
  <c r="R81" i="7"/>
  <c r="R81" i="8"/>
  <c r="R81" i="9"/>
  <c r="R81" i="10"/>
  <c r="R81" i="6"/>
  <c r="R81" i="11"/>
  <c r="R81" i="12"/>
  <c r="R81" i="13"/>
  <c r="R81" i="14"/>
  <c r="R81" i="15"/>
  <c r="R81" i="16"/>
  <c r="R81" i="17"/>
  <c r="R81" i="18"/>
  <c r="R81" i="19"/>
  <c r="R81" i="21"/>
  <c r="R81" i="22"/>
  <c r="R81" i="23"/>
  <c r="R81" i="24"/>
  <c r="R81" i="20"/>
  <c r="R81" i="25"/>
  <c r="R81" i="26"/>
  <c r="R81" i="27"/>
  <c r="R81" i="28"/>
  <c r="R81" i="29"/>
  <c r="R81" i="30"/>
  <c r="R81" i="31"/>
  <c r="R81" i="32"/>
  <c r="R81" i="33"/>
  <c r="R81" i="34"/>
  <c r="R82" i="7"/>
  <c r="R80" i="7"/>
  <c r="R79" i="7"/>
  <c r="R78" i="7"/>
  <c r="R77" i="7"/>
  <c r="R76" i="7"/>
  <c r="R75" i="7"/>
  <c r="R74" i="7"/>
  <c r="R73" i="7"/>
  <c r="R72" i="7"/>
  <c r="R71" i="7"/>
  <c r="R70" i="7"/>
  <c r="R69" i="7"/>
  <c r="R68" i="7"/>
  <c r="R67" i="7"/>
  <c r="R66" i="7"/>
  <c r="R65" i="7"/>
  <c r="R64" i="7"/>
  <c r="R63" i="7"/>
  <c r="R62" i="7"/>
  <c r="R61" i="7"/>
  <c r="R60" i="7"/>
  <c r="R59" i="7"/>
  <c r="R58" i="7"/>
  <c r="R57" i="7"/>
  <c r="R56" i="7"/>
  <c r="R55" i="7"/>
  <c r="R54" i="7"/>
  <c r="R53" i="7"/>
  <c r="R52" i="7"/>
  <c r="R51" i="7"/>
  <c r="R50" i="7"/>
  <c r="R49" i="7"/>
  <c r="R48" i="7"/>
  <c r="R47" i="7"/>
  <c r="R46" i="7"/>
  <c r="R45" i="7"/>
  <c r="R44" i="7"/>
  <c r="R43" i="7"/>
  <c r="R42" i="7"/>
  <c r="R41" i="7"/>
  <c r="R40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R82" i="8"/>
  <c r="R80" i="8"/>
  <c r="R79" i="8"/>
  <c r="R78" i="8"/>
  <c r="R77" i="8"/>
  <c r="R76" i="8"/>
  <c r="R75" i="8"/>
  <c r="R74" i="8"/>
  <c r="R73" i="8"/>
  <c r="R72" i="8"/>
  <c r="R71" i="8"/>
  <c r="R70" i="8"/>
  <c r="R69" i="8"/>
  <c r="R68" i="8"/>
  <c r="R67" i="8"/>
  <c r="R66" i="8"/>
  <c r="R65" i="8"/>
  <c r="R64" i="8"/>
  <c r="R63" i="8"/>
  <c r="R62" i="8"/>
  <c r="R61" i="8"/>
  <c r="R60" i="8"/>
  <c r="R59" i="8"/>
  <c r="R58" i="8"/>
  <c r="R57" i="8"/>
  <c r="R56" i="8"/>
  <c r="R55" i="8"/>
  <c r="R54" i="8"/>
  <c r="R53" i="8"/>
  <c r="R52" i="8"/>
  <c r="R51" i="8"/>
  <c r="R50" i="8"/>
  <c r="R49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R7" i="8"/>
  <c r="R6" i="8"/>
  <c r="R5" i="8"/>
  <c r="R82" i="9"/>
  <c r="R80" i="9"/>
  <c r="R79" i="9"/>
  <c r="R78" i="9"/>
  <c r="R77" i="9"/>
  <c r="R76" i="9"/>
  <c r="R75" i="9"/>
  <c r="R74" i="9"/>
  <c r="R73" i="9"/>
  <c r="R72" i="9"/>
  <c r="R71" i="9"/>
  <c r="R70" i="9"/>
  <c r="R69" i="9"/>
  <c r="R68" i="9"/>
  <c r="R67" i="9"/>
  <c r="R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R7" i="9"/>
  <c r="R6" i="9"/>
  <c r="R5" i="9"/>
  <c r="R82" i="10"/>
  <c r="R80" i="10"/>
  <c r="R79" i="10"/>
  <c r="R78" i="10"/>
  <c r="R77" i="10"/>
  <c r="R76" i="10"/>
  <c r="R75" i="10"/>
  <c r="R74" i="10"/>
  <c r="R73" i="10"/>
  <c r="R72" i="10"/>
  <c r="R71" i="10"/>
  <c r="R70" i="10"/>
  <c r="R69" i="10"/>
  <c r="R68" i="10"/>
  <c r="R67" i="10"/>
  <c r="R66" i="10"/>
  <c r="R65" i="10"/>
  <c r="R64" i="10"/>
  <c r="R63" i="10"/>
  <c r="R62" i="10"/>
  <c r="R61" i="10"/>
  <c r="R60" i="10"/>
  <c r="R59" i="10"/>
  <c r="R58" i="10"/>
  <c r="R57" i="10"/>
  <c r="R56" i="10"/>
  <c r="R55" i="10"/>
  <c r="R54" i="10"/>
  <c r="R53" i="10"/>
  <c r="R52" i="10"/>
  <c r="R51" i="10"/>
  <c r="R50" i="10"/>
  <c r="R49" i="10"/>
  <c r="R48" i="10"/>
  <c r="R47" i="10"/>
  <c r="R46" i="10"/>
  <c r="R45" i="10"/>
  <c r="R44" i="10"/>
  <c r="R43" i="10"/>
  <c r="R42" i="10"/>
  <c r="R41" i="10"/>
  <c r="R40" i="10"/>
  <c r="R39" i="10"/>
  <c r="R38" i="10"/>
  <c r="R37" i="10"/>
  <c r="R36" i="10"/>
  <c r="R35" i="10"/>
  <c r="R34" i="10"/>
  <c r="R33" i="10"/>
  <c r="R32" i="10"/>
  <c r="R31" i="10"/>
  <c r="R30" i="10"/>
  <c r="R29" i="10"/>
  <c r="R28" i="10"/>
  <c r="R27" i="10"/>
  <c r="R26" i="10"/>
  <c r="R25" i="10"/>
  <c r="R24" i="10"/>
  <c r="R23" i="10"/>
  <c r="R22" i="10"/>
  <c r="R21" i="10"/>
  <c r="R20" i="10"/>
  <c r="R19" i="10"/>
  <c r="R18" i="10"/>
  <c r="R17" i="10"/>
  <c r="R16" i="10"/>
  <c r="R15" i="10"/>
  <c r="R14" i="10"/>
  <c r="R13" i="10"/>
  <c r="R12" i="10"/>
  <c r="R11" i="10"/>
  <c r="R10" i="10"/>
  <c r="R9" i="10"/>
  <c r="R8" i="10"/>
  <c r="R7" i="10"/>
  <c r="R6" i="10"/>
  <c r="R5" i="10"/>
  <c r="R82" i="6"/>
  <c r="R80" i="6"/>
  <c r="R79" i="6"/>
  <c r="R78" i="6"/>
  <c r="R77" i="6"/>
  <c r="R76" i="6"/>
  <c r="R75" i="6"/>
  <c r="R74" i="6"/>
  <c r="R73" i="6"/>
  <c r="R72" i="6"/>
  <c r="R71" i="6"/>
  <c r="R70" i="6"/>
  <c r="R69" i="6"/>
  <c r="R68" i="6"/>
  <c r="R67" i="6"/>
  <c r="R66" i="6"/>
  <c r="R65" i="6"/>
  <c r="R64" i="6"/>
  <c r="R63" i="6"/>
  <c r="R62" i="6"/>
  <c r="R61" i="6"/>
  <c r="R60" i="6"/>
  <c r="R59" i="6"/>
  <c r="R58" i="6"/>
  <c r="R57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82" i="11"/>
  <c r="R80" i="11"/>
  <c r="R79" i="11"/>
  <c r="R78" i="11"/>
  <c r="R77" i="11"/>
  <c r="R76" i="11"/>
  <c r="R75" i="11"/>
  <c r="R74" i="11"/>
  <c r="R73" i="11"/>
  <c r="R72" i="11"/>
  <c r="R71" i="11"/>
  <c r="R70" i="11"/>
  <c r="R69" i="11"/>
  <c r="R68" i="11"/>
  <c r="R67" i="11"/>
  <c r="R66" i="11"/>
  <c r="R65" i="11"/>
  <c r="R64" i="1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R8" i="11"/>
  <c r="R7" i="11"/>
  <c r="R6" i="11"/>
  <c r="R5" i="11"/>
  <c r="R82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2" i="12"/>
  <c r="R61" i="12"/>
  <c r="R60" i="12"/>
  <c r="R59" i="12"/>
  <c r="R58" i="12"/>
  <c r="R57" i="12"/>
  <c r="R56" i="12"/>
  <c r="R55" i="12"/>
  <c r="R54" i="12"/>
  <c r="R53" i="12"/>
  <c r="R52" i="12"/>
  <c r="R51" i="12"/>
  <c r="R50" i="12"/>
  <c r="R49" i="12"/>
  <c r="R48" i="12"/>
  <c r="R47" i="12"/>
  <c r="R46" i="12"/>
  <c r="R45" i="12"/>
  <c r="R44" i="12"/>
  <c r="R43" i="12"/>
  <c r="R42" i="12"/>
  <c r="R41" i="12"/>
  <c r="R40" i="12"/>
  <c r="R39" i="12"/>
  <c r="R38" i="12"/>
  <c r="R37" i="12"/>
  <c r="R36" i="12"/>
  <c r="R35" i="12"/>
  <c r="R34" i="12"/>
  <c r="R33" i="12"/>
  <c r="R32" i="12"/>
  <c r="R31" i="12"/>
  <c r="R30" i="12"/>
  <c r="R29" i="12"/>
  <c r="R28" i="12"/>
  <c r="R27" i="12"/>
  <c r="R26" i="12"/>
  <c r="R25" i="12"/>
  <c r="R24" i="12"/>
  <c r="R23" i="12"/>
  <c r="R22" i="12"/>
  <c r="R21" i="12"/>
  <c r="R20" i="12"/>
  <c r="R19" i="12"/>
  <c r="R18" i="12"/>
  <c r="R17" i="12"/>
  <c r="R16" i="12"/>
  <c r="R15" i="12"/>
  <c r="R14" i="12"/>
  <c r="R13" i="12"/>
  <c r="R12" i="12"/>
  <c r="R11" i="12"/>
  <c r="R10" i="12"/>
  <c r="R9" i="12"/>
  <c r="R8" i="12"/>
  <c r="R7" i="12"/>
  <c r="R6" i="12"/>
  <c r="R5" i="12"/>
  <c r="R82" i="13"/>
  <c r="R80" i="13"/>
  <c r="R79" i="13"/>
  <c r="R78" i="13"/>
  <c r="R77" i="13"/>
  <c r="R76" i="13"/>
  <c r="R75" i="13"/>
  <c r="R74" i="13"/>
  <c r="R73" i="13"/>
  <c r="R72" i="13"/>
  <c r="R71" i="13"/>
  <c r="R70" i="13"/>
  <c r="R69" i="13"/>
  <c r="R68" i="13"/>
  <c r="R67" i="13"/>
  <c r="R66" i="13"/>
  <c r="R65" i="13"/>
  <c r="R64" i="13"/>
  <c r="R63" i="13"/>
  <c r="R62" i="13"/>
  <c r="R61" i="13"/>
  <c r="R60" i="13"/>
  <c r="R59" i="13"/>
  <c r="R58" i="13"/>
  <c r="R57" i="13"/>
  <c r="R56" i="13"/>
  <c r="R55" i="13"/>
  <c r="R54" i="13"/>
  <c r="R53" i="13"/>
  <c r="R52" i="13"/>
  <c r="R51" i="13"/>
  <c r="R50" i="13"/>
  <c r="R49" i="13"/>
  <c r="R48" i="13"/>
  <c r="R47" i="13"/>
  <c r="R46" i="13"/>
  <c r="R45" i="13"/>
  <c r="R44" i="13"/>
  <c r="R43" i="13"/>
  <c r="R42" i="13"/>
  <c r="R41" i="13"/>
  <c r="R40" i="13"/>
  <c r="R39" i="13"/>
  <c r="R38" i="13"/>
  <c r="R37" i="13"/>
  <c r="R36" i="13"/>
  <c r="R35" i="13"/>
  <c r="R34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9" i="13"/>
  <c r="R8" i="13"/>
  <c r="R7" i="13"/>
  <c r="R6" i="13"/>
  <c r="R5" i="13"/>
  <c r="R82" i="14"/>
  <c r="R80" i="14"/>
  <c r="R79" i="14"/>
  <c r="R78" i="14"/>
  <c r="R77" i="14"/>
  <c r="R76" i="14"/>
  <c r="R75" i="14"/>
  <c r="R74" i="14"/>
  <c r="R73" i="14"/>
  <c r="R72" i="14"/>
  <c r="R71" i="14"/>
  <c r="R70" i="14"/>
  <c r="R69" i="14"/>
  <c r="R68" i="14"/>
  <c r="R67" i="14"/>
  <c r="R66" i="14"/>
  <c r="R65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2" i="14"/>
  <c r="R51" i="14"/>
  <c r="R50" i="14"/>
  <c r="R49" i="14"/>
  <c r="R48" i="14"/>
  <c r="R47" i="14"/>
  <c r="R46" i="14"/>
  <c r="R45" i="14"/>
  <c r="R44" i="14"/>
  <c r="R43" i="14"/>
  <c r="R42" i="14"/>
  <c r="R41" i="14"/>
  <c r="R40" i="14"/>
  <c r="R39" i="14"/>
  <c r="R38" i="14"/>
  <c r="R37" i="14"/>
  <c r="R36" i="14"/>
  <c r="R35" i="14"/>
  <c r="R34" i="14"/>
  <c r="R33" i="14"/>
  <c r="R32" i="14"/>
  <c r="R31" i="14"/>
  <c r="R30" i="14"/>
  <c r="R29" i="14"/>
  <c r="R28" i="14"/>
  <c r="R27" i="14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R82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7" i="15"/>
  <c r="R66" i="15"/>
  <c r="R65" i="15"/>
  <c r="R64" i="15"/>
  <c r="R63" i="15"/>
  <c r="R62" i="15"/>
  <c r="R61" i="15"/>
  <c r="R60" i="15"/>
  <c r="R59" i="15"/>
  <c r="R58" i="15"/>
  <c r="R57" i="15"/>
  <c r="R56" i="15"/>
  <c r="R55" i="15"/>
  <c r="R54" i="15"/>
  <c r="R53" i="15"/>
  <c r="R52" i="15"/>
  <c r="R51" i="15"/>
  <c r="R50" i="15"/>
  <c r="R49" i="15"/>
  <c r="R48" i="15"/>
  <c r="R47" i="15"/>
  <c r="R46" i="15"/>
  <c r="R45" i="15"/>
  <c r="R44" i="15"/>
  <c r="R43" i="15"/>
  <c r="R42" i="15"/>
  <c r="R41" i="15"/>
  <c r="R40" i="15"/>
  <c r="R39" i="15"/>
  <c r="R38" i="15"/>
  <c r="R37" i="15"/>
  <c r="R36" i="15"/>
  <c r="R35" i="15"/>
  <c r="R34" i="15"/>
  <c r="R33" i="15"/>
  <c r="R32" i="15"/>
  <c r="R31" i="15"/>
  <c r="R30" i="15"/>
  <c r="R29" i="15"/>
  <c r="R28" i="15"/>
  <c r="R27" i="15"/>
  <c r="R26" i="15"/>
  <c r="R25" i="15"/>
  <c r="R24" i="15"/>
  <c r="R23" i="15"/>
  <c r="R22" i="15"/>
  <c r="R21" i="15"/>
  <c r="R20" i="15"/>
  <c r="R19" i="15"/>
  <c r="R18" i="15"/>
  <c r="R17" i="15"/>
  <c r="R16" i="15"/>
  <c r="R15" i="15"/>
  <c r="R14" i="15"/>
  <c r="R13" i="15"/>
  <c r="R12" i="15"/>
  <c r="R11" i="15"/>
  <c r="R10" i="15"/>
  <c r="R9" i="15"/>
  <c r="R8" i="15"/>
  <c r="R7" i="15"/>
  <c r="R6" i="15"/>
  <c r="R5" i="15"/>
  <c r="R82" i="16"/>
  <c r="R80" i="16"/>
  <c r="R79" i="16"/>
  <c r="R78" i="16"/>
  <c r="R77" i="16"/>
  <c r="R76" i="16"/>
  <c r="R75" i="16"/>
  <c r="R74" i="16"/>
  <c r="R73" i="16"/>
  <c r="R72" i="16"/>
  <c r="R71" i="16"/>
  <c r="R70" i="16"/>
  <c r="R69" i="16"/>
  <c r="R68" i="16"/>
  <c r="R67" i="16"/>
  <c r="R66" i="16"/>
  <c r="R65" i="16"/>
  <c r="R64" i="16"/>
  <c r="R63" i="16"/>
  <c r="R62" i="16"/>
  <c r="R61" i="16"/>
  <c r="R60" i="16"/>
  <c r="R59" i="16"/>
  <c r="R58" i="16"/>
  <c r="R57" i="16"/>
  <c r="R56" i="16"/>
  <c r="R55" i="16"/>
  <c r="R54" i="16"/>
  <c r="R53" i="16"/>
  <c r="R52" i="16"/>
  <c r="R51" i="16"/>
  <c r="R50" i="16"/>
  <c r="R49" i="16"/>
  <c r="R48" i="16"/>
  <c r="R47" i="16"/>
  <c r="R46" i="16"/>
  <c r="R45" i="16"/>
  <c r="R44" i="16"/>
  <c r="R43" i="16"/>
  <c r="R42" i="16"/>
  <c r="R41" i="16"/>
  <c r="R40" i="16"/>
  <c r="R39" i="16"/>
  <c r="R38" i="16"/>
  <c r="R37" i="16"/>
  <c r="R36" i="16"/>
  <c r="R35" i="16"/>
  <c r="R34" i="16"/>
  <c r="R33" i="16"/>
  <c r="R32" i="16"/>
  <c r="R31" i="16"/>
  <c r="R30" i="16"/>
  <c r="R29" i="16"/>
  <c r="R28" i="16"/>
  <c r="R27" i="16"/>
  <c r="R26" i="16"/>
  <c r="R25" i="16"/>
  <c r="R24" i="16"/>
  <c r="R23" i="16"/>
  <c r="R22" i="16"/>
  <c r="R21" i="16"/>
  <c r="R20" i="16"/>
  <c r="R19" i="16"/>
  <c r="R18" i="16"/>
  <c r="R17" i="16"/>
  <c r="R16" i="16"/>
  <c r="R15" i="16"/>
  <c r="R14" i="16"/>
  <c r="R13" i="16"/>
  <c r="R12" i="16"/>
  <c r="R11" i="16"/>
  <c r="R10" i="16"/>
  <c r="R9" i="16"/>
  <c r="R8" i="16"/>
  <c r="R7" i="16"/>
  <c r="R6" i="16"/>
  <c r="R5" i="16"/>
  <c r="R82" i="17"/>
  <c r="R80" i="17"/>
  <c r="R79" i="17"/>
  <c r="R78" i="17"/>
  <c r="R77" i="17"/>
  <c r="R76" i="17"/>
  <c r="R75" i="17"/>
  <c r="R74" i="17"/>
  <c r="R73" i="17"/>
  <c r="R72" i="17"/>
  <c r="R71" i="17"/>
  <c r="R70" i="17"/>
  <c r="R69" i="17"/>
  <c r="R68" i="17"/>
  <c r="R67" i="17"/>
  <c r="R66" i="17"/>
  <c r="R65" i="17"/>
  <c r="R64" i="17"/>
  <c r="R63" i="17"/>
  <c r="R62" i="17"/>
  <c r="R61" i="17"/>
  <c r="R60" i="17"/>
  <c r="R59" i="17"/>
  <c r="R58" i="17"/>
  <c r="R57" i="17"/>
  <c r="R56" i="17"/>
  <c r="R55" i="17"/>
  <c r="R54" i="17"/>
  <c r="R53" i="17"/>
  <c r="R52" i="17"/>
  <c r="R51" i="17"/>
  <c r="R50" i="17"/>
  <c r="R49" i="17"/>
  <c r="R48" i="17"/>
  <c r="R47" i="17"/>
  <c r="R46" i="17"/>
  <c r="R45" i="17"/>
  <c r="R44" i="17"/>
  <c r="R43" i="17"/>
  <c r="R42" i="17"/>
  <c r="R41" i="17"/>
  <c r="R40" i="17"/>
  <c r="R39" i="17"/>
  <c r="R38" i="17"/>
  <c r="R37" i="17"/>
  <c r="R36" i="17"/>
  <c r="R35" i="17"/>
  <c r="R34" i="17"/>
  <c r="R33" i="17"/>
  <c r="R32" i="17"/>
  <c r="R31" i="17"/>
  <c r="R30" i="17"/>
  <c r="R29" i="17"/>
  <c r="R28" i="17"/>
  <c r="R27" i="17"/>
  <c r="R26" i="17"/>
  <c r="R25" i="17"/>
  <c r="R24" i="17"/>
  <c r="R23" i="17"/>
  <c r="R22" i="17"/>
  <c r="R21" i="17"/>
  <c r="R20" i="17"/>
  <c r="R19" i="17"/>
  <c r="R18" i="17"/>
  <c r="R17" i="17"/>
  <c r="R16" i="17"/>
  <c r="R15" i="17"/>
  <c r="R14" i="17"/>
  <c r="R13" i="17"/>
  <c r="R12" i="17"/>
  <c r="R11" i="17"/>
  <c r="R10" i="17"/>
  <c r="R9" i="17"/>
  <c r="R8" i="17"/>
  <c r="R7" i="17"/>
  <c r="R6" i="17"/>
  <c r="R5" i="17"/>
  <c r="R82" i="18"/>
  <c r="R80" i="18"/>
  <c r="R79" i="18"/>
  <c r="R78" i="18"/>
  <c r="R77" i="18"/>
  <c r="R76" i="18"/>
  <c r="R75" i="18"/>
  <c r="R74" i="18"/>
  <c r="R73" i="18"/>
  <c r="R72" i="18"/>
  <c r="R71" i="18"/>
  <c r="R70" i="18"/>
  <c r="R69" i="18"/>
  <c r="R68" i="18"/>
  <c r="R67" i="18"/>
  <c r="R66" i="18"/>
  <c r="R65" i="18"/>
  <c r="R64" i="18"/>
  <c r="R63" i="18"/>
  <c r="R62" i="18"/>
  <c r="R61" i="18"/>
  <c r="R60" i="18"/>
  <c r="R59" i="18"/>
  <c r="R58" i="18"/>
  <c r="R57" i="18"/>
  <c r="R56" i="18"/>
  <c r="R55" i="18"/>
  <c r="R54" i="18"/>
  <c r="R53" i="18"/>
  <c r="R52" i="18"/>
  <c r="R51" i="18"/>
  <c r="R50" i="18"/>
  <c r="R49" i="18"/>
  <c r="R48" i="18"/>
  <c r="R47" i="18"/>
  <c r="R46" i="18"/>
  <c r="R45" i="18"/>
  <c r="R44" i="18"/>
  <c r="R43" i="18"/>
  <c r="R42" i="18"/>
  <c r="R41" i="18"/>
  <c r="R40" i="18"/>
  <c r="R39" i="18"/>
  <c r="R38" i="18"/>
  <c r="R37" i="18"/>
  <c r="R36" i="18"/>
  <c r="R35" i="18"/>
  <c r="R34" i="18"/>
  <c r="R33" i="18"/>
  <c r="R32" i="18"/>
  <c r="R31" i="18"/>
  <c r="R30" i="18"/>
  <c r="R29" i="18"/>
  <c r="R28" i="18"/>
  <c r="R27" i="18"/>
  <c r="R26" i="18"/>
  <c r="R25" i="18"/>
  <c r="R24" i="18"/>
  <c r="R23" i="18"/>
  <c r="R22" i="18"/>
  <c r="R21" i="18"/>
  <c r="R20" i="18"/>
  <c r="R19" i="18"/>
  <c r="R18" i="18"/>
  <c r="R17" i="18"/>
  <c r="R16" i="18"/>
  <c r="R15" i="18"/>
  <c r="R14" i="18"/>
  <c r="R13" i="18"/>
  <c r="R12" i="18"/>
  <c r="R11" i="18"/>
  <c r="R10" i="18"/>
  <c r="R9" i="18"/>
  <c r="R8" i="18"/>
  <c r="R7" i="18"/>
  <c r="R6" i="18"/>
  <c r="R5" i="18"/>
  <c r="R82" i="19"/>
  <c r="R80" i="19"/>
  <c r="R79" i="19"/>
  <c r="R78" i="19"/>
  <c r="R77" i="19"/>
  <c r="R76" i="19"/>
  <c r="R75" i="19"/>
  <c r="R74" i="19"/>
  <c r="R73" i="19"/>
  <c r="R72" i="19"/>
  <c r="R71" i="19"/>
  <c r="R70" i="19"/>
  <c r="R69" i="19"/>
  <c r="R68" i="19"/>
  <c r="R67" i="19"/>
  <c r="R66" i="19"/>
  <c r="R65" i="19"/>
  <c r="R64" i="19"/>
  <c r="R63" i="19"/>
  <c r="R62" i="19"/>
  <c r="R61" i="19"/>
  <c r="R60" i="19"/>
  <c r="R59" i="19"/>
  <c r="R58" i="19"/>
  <c r="R57" i="19"/>
  <c r="R56" i="19"/>
  <c r="R55" i="19"/>
  <c r="R54" i="19"/>
  <c r="R53" i="19"/>
  <c r="R52" i="19"/>
  <c r="R51" i="19"/>
  <c r="R50" i="19"/>
  <c r="R49" i="19"/>
  <c r="R48" i="19"/>
  <c r="R47" i="19"/>
  <c r="R46" i="19"/>
  <c r="R45" i="19"/>
  <c r="R44" i="19"/>
  <c r="R43" i="19"/>
  <c r="R42" i="19"/>
  <c r="R41" i="19"/>
  <c r="R40" i="19"/>
  <c r="R39" i="19"/>
  <c r="R38" i="19"/>
  <c r="R37" i="19"/>
  <c r="R36" i="19"/>
  <c r="R35" i="19"/>
  <c r="R34" i="19"/>
  <c r="R33" i="19"/>
  <c r="R32" i="19"/>
  <c r="R31" i="19"/>
  <c r="R30" i="19"/>
  <c r="R29" i="19"/>
  <c r="R28" i="19"/>
  <c r="R27" i="19"/>
  <c r="R26" i="19"/>
  <c r="R25" i="19"/>
  <c r="R24" i="19"/>
  <c r="R23" i="19"/>
  <c r="R22" i="19"/>
  <c r="R21" i="19"/>
  <c r="R20" i="19"/>
  <c r="R19" i="19"/>
  <c r="R18" i="19"/>
  <c r="R17" i="19"/>
  <c r="R16" i="19"/>
  <c r="R15" i="19"/>
  <c r="R14" i="19"/>
  <c r="R13" i="19"/>
  <c r="R12" i="19"/>
  <c r="R11" i="19"/>
  <c r="R10" i="19"/>
  <c r="R9" i="19"/>
  <c r="R8" i="19"/>
  <c r="R7" i="19"/>
  <c r="R6" i="19"/>
  <c r="R5" i="19"/>
  <c r="R82" i="21"/>
  <c r="R80" i="21"/>
  <c r="R79" i="21"/>
  <c r="R78" i="21"/>
  <c r="R77" i="21"/>
  <c r="R76" i="21"/>
  <c r="R75" i="21"/>
  <c r="R74" i="21"/>
  <c r="R73" i="21"/>
  <c r="R72" i="21"/>
  <c r="R71" i="21"/>
  <c r="R70" i="21"/>
  <c r="R69" i="21"/>
  <c r="R68" i="21"/>
  <c r="R67" i="21"/>
  <c r="R66" i="21"/>
  <c r="R65" i="21"/>
  <c r="R64" i="21"/>
  <c r="R63" i="21"/>
  <c r="R62" i="21"/>
  <c r="R61" i="21"/>
  <c r="R60" i="21"/>
  <c r="R59" i="21"/>
  <c r="R58" i="21"/>
  <c r="R57" i="21"/>
  <c r="R56" i="21"/>
  <c r="R55" i="21"/>
  <c r="R54" i="21"/>
  <c r="R53" i="21"/>
  <c r="R52" i="21"/>
  <c r="R51" i="21"/>
  <c r="R50" i="21"/>
  <c r="R49" i="21"/>
  <c r="R48" i="21"/>
  <c r="R47" i="21"/>
  <c r="R46" i="21"/>
  <c r="R45" i="21"/>
  <c r="R44" i="21"/>
  <c r="R43" i="21"/>
  <c r="R42" i="21"/>
  <c r="R41" i="21"/>
  <c r="R40" i="21"/>
  <c r="R39" i="21"/>
  <c r="R38" i="21"/>
  <c r="R37" i="21"/>
  <c r="R36" i="21"/>
  <c r="R35" i="21"/>
  <c r="R34" i="21"/>
  <c r="R33" i="21"/>
  <c r="R32" i="21"/>
  <c r="R31" i="21"/>
  <c r="R30" i="21"/>
  <c r="R29" i="21"/>
  <c r="R28" i="21"/>
  <c r="R27" i="21"/>
  <c r="R26" i="21"/>
  <c r="R25" i="21"/>
  <c r="R24" i="21"/>
  <c r="R23" i="21"/>
  <c r="R22" i="21"/>
  <c r="R21" i="21"/>
  <c r="R20" i="21"/>
  <c r="R19" i="21"/>
  <c r="R18" i="21"/>
  <c r="R17" i="21"/>
  <c r="R16" i="21"/>
  <c r="R15" i="21"/>
  <c r="R14" i="21"/>
  <c r="R13" i="21"/>
  <c r="R12" i="21"/>
  <c r="R11" i="21"/>
  <c r="R10" i="21"/>
  <c r="R9" i="21"/>
  <c r="R8" i="21"/>
  <c r="R7" i="21"/>
  <c r="R6" i="21"/>
  <c r="R5" i="21"/>
  <c r="R82" i="22"/>
  <c r="R80" i="22"/>
  <c r="R79" i="22"/>
  <c r="R78" i="22"/>
  <c r="R77" i="22"/>
  <c r="R76" i="22"/>
  <c r="R75" i="22"/>
  <c r="R74" i="22"/>
  <c r="R73" i="22"/>
  <c r="R72" i="22"/>
  <c r="R71" i="22"/>
  <c r="R70" i="22"/>
  <c r="R69" i="22"/>
  <c r="R68" i="22"/>
  <c r="R67" i="22"/>
  <c r="R66" i="22"/>
  <c r="R65" i="22"/>
  <c r="R64" i="22"/>
  <c r="R63" i="22"/>
  <c r="R62" i="22"/>
  <c r="R61" i="22"/>
  <c r="R60" i="22"/>
  <c r="R59" i="22"/>
  <c r="R58" i="22"/>
  <c r="R57" i="22"/>
  <c r="R56" i="22"/>
  <c r="R55" i="22"/>
  <c r="R54" i="22"/>
  <c r="R53" i="22"/>
  <c r="R52" i="22"/>
  <c r="R51" i="22"/>
  <c r="R50" i="22"/>
  <c r="R49" i="22"/>
  <c r="R48" i="22"/>
  <c r="R47" i="22"/>
  <c r="R46" i="22"/>
  <c r="R45" i="22"/>
  <c r="R44" i="22"/>
  <c r="R43" i="22"/>
  <c r="R42" i="22"/>
  <c r="R41" i="22"/>
  <c r="R40" i="22"/>
  <c r="R39" i="22"/>
  <c r="R38" i="22"/>
  <c r="R37" i="22"/>
  <c r="R36" i="22"/>
  <c r="R35" i="22"/>
  <c r="R34" i="22"/>
  <c r="R33" i="22"/>
  <c r="R32" i="22"/>
  <c r="R31" i="22"/>
  <c r="R30" i="22"/>
  <c r="R29" i="22"/>
  <c r="R28" i="22"/>
  <c r="R27" i="22"/>
  <c r="R26" i="22"/>
  <c r="R25" i="22"/>
  <c r="R24" i="22"/>
  <c r="R23" i="22"/>
  <c r="R22" i="22"/>
  <c r="R21" i="22"/>
  <c r="R20" i="22"/>
  <c r="R19" i="22"/>
  <c r="R18" i="22"/>
  <c r="R17" i="22"/>
  <c r="R16" i="22"/>
  <c r="R15" i="22"/>
  <c r="R14" i="22"/>
  <c r="R13" i="22"/>
  <c r="R12" i="22"/>
  <c r="R11" i="22"/>
  <c r="R10" i="22"/>
  <c r="R9" i="22"/>
  <c r="R8" i="22"/>
  <c r="R7" i="22"/>
  <c r="R6" i="22"/>
  <c r="R5" i="22"/>
  <c r="R82" i="23"/>
  <c r="R80" i="23"/>
  <c r="R79" i="23"/>
  <c r="R78" i="23"/>
  <c r="R77" i="23"/>
  <c r="R76" i="23"/>
  <c r="R75" i="23"/>
  <c r="R74" i="23"/>
  <c r="R73" i="23"/>
  <c r="R72" i="23"/>
  <c r="R71" i="23"/>
  <c r="R70" i="23"/>
  <c r="R69" i="23"/>
  <c r="R68" i="23"/>
  <c r="R67" i="23"/>
  <c r="R66" i="23"/>
  <c r="R65" i="23"/>
  <c r="R64" i="23"/>
  <c r="R63" i="23"/>
  <c r="R62" i="23"/>
  <c r="R61" i="23"/>
  <c r="R60" i="23"/>
  <c r="R59" i="23"/>
  <c r="R58" i="23"/>
  <c r="R57" i="23"/>
  <c r="R56" i="23"/>
  <c r="R55" i="23"/>
  <c r="R54" i="23"/>
  <c r="R53" i="23"/>
  <c r="R52" i="23"/>
  <c r="R51" i="23"/>
  <c r="R50" i="23"/>
  <c r="R49" i="23"/>
  <c r="R48" i="23"/>
  <c r="R47" i="23"/>
  <c r="R46" i="23"/>
  <c r="R45" i="23"/>
  <c r="R44" i="23"/>
  <c r="R43" i="23"/>
  <c r="R42" i="23"/>
  <c r="R41" i="23"/>
  <c r="R40" i="23"/>
  <c r="R39" i="23"/>
  <c r="R38" i="23"/>
  <c r="R37" i="23"/>
  <c r="R36" i="23"/>
  <c r="R35" i="23"/>
  <c r="R34" i="23"/>
  <c r="R33" i="23"/>
  <c r="R32" i="23"/>
  <c r="R31" i="23"/>
  <c r="R30" i="23"/>
  <c r="R29" i="23"/>
  <c r="R28" i="23"/>
  <c r="R27" i="23"/>
  <c r="R26" i="23"/>
  <c r="R25" i="23"/>
  <c r="R24" i="23"/>
  <c r="R23" i="23"/>
  <c r="R22" i="23"/>
  <c r="R21" i="23"/>
  <c r="R20" i="23"/>
  <c r="R19" i="23"/>
  <c r="R18" i="23"/>
  <c r="R17" i="23"/>
  <c r="R16" i="23"/>
  <c r="R15" i="23"/>
  <c r="R14" i="23"/>
  <c r="R13" i="23"/>
  <c r="R12" i="23"/>
  <c r="R11" i="23"/>
  <c r="R10" i="23"/>
  <c r="R9" i="23"/>
  <c r="R8" i="23"/>
  <c r="R7" i="23"/>
  <c r="R6" i="23"/>
  <c r="R5" i="23"/>
  <c r="R82" i="24"/>
  <c r="R80" i="24"/>
  <c r="R79" i="24"/>
  <c r="R78" i="24"/>
  <c r="R77" i="24"/>
  <c r="R76" i="24"/>
  <c r="R75" i="24"/>
  <c r="R74" i="24"/>
  <c r="R73" i="24"/>
  <c r="R72" i="24"/>
  <c r="R71" i="24"/>
  <c r="R70" i="24"/>
  <c r="R69" i="24"/>
  <c r="R68" i="24"/>
  <c r="R67" i="24"/>
  <c r="R66" i="24"/>
  <c r="R65" i="24"/>
  <c r="R64" i="24"/>
  <c r="R63" i="24"/>
  <c r="R62" i="24"/>
  <c r="R61" i="24"/>
  <c r="R60" i="24"/>
  <c r="R59" i="24"/>
  <c r="R58" i="24"/>
  <c r="R57" i="24"/>
  <c r="R56" i="24"/>
  <c r="R55" i="24"/>
  <c r="R54" i="24"/>
  <c r="R53" i="24"/>
  <c r="R52" i="24"/>
  <c r="R51" i="24"/>
  <c r="R50" i="24"/>
  <c r="R49" i="24"/>
  <c r="R48" i="24"/>
  <c r="R47" i="24"/>
  <c r="R46" i="24"/>
  <c r="R45" i="24"/>
  <c r="R44" i="24"/>
  <c r="R43" i="24"/>
  <c r="R42" i="24"/>
  <c r="R41" i="24"/>
  <c r="R40" i="24"/>
  <c r="R39" i="24"/>
  <c r="R38" i="24"/>
  <c r="R37" i="24"/>
  <c r="R36" i="24"/>
  <c r="R35" i="24"/>
  <c r="R34" i="24"/>
  <c r="R33" i="24"/>
  <c r="R32" i="24"/>
  <c r="R31" i="24"/>
  <c r="R30" i="24"/>
  <c r="R29" i="24"/>
  <c r="R28" i="24"/>
  <c r="R27" i="24"/>
  <c r="R26" i="24"/>
  <c r="R25" i="24"/>
  <c r="R24" i="24"/>
  <c r="R23" i="24"/>
  <c r="R22" i="24"/>
  <c r="R21" i="24"/>
  <c r="R20" i="24"/>
  <c r="R19" i="24"/>
  <c r="R18" i="24"/>
  <c r="R17" i="24"/>
  <c r="R16" i="24"/>
  <c r="R15" i="24"/>
  <c r="R14" i="24"/>
  <c r="R13" i="24"/>
  <c r="R12" i="24"/>
  <c r="R11" i="24"/>
  <c r="R10" i="24"/>
  <c r="R9" i="24"/>
  <c r="R8" i="24"/>
  <c r="R7" i="24"/>
  <c r="R6" i="24"/>
  <c r="R5" i="24"/>
  <c r="R82" i="20"/>
  <c r="R80" i="20"/>
  <c r="R79" i="20"/>
  <c r="R78" i="20"/>
  <c r="R77" i="20"/>
  <c r="R76" i="20"/>
  <c r="R75" i="20"/>
  <c r="R74" i="20"/>
  <c r="R73" i="20"/>
  <c r="R72" i="20"/>
  <c r="R71" i="20"/>
  <c r="R70" i="20"/>
  <c r="R69" i="20"/>
  <c r="R68" i="20"/>
  <c r="R67" i="20"/>
  <c r="R66" i="20"/>
  <c r="R65" i="20"/>
  <c r="R64" i="20"/>
  <c r="R63" i="20"/>
  <c r="R62" i="20"/>
  <c r="R61" i="20"/>
  <c r="R60" i="20"/>
  <c r="R59" i="20"/>
  <c r="R58" i="20"/>
  <c r="R57" i="20"/>
  <c r="R56" i="20"/>
  <c r="R55" i="20"/>
  <c r="R54" i="20"/>
  <c r="R53" i="20"/>
  <c r="R52" i="20"/>
  <c r="R51" i="20"/>
  <c r="R50" i="20"/>
  <c r="R49" i="20"/>
  <c r="R48" i="20"/>
  <c r="R47" i="20"/>
  <c r="R4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R6" i="20"/>
  <c r="R5" i="20"/>
  <c r="R82" i="25"/>
  <c r="R80" i="25"/>
  <c r="R79" i="25"/>
  <c r="R78" i="25"/>
  <c r="R77" i="25"/>
  <c r="R76" i="25"/>
  <c r="R75" i="25"/>
  <c r="R74" i="25"/>
  <c r="R73" i="25"/>
  <c r="R72" i="25"/>
  <c r="R71" i="25"/>
  <c r="R70" i="25"/>
  <c r="R69" i="25"/>
  <c r="R68" i="25"/>
  <c r="R67" i="25"/>
  <c r="R66" i="25"/>
  <c r="R65" i="25"/>
  <c r="R64" i="25"/>
  <c r="R63" i="25"/>
  <c r="R62" i="25"/>
  <c r="R61" i="25"/>
  <c r="R60" i="25"/>
  <c r="R59" i="25"/>
  <c r="R58" i="25"/>
  <c r="R57" i="25"/>
  <c r="R56" i="25"/>
  <c r="R55" i="25"/>
  <c r="R54" i="25"/>
  <c r="R53" i="25"/>
  <c r="R52" i="25"/>
  <c r="R51" i="25"/>
  <c r="R50" i="25"/>
  <c r="R49" i="25"/>
  <c r="R48" i="25"/>
  <c r="R47" i="25"/>
  <c r="R46" i="25"/>
  <c r="R45" i="25"/>
  <c r="R44" i="25"/>
  <c r="R43" i="25"/>
  <c r="R42" i="25"/>
  <c r="R41" i="25"/>
  <c r="R40" i="25"/>
  <c r="R39" i="25"/>
  <c r="R38" i="25"/>
  <c r="R37" i="25"/>
  <c r="R36" i="25"/>
  <c r="R35" i="25"/>
  <c r="R34" i="25"/>
  <c r="R33" i="25"/>
  <c r="R32" i="25"/>
  <c r="R31" i="25"/>
  <c r="R30" i="25"/>
  <c r="R29" i="25"/>
  <c r="R28" i="25"/>
  <c r="R27" i="25"/>
  <c r="R26" i="25"/>
  <c r="R25" i="25"/>
  <c r="R24" i="25"/>
  <c r="R23" i="25"/>
  <c r="R22" i="25"/>
  <c r="R21" i="25"/>
  <c r="R20" i="25"/>
  <c r="R19" i="25"/>
  <c r="R18" i="25"/>
  <c r="R17" i="25"/>
  <c r="R16" i="25"/>
  <c r="R15" i="25"/>
  <c r="R14" i="25"/>
  <c r="R13" i="25"/>
  <c r="R12" i="25"/>
  <c r="R11" i="25"/>
  <c r="R10" i="25"/>
  <c r="R9" i="25"/>
  <c r="R8" i="25"/>
  <c r="R7" i="25"/>
  <c r="R6" i="25"/>
  <c r="R5" i="25"/>
  <c r="R82" i="26"/>
  <c r="R80" i="26"/>
  <c r="R79" i="26"/>
  <c r="R78" i="26"/>
  <c r="R77" i="26"/>
  <c r="R76" i="26"/>
  <c r="R75" i="26"/>
  <c r="R74" i="26"/>
  <c r="R73" i="26"/>
  <c r="R72" i="26"/>
  <c r="R71" i="26"/>
  <c r="R70" i="26"/>
  <c r="R69" i="26"/>
  <c r="R68" i="26"/>
  <c r="R67" i="26"/>
  <c r="R66" i="26"/>
  <c r="R65" i="26"/>
  <c r="R64" i="26"/>
  <c r="R63" i="26"/>
  <c r="R62" i="26"/>
  <c r="R61" i="26"/>
  <c r="R60" i="26"/>
  <c r="R59" i="26"/>
  <c r="R58" i="26"/>
  <c r="R57" i="26"/>
  <c r="R56" i="26"/>
  <c r="R55" i="26"/>
  <c r="R54" i="26"/>
  <c r="R53" i="26"/>
  <c r="R52" i="26"/>
  <c r="R51" i="26"/>
  <c r="R50" i="26"/>
  <c r="R49" i="26"/>
  <c r="R48" i="26"/>
  <c r="R47" i="26"/>
  <c r="R46" i="26"/>
  <c r="R45" i="26"/>
  <c r="R44" i="26"/>
  <c r="R43" i="26"/>
  <c r="R42" i="26"/>
  <c r="R41" i="26"/>
  <c r="R40" i="26"/>
  <c r="R39" i="26"/>
  <c r="R38" i="26"/>
  <c r="R37" i="26"/>
  <c r="R36" i="26"/>
  <c r="R35" i="26"/>
  <c r="R34" i="26"/>
  <c r="R33" i="26"/>
  <c r="R32" i="26"/>
  <c r="R31" i="26"/>
  <c r="R30" i="26"/>
  <c r="R29" i="26"/>
  <c r="R28" i="26"/>
  <c r="R27" i="26"/>
  <c r="R26" i="26"/>
  <c r="R25" i="26"/>
  <c r="R24" i="26"/>
  <c r="R23" i="26"/>
  <c r="R22" i="26"/>
  <c r="R21" i="26"/>
  <c r="R20" i="26"/>
  <c r="R19" i="26"/>
  <c r="R18" i="26"/>
  <c r="R17" i="26"/>
  <c r="R16" i="26"/>
  <c r="R15" i="26"/>
  <c r="R14" i="26"/>
  <c r="R13" i="26"/>
  <c r="R12" i="26"/>
  <c r="R11" i="26"/>
  <c r="R10" i="26"/>
  <c r="R9" i="26"/>
  <c r="R8" i="26"/>
  <c r="R7" i="26"/>
  <c r="R6" i="26"/>
  <c r="R5" i="26"/>
  <c r="R82" i="27"/>
  <c r="R80" i="27"/>
  <c r="R79" i="27"/>
  <c r="R78" i="27"/>
  <c r="R77" i="27"/>
  <c r="R76" i="27"/>
  <c r="R75" i="27"/>
  <c r="R74" i="27"/>
  <c r="R73" i="27"/>
  <c r="R72" i="27"/>
  <c r="R71" i="27"/>
  <c r="R70" i="27"/>
  <c r="R69" i="27"/>
  <c r="R68" i="27"/>
  <c r="R67" i="27"/>
  <c r="R66" i="27"/>
  <c r="R65" i="27"/>
  <c r="R64" i="27"/>
  <c r="R63" i="27"/>
  <c r="R62" i="27"/>
  <c r="R61" i="27"/>
  <c r="R60" i="27"/>
  <c r="R59" i="27"/>
  <c r="R58" i="27"/>
  <c r="R57" i="27"/>
  <c r="R56" i="27"/>
  <c r="R55" i="27"/>
  <c r="R54" i="27"/>
  <c r="R53" i="27"/>
  <c r="R52" i="27"/>
  <c r="R51" i="27"/>
  <c r="R50" i="27"/>
  <c r="R49" i="27"/>
  <c r="R48" i="27"/>
  <c r="R47" i="27"/>
  <c r="R46" i="27"/>
  <c r="R45" i="27"/>
  <c r="R44" i="27"/>
  <c r="R43" i="27"/>
  <c r="R42" i="27"/>
  <c r="R41" i="27"/>
  <c r="R40" i="27"/>
  <c r="R39" i="27"/>
  <c r="R38" i="27"/>
  <c r="R37" i="27"/>
  <c r="R36" i="27"/>
  <c r="R35" i="27"/>
  <c r="R34" i="27"/>
  <c r="R33" i="27"/>
  <c r="R32" i="27"/>
  <c r="R31" i="27"/>
  <c r="R30" i="27"/>
  <c r="R29" i="27"/>
  <c r="R28" i="27"/>
  <c r="R27" i="27"/>
  <c r="R26" i="27"/>
  <c r="R25" i="27"/>
  <c r="R24" i="27"/>
  <c r="R23" i="27"/>
  <c r="R22" i="27"/>
  <c r="R21" i="27"/>
  <c r="R20" i="27"/>
  <c r="R19" i="27"/>
  <c r="R18" i="27"/>
  <c r="R17" i="27"/>
  <c r="R16" i="27"/>
  <c r="R15" i="27"/>
  <c r="R14" i="27"/>
  <c r="R13" i="27"/>
  <c r="R12" i="27"/>
  <c r="R11" i="27"/>
  <c r="R10" i="27"/>
  <c r="R9" i="27"/>
  <c r="R8" i="27"/>
  <c r="R7" i="27"/>
  <c r="R6" i="27"/>
  <c r="R5" i="27"/>
  <c r="R82" i="28"/>
  <c r="R80" i="28"/>
  <c r="R79" i="28"/>
  <c r="R78" i="28"/>
  <c r="R77" i="28"/>
  <c r="R76" i="28"/>
  <c r="R75" i="28"/>
  <c r="R74" i="28"/>
  <c r="R73" i="28"/>
  <c r="R72" i="28"/>
  <c r="R71" i="28"/>
  <c r="R70" i="28"/>
  <c r="R69" i="28"/>
  <c r="R68" i="28"/>
  <c r="R67" i="28"/>
  <c r="R66" i="28"/>
  <c r="R65" i="28"/>
  <c r="R64" i="28"/>
  <c r="R63" i="28"/>
  <c r="R62" i="28"/>
  <c r="R61" i="28"/>
  <c r="R60" i="28"/>
  <c r="R59" i="28"/>
  <c r="R58" i="28"/>
  <c r="R57" i="28"/>
  <c r="R56" i="28"/>
  <c r="R55" i="28"/>
  <c r="R54" i="28"/>
  <c r="R53" i="28"/>
  <c r="R52" i="28"/>
  <c r="R51" i="28"/>
  <c r="R50" i="28"/>
  <c r="R49" i="28"/>
  <c r="R48" i="28"/>
  <c r="R47" i="28"/>
  <c r="R46" i="28"/>
  <c r="R45" i="28"/>
  <c r="R44" i="28"/>
  <c r="R43" i="28"/>
  <c r="R42" i="28"/>
  <c r="R41" i="28"/>
  <c r="R40" i="28"/>
  <c r="R39" i="28"/>
  <c r="R38" i="28"/>
  <c r="R37" i="28"/>
  <c r="R36" i="28"/>
  <c r="R35" i="28"/>
  <c r="R34" i="28"/>
  <c r="R33" i="28"/>
  <c r="R32" i="28"/>
  <c r="R31" i="28"/>
  <c r="R30" i="28"/>
  <c r="R29" i="28"/>
  <c r="R28" i="28"/>
  <c r="R27" i="28"/>
  <c r="R26" i="28"/>
  <c r="R25" i="28"/>
  <c r="R24" i="28"/>
  <c r="R23" i="28"/>
  <c r="R22" i="28"/>
  <c r="R21" i="28"/>
  <c r="R20" i="28"/>
  <c r="R19" i="28"/>
  <c r="R18" i="28"/>
  <c r="R17" i="28"/>
  <c r="R16" i="28"/>
  <c r="R15" i="28"/>
  <c r="R14" i="28"/>
  <c r="R13" i="28"/>
  <c r="R12" i="28"/>
  <c r="R11" i="28"/>
  <c r="R10" i="28"/>
  <c r="R9" i="28"/>
  <c r="R8" i="28"/>
  <c r="R7" i="28"/>
  <c r="R6" i="28"/>
  <c r="R5" i="28"/>
  <c r="R82" i="29"/>
  <c r="R80" i="29"/>
  <c r="R79" i="29"/>
  <c r="R78" i="29"/>
  <c r="R77" i="29"/>
  <c r="R76" i="29"/>
  <c r="R75" i="29"/>
  <c r="R74" i="29"/>
  <c r="R73" i="29"/>
  <c r="R72" i="29"/>
  <c r="R71" i="29"/>
  <c r="R70" i="29"/>
  <c r="R69" i="29"/>
  <c r="R68" i="29"/>
  <c r="R67" i="29"/>
  <c r="R66" i="29"/>
  <c r="R65" i="29"/>
  <c r="R64" i="29"/>
  <c r="R63" i="29"/>
  <c r="R62" i="29"/>
  <c r="R61" i="29"/>
  <c r="R60" i="29"/>
  <c r="R59" i="29"/>
  <c r="R58" i="29"/>
  <c r="R57" i="29"/>
  <c r="R56" i="29"/>
  <c r="R55" i="29"/>
  <c r="R54" i="29"/>
  <c r="R53" i="29"/>
  <c r="R52" i="29"/>
  <c r="R51" i="29"/>
  <c r="R50" i="29"/>
  <c r="R49" i="29"/>
  <c r="R48" i="29"/>
  <c r="R47" i="29"/>
  <c r="R46" i="29"/>
  <c r="R45" i="29"/>
  <c r="R44" i="29"/>
  <c r="R43" i="29"/>
  <c r="R42" i="29"/>
  <c r="R41" i="29"/>
  <c r="R40" i="29"/>
  <c r="R39" i="29"/>
  <c r="R38" i="29"/>
  <c r="R37" i="29"/>
  <c r="R36" i="29"/>
  <c r="R35" i="29"/>
  <c r="R34" i="29"/>
  <c r="R33" i="29"/>
  <c r="R32" i="29"/>
  <c r="R31" i="29"/>
  <c r="R30" i="29"/>
  <c r="R29" i="29"/>
  <c r="R28" i="29"/>
  <c r="R27" i="29"/>
  <c r="R26" i="29"/>
  <c r="R25" i="29"/>
  <c r="R24" i="29"/>
  <c r="R23" i="29"/>
  <c r="R22" i="29"/>
  <c r="R21" i="29"/>
  <c r="R20" i="29"/>
  <c r="R19" i="29"/>
  <c r="R18" i="29"/>
  <c r="R17" i="29"/>
  <c r="R16" i="29"/>
  <c r="R15" i="29"/>
  <c r="R14" i="29"/>
  <c r="R13" i="29"/>
  <c r="R12" i="29"/>
  <c r="R11" i="29"/>
  <c r="R10" i="29"/>
  <c r="R9" i="29"/>
  <c r="R8" i="29"/>
  <c r="R7" i="29"/>
  <c r="R6" i="29"/>
  <c r="R5" i="29"/>
  <c r="R82" i="30"/>
  <c r="R80" i="30"/>
  <c r="R79" i="30"/>
  <c r="R78" i="30"/>
  <c r="R77" i="30"/>
  <c r="R76" i="30"/>
  <c r="R75" i="30"/>
  <c r="R74" i="30"/>
  <c r="R73" i="30"/>
  <c r="R72" i="30"/>
  <c r="R71" i="30"/>
  <c r="R70" i="30"/>
  <c r="R69" i="30"/>
  <c r="R68" i="30"/>
  <c r="R67" i="30"/>
  <c r="R66" i="30"/>
  <c r="R65" i="30"/>
  <c r="R64" i="30"/>
  <c r="R63" i="30"/>
  <c r="R62" i="30"/>
  <c r="R61" i="30"/>
  <c r="R60" i="30"/>
  <c r="R59" i="30"/>
  <c r="R58" i="30"/>
  <c r="R57" i="30"/>
  <c r="R56" i="30"/>
  <c r="R55" i="30"/>
  <c r="R54" i="30"/>
  <c r="R53" i="30"/>
  <c r="R52" i="30"/>
  <c r="R51" i="30"/>
  <c r="R50" i="30"/>
  <c r="R49" i="30"/>
  <c r="R48" i="30"/>
  <c r="R47" i="30"/>
  <c r="R46" i="30"/>
  <c r="R45" i="30"/>
  <c r="R44" i="30"/>
  <c r="R43" i="30"/>
  <c r="R42" i="30"/>
  <c r="R41" i="30"/>
  <c r="R40" i="30"/>
  <c r="R39" i="30"/>
  <c r="R38" i="30"/>
  <c r="R37" i="30"/>
  <c r="R36" i="30"/>
  <c r="R35" i="30"/>
  <c r="R34" i="30"/>
  <c r="R33" i="30"/>
  <c r="R32" i="30"/>
  <c r="R31" i="30"/>
  <c r="R30" i="30"/>
  <c r="R29" i="30"/>
  <c r="R28" i="30"/>
  <c r="R27" i="30"/>
  <c r="R26" i="30"/>
  <c r="R25" i="30"/>
  <c r="R24" i="30"/>
  <c r="R23" i="30"/>
  <c r="R22" i="30"/>
  <c r="R21" i="30"/>
  <c r="R20" i="30"/>
  <c r="R19" i="30"/>
  <c r="R18" i="30"/>
  <c r="R17" i="30"/>
  <c r="R16" i="30"/>
  <c r="R15" i="30"/>
  <c r="R14" i="30"/>
  <c r="R13" i="30"/>
  <c r="R12" i="30"/>
  <c r="R11" i="30"/>
  <c r="R10" i="30"/>
  <c r="R9" i="30"/>
  <c r="R8" i="30"/>
  <c r="R7" i="30"/>
  <c r="R6" i="30"/>
  <c r="R5" i="30"/>
  <c r="R82" i="31"/>
  <c r="R80" i="31"/>
  <c r="R79" i="31"/>
  <c r="R78" i="31"/>
  <c r="R77" i="31"/>
  <c r="R76" i="31"/>
  <c r="R75" i="31"/>
  <c r="R74" i="31"/>
  <c r="R73" i="31"/>
  <c r="R72" i="31"/>
  <c r="R71" i="31"/>
  <c r="R70" i="31"/>
  <c r="R69" i="31"/>
  <c r="R68" i="31"/>
  <c r="R67" i="31"/>
  <c r="R66" i="31"/>
  <c r="R65" i="31"/>
  <c r="R64" i="31"/>
  <c r="R63" i="31"/>
  <c r="R62" i="31"/>
  <c r="R61" i="31"/>
  <c r="R60" i="31"/>
  <c r="R59" i="31"/>
  <c r="R58" i="31"/>
  <c r="R57" i="31"/>
  <c r="R56" i="31"/>
  <c r="R55" i="31"/>
  <c r="R54" i="31"/>
  <c r="R53" i="31"/>
  <c r="R52" i="31"/>
  <c r="R51" i="31"/>
  <c r="R50" i="31"/>
  <c r="R49" i="31"/>
  <c r="R48" i="31"/>
  <c r="R47" i="31"/>
  <c r="R46" i="31"/>
  <c r="R45" i="31"/>
  <c r="R44" i="31"/>
  <c r="R43" i="31"/>
  <c r="R42" i="31"/>
  <c r="R41" i="31"/>
  <c r="R40" i="31"/>
  <c r="R39" i="31"/>
  <c r="R38" i="31"/>
  <c r="R37" i="31"/>
  <c r="R36" i="31"/>
  <c r="R35" i="31"/>
  <c r="R34" i="31"/>
  <c r="R33" i="31"/>
  <c r="R32" i="31"/>
  <c r="R31" i="31"/>
  <c r="R30" i="31"/>
  <c r="R29" i="31"/>
  <c r="R28" i="31"/>
  <c r="R27" i="31"/>
  <c r="R26" i="31"/>
  <c r="R25" i="31"/>
  <c r="R24" i="31"/>
  <c r="R23" i="31"/>
  <c r="R22" i="31"/>
  <c r="R21" i="31"/>
  <c r="R20" i="31"/>
  <c r="R19" i="31"/>
  <c r="R18" i="31"/>
  <c r="R17" i="31"/>
  <c r="R16" i="31"/>
  <c r="R15" i="31"/>
  <c r="R14" i="31"/>
  <c r="R13" i="31"/>
  <c r="R12" i="31"/>
  <c r="R11" i="31"/>
  <c r="R10" i="31"/>
  <c r="R9" i="31"/>
  <c r="R8" i="31"/>
  <c r="R7" i="31"/>
  <c r="R6" i="31"/>
  <c r="R5" i="31"/>
  <c r="R82" i="32"/>
  <c r="R80" i="32"/>
  <c r="R79" i="32"/>
  <c r="R78" i="32"/>
  <c r="R77" i="32"/>
  <c r="R76" i="32"/>
  <c r="R75" i="32"/>
  <c r="R74" i="32"/>
  <c r="R73" i="32"/>
  <c r="R72" i="32"/>
  <c r="R71" i="32"/>
  <c r="R70" i="32"/>
  <c r="R69" i="32"/>
  <c r="R68" i="32"/>
  <c r="R67" i="32"/>
  <c r="R66" i="32"/>
  <c r="R65" i="32"/>
  <c r="R64" i="32"/>
  <c r="R63" i="32"/>
  <c r="R62" i="32"/>
  <c r="R61" i="32"/>
  <c r="R60" i="32"/>
  <c r="R59" i="32"/>
  <c r="R58" i="32"/>
  <c r="R57" i="32"/>
  <c r="R56" i="32"/>
  <c r="R55" i="32"/>
  <c r="R54" i="32"/>
  <c r="R53" i="32"/>
  <c r="R52" i="32"/>
  <c r="R51" i="32"/>
  <c r="R50" i="32"/>
  <c r="R49" i="32"/>
  <c r="R48" i="32"/>
  <c r="R47" i="32"/>
  <c r="R46" i="32"/>
  <c r="R45" i="32"/>
  <c r="R44" i="32"/>
  <c r="R43" i="32"/>
  <c r="R42" i="32"/>
  <c r="R41" i="32"/>
  <c r="R40" i="32"/>
  <c r="R39" i="32"/>
  <c r="R38" i="32"/>
  <c r="R37" i="32"/>
  <c r="R36" i="32"/>
  <c r="R35" i="32"/>
  <c r="R34" i="32"/>
  <c r="R33" i="32"/>
  <c r="R32" i="32"/>
  <c r="R31" i="32"/>
  <c r="R30" i="32"/>
  <c r="R29" i="32"/>
  <c r="R28" i="32"/>
  <c r="R27" i="32"/>
  <c r="R26" i="32"/>
  <c r="R25" i="32"/>
  <c r="R24" i="32"/>
  <c r="R23" i="32"/>
  <c r="R22" i="32"/>
  <c r="R21" i="32"/>
  <c r="R20" i="32"/>
  <c r="R19" i="32"/>
  <c r="R18" i="32"/>
  <c r="R17" i="32"/>
  <c r="R16" i="32"/>
  <c r="R15" i="32"/>
  <c r="R14" i="32"/>
  <c r="R13" i="32"/>
  <c r="R12" i="32"/>
  <c r="R11" i="32"/>
  <c r="R10" i="32"/>
  <c r="R9" i="32"/>
  <c r="R8" i="32"/>
  <c r="R7" i="32"/>
  <c r="R6" i="32"/>
  <c r="R5" i="32"/>
  <c r="R82" i="33"/>
  <c r="R80" i="33"/>
  <c r="R79" i="33"/>
  <c r="R78" i="33"/>
  <c r="R77" i="33"/>
  <c r="R76" i="33"/>
  <c r="R75" i="33"/>
  <c r="R74" i="33"/>
  <c r="R73" i="33"/>
  <c r="R72" i="33"/>
  <c r="R71" i="33"/>
  <c r="R70" i="33"/>
  <c r="R69" i="33"/>
  <c r="R68" i="33"/>
  <c r="R67" i="33"/>
  <c r="R66" i="33"/>
  <c r="R65" i="33"/>
  <c r="R64" i="33"/>
  <c r="R63" i="33"/>
  <c r="R62" i="33"/>
  <c r="R61" i="33"/>
  <c r="R60" i="33"/>
  <c r="R59" i="33"/>
  <c r="R58" i="33"/>
  <c r="R57" i="33"/>
  <c r="R56" i="33"/>
  <c r="R55" i="33"/>
  <c r="R54" i="33"/>
  <c r="R53" i="33"/>
  <c r="R52" i="33"/>
  <c r="R51" i="33"/>
  <c r="R50" i="33"/>
  <c r="R49" i="33"/>
  <c r="R48" i="33"/>
  <c r="R47" i="33"/>
  <c r="R46" i="33"/>
  <c r="R45" i="33"/>
  <c r="R44" i="33"/>
  <c r="R43" i="33"/>
  <c r="R42" i="33"/>
  <c r="R41" i="33"/>
  <c r="R40" i="33"/>
  <c r="R39" i="33"/>
  <c r="R38" i="33"/>
  <c r="R37" i="33"/>
  <c r="R36" i="33"/>
  <c r="R35" i="33"/>
  <c r="R34" i="33"/>
  <c r="R33" i="33"/>
  <c r="R32" i="33"/>
  <c r="R31" i="33"/>
  <c r="R30" i="33"/>
  <c r="R29" i="33"/>
  <c r="R28" i="33"/>
  <c r="R27" i="33"/>
  <c r="R26" i="33"/>
  <c r="R25" i="33"/>
  <c r="R24" i="33"/>
  <c r="R23" i="33"/>
  <c r="R22" i="33"/>
  <c r="R21" i="33"/>
  <c r="R20" i="33"/>
  <c r="R19" i="33"/>
  <c r="R18" i="33"/>
  <c r="R17" i="33"/>
  <c r="R16" i="33"/>
  <c r="R15" i="33"/>
  <c r="R14" i="33"/>
  <c r="R13" i="33"/>
  <c r="R12" i="33"/>
  <c r="R11" i="33"/>
  <c r="R10" i="33"/>
  <c r="R9" i="33"/>
  <c r="R8" i="33"/>
  <c r="R7" i="33"/>
  <c r="R6" i="33"/>
  <c r="R5" i="33"/>
  <c r="R82" i="34"/>
  <c r="R80" i="34"/>
  <c r="R79" i="34"/>
  <c r="R78" i="34"/>
  <c r="R77" i="34"/>
  <c r="R76" i="34"/>
  <c r="R75" i="34"/>
  <c r="R74" i="34"/>
  <c r="R73" i="34"/>
  <c r="R72" i="34"/>
  <c r="R71" i="34"/>
  <c r="R70" i="34"/>
  <c r="R69" i="34"/>
  <c r="R68" i="34"/>
  <c r="R67" i="34"/>
  <c r="R66" i="34"/>
  <c r="R65" i="34"/>
  <c r="R64" i="34"/>
  <c r="R63" i="34"/>
  <c r="R62" i="34"/>
  <c r="R61" i="34"/>
  <c r="R60" i="34"/>
  <c r="R59" i="34"/>
  <c r="R58" i="34"/>
  <c r="R57" i="34"/>
  <c r="R56" i="34"/>
  <c r="R55" i="34"/>
  <c r="R54" i="34"/>
  <c r="R53" i="34"/>
  <c r="R52" i="34"/>
  <c r="R51" i="34"/>
  <c r="R50" i="34"/>
  <c r="R49" i="34"/>
  <c r="R48" i="34"/>
  <c r="R47" i="34"/>
  <c r="R46" i="34"/>
  <c r="R45" i="34"/>
  <c r="R44" i="34"/>
  <c r="R43" i="34"/>
  <c r="R42" i="34"/>
  <c r="R41" i="34"/>
  <c r="R40" i="34"/>
  <c r="R39" i="34"/>
  <c r="R38" i="34"/>
  <c r="R37" i="34"/>
  <c r="R36" i="34"/>
  <c r="R35" i="34"/>
  <c r="R34" i="34"/>
  <c r="R33" i="34"/>
  <c r="R32" i="34"/>
  <c r="R31" i="34"/>
  <c r="R30" i="34"/>
  <c r="R29" i="34"/>
  <c r="R28" i="34"/>
  <c r="R27" i="34"/>
  <c r="R26" i="34"/>
  <c r="R25" i="34"/>
  <c r="R24" i="34"/>
  <c r="R23" i="34"/>
  <c r="R22" i="34"/>
  <c r="R21" i="34"/>
  <c r="R20" i="34"/>
  <c r="R19" i="34"/>
  <c r="R18" i="34"/>
  <c r="R17" i="34"/>
  <c r="R16" i="34"/>
  <c r="R15" i="34"/>
  <c r="R14" i="34"/>
  <c r="R13" i="34"/>
  <c r="R12" i="34"/>
  <c r="R11" i="34"/>
  <c r="R10" i="34"/>
  <c r="R9" i="34"/>
  <c r="R8" i="34"/>
  <c r="R7" i="34"/>
  <c r="R6" i="34"/>
  <c r="R5" i="34"/>
  <c r="R4" i="7"/>
  <c r="R4" i="8"/>
  <c r="R4" i="9"/>
  <c r="R4" i="10"/>
  <c r="R4" i="6"/>
  <c r="R4" i="11"/>
  <c r="R4" i="12"/>
  <c r="R4" i="13"/>
  <c r="R4" i="14"/>
  <c r="R4" i="15"/>
  <c r="R4" i="16"/>
  <c r="R4" i="17"/>
  <c r="R4" i="18"/>
  <c r="R4" i="19"/>
  <c r="R4" i="21"/>
  <c r="R4" i="22"/>
  <c r="R4" i="23"/>
  <c r="R4" i="24"/>
  <c r="R4" i="20"/>
  <c r="R4" i="25"/>
  <c r="R4" i="26"/>
  <c r="R4" i="27"/>
  <c r="R4" i="28"/>
  <c r="R4" i="29"/>
  <c r="R4" i="30"/>
  <c r="R4" i="31"/>
  <c r="R4" i="32"/>
  <c r="R4" i="33"/>
  <c r="R4" i="34"/>
  <c r="R81" i="35" l="1"/>
  <c r="R82" i="38"/>
  <c r="R8" i="35"/>
  <c r="R12" i="35"/>
  <c r="R16" i="35"/>
  <c r="R20" i="35"/>
  <c r="R24" i="35"/>
  <c r="R28" i="35"/>
  <c r="R32" i="35"/>
  <c r="R36" i="35"/>
  <c r="R40" i="35"/>
  <c r="R44" i="35"/>
  <c r="R48" i="35"/>
  <c r="R52" i="35"/>
  <c r="R56" i="35"/>
  <c r="R60" i="35"/>
  <c r="R64" i="35"/>
  <c r="R68" i="35"/>
  <c r="R72" i="35"/>
  <c r="R76" i="35"/>
  <c r="R80" i="35"/>
  <c r="R6" i="38"/>
  <c r="R10" i="38"/>
  <c r="R14" i="38"/>
  <c r="R18" i="38"/>
  <c r="R22" i="38"/>
  <c r="R26" i="38"/>
  <c r="R30" i="38"/>
  <c r="R34" i="38"/>
  <c r="R38" i="38"/>
  <c r="R42" i="38"/>
  <c r="R46" i="38"/>
  <c r="R50" i="38"/>
  <c r="R54" i="38"/>
  <c r="R58" i="38"/>
  <c r="R62" i="38"/>
  <c r="R66" i="38"/>
  <c r="R70" i="38"/>
  <c r="R74" i="38"/>
  <c r="R78" i="38"/>
  <c r="R5" i="35"/>
  <c r="R9" i="35"/>
  <c r="R13" i="35"/>
  <c r="R17" i="35"/>
  <c r="R21" i="35"/>
  <c r="R25" i="35"/>
  <c r="R29" i="35"/>
  <c r="R33" i="35"/>
  <c r="R37" i="35"/>
  <c r="R41" i="35"/>
  <c r="R45" i="35"/>
  <c r="R49" i="35"/>
  <c r="R53" i="35"/>
  <c r="R57" i="35"/>
  <c r="R61" i="35"/>
  <c r="R65" i="35"/>
  <c r="R69" i="35"/>
  <c r="R73" i="35"/>
  <c r="R77" i="35"/>
  <c r="R82" i="35"/>
  <c r="R4" i="35"/>
  <c r="R4" i="38"/>
  <c r="R6" i="35"/>
  <c r="R10" i="35"/>
  <c r="R14" i="35"/>
  <c r="R18" i="35"/>
  <c r="R22" i="35"/>
  <c r="R26" i="35"/>
  <c r="R30" i="35"/>
  <c r="R34" i="35"/>
  <c r="R38" i="35"/>
  <c r="R42" i="35"/>
  <c r="R46" i="35"/>
  <c r="R50" i="35"/>
  <c r="R54" i="35"/>
  <c r="R58" i="35"/>
  <c r="R62" i="35"/>
  <c r="R66" i="35"/>
  <c r="R70" i="35"/>
  <c r="R74" i="35"/>
  <c r="R78" i="35"/>
  <c r="R8" i="38"/>
  <c r="R12" i="38"/>
  <c r="R16" i="38"/>
  <c r="R20" i="38"/>
  <c r="R24" i="38"/>
  <c r="R28" i="38"/>
  <c r="R32" i="38"/>
  <c r="R36" i="38"/>
  <c r="R40" i="38"/>
  <c r="R44" i="38"/>
  <c r="R48" i="38"/>
  <c r="R52" i="38"/>
  <c r="R56" i="38"/>
  <c r="R60" i="38"/>
  <c r="R64" i="38"/>
  <c r="R68" i="38"/>
  <c r="R72" i="38"/>
  <c r="R76" i="38"/>
  <c r="R80" i="38"/>
  <c r="R7" i="35"/>
  <c r="R11" i="35"/>
  <c r="R15" i="35"/>
  <c r="R19" i="35"/>
  <c r="R23" i="35"/>
  <c r="R27" i="35"/>
  <c r="R31" i="35"/>
  <c r="R35" i="35"/>
  <c r="R39" i="35"/>
  <c r="R43" i="35"/>
  <c r="R47" i="35"/>
  <c r="R51" i="35"/>
  <c r="R55" i="35"/>
  <c r="R59" i="35"/>
  <c r="R63" i="35"/>
  <c r="R67" i="35"/>
  <c r="R71" i="35"/>
  <c r="R75" i="35"/>
  <c r="R79" i="35"/>
  <c r="R7" i="38"/>
  <c r="R11" i="38"/>
  <c r="R15" i="38"/>
  <c r="R19" i="38"/>
  <c r="R23" i="38"/>
  <c r="R27" i="38"/>
  <c r="R31" i="38"/>
  <c r="R35" i="38"/>
  <c r="R39" i="38"/>
  <c r="R43" i="38"/>
  <c r="R47" i="38"/>
  <c r="R51" i="38"/>
  <c r="R55" i="38"/>
  <c r="R59" i="38"/>
  <c r="R63" i="38"/>
  <c r="R67" i="38"/>
  <c r="R71" i="38"/>
  <c r="R75" i="38"/>
  <c r="R79" i="38"/>
  <c r="R81" i="38"/>
  <c r="R5" i="38"/>
  <c r="R9" i="38"/>
  <c r="R13" i="38"/>
  <c r="R17" i="38"/>
  <c r="R21" i="38"/>
  <c r="R25" i="38"/>
  <c r="R29" i="38"/>
  <c r="R33" i="38"/>
  <c r="R37" i="38"/>
  <c r="R41" i="38"/>
  <c r="R45" i="38"/>
  <c r="R49" i="38"/>
  <c r="R53" i="38"/>
  <c r="R57" i="38"/>
  <c r="R61" i="38"/>
  <c r="R65" i="38"/>
  <c r="R69" i="38"/>
  <c r="R73" i="38"/>
  <c r="R77" i="38"/>
  <c r="G92" i="7"/>
  <c r="G92" i="8"/>
  <c r="G92" i="9"/>
  <c r="G92" i="10"/>
  <c r="G92" i="6"/>
  <c r="G92" i="11"/>
  <c r="G92" i="12"/>
  <c r="G92" i="13"/>
  <c r="G92" i="14"/>
  <c r="G92" i="15"/>
  <c r="G92" i="16"/>
  <c r="G92" i="17"/>
  <c r="G92" i="18"/>
  <c r="G92" i="19"/>
  <c r="G92" i="21"/>
  <c r="G92" i="22"/>
  <c r="G92" i="23"/>
  <c r="G92" i="24"/>
  <c r="G92" i="20"/>
  <c r="G92" i="25"/>
  <c r="G92" i="26"/>
  <c r="G92" i="27"/>
  <c r="G92" i="28"/>
  <c r="G92" i="29"/>
  <c r="G92" i="30"/>
  <c r="G92" i="31"/>
  <c r="G92" i="32"/>
  <c r="G92" i="33"/>
  <c r="G92" i="34"/>
  <c r="F92" i="7"/>
  <c r="F92" i="8"/>
  <c r="F92" i="9"/>
  <c r="F92" i="10"/>
  <c r="F92" i="6"/>
  <c r="F92" i="11"/>
  <c r="F92" i="12"/>
  <c r="F92" i="13"/>
  <c r="F92" i="14"/>
  <c r="F92" i="15"/>
  <c r="F92" i="16"/>
  <c r="F92" i="17"/>
  <c r="F92" i="18"/>
  <c r="F92" i="19"/>
  <c r="F92" i="21"/>
  <c r="F92" i="22"/>
  <c r="F92" i="23"/>
  <c r="F92" i="24"/>
  <c r="F92" i="20"/>
  <c r="F92" i="25"/>
  <c r="F92" i="26"/>
  <c r="F92" i="27"/>
  <c r="F92" i="28"/>
  <c r="F92" i="29"/>
  <c r="F92" i="30"/>
  <c r="F92" i="31"/>
  <c r="F92" i="32"/>
  <c r="F92" i="33"/>
  <c r="F92" i="34"/>
  <c r="G102" i="36"/>
  <c r="G102" i="39"/>
  <c r="G87" i="7"/>
  <c r="G88" i="7"/>
  <c r="G89" i="7"/>
  <c r="G90" i="7"/>
  <c r="G91" i="7"/>
  <c r="G93" i="7"/>
  <c r="G94" i="7"/>
  <c r="G95" i="7"/>
  <c r="G96" i="7"/>
  <c r="G97" i="7"/>
  <c r="G98" i="7"/>
  <c r="G99" i="7"/>
  <c r="G100" i="7"/>
  <c r="G101" i="7"/>
  <c r="G87" i="8"/>
  <c r="G88" i="8"/>
  <c r="G89" i="8"/>
  <c r="G90" i="8"/>
  <c r="G91" i="8"/>
  <c r="G93" i="8"/>
  <c r="G94" i="8"/>
  <c r="G95" i="8"/>
  <c r="G96" i="8"/>
  <c r="G97" i="8"/>
  <c r="G98" i="8"/>
  <c r="G99" i="8"/>
  <c r="G100" i="8"/>
  <c r="G101" i="8"/>
  <c r="G87" i="9"/>
  <c r="G88" i="9"/>
  <c r="G89" i="9"/>
  <c r="G90" i="9"/>
  <c r="G91" i="9"/>
  <c r="G93" i="9"/>
  <c r="G94" i="9"/>
  <c r="G95" i="9"/>
  <c r="G96" i="9"/>
  <c r="G97" i="9"/>
  <c r="G98" i="9"/>
  <c r="G99" i="9"/>
  <c r="G100" i="9"/>
  <c r="G101" i="9"/>
  <c r="G87" i="10"/>
  <c r="G88" i="10"/>
  <c r="G89" i="10"/>
  <c r="G90" i="10"/>
  <c r="G91" i="10"/>
  <c r="G93" i="10"/>
  <c r="G94" i="10"/>
  <c r="G95" i="10"/>
  <c r="G96" i="10"/>
  <c r="G97" i="10"/>
  <c r="G98" i="10"/>
  <c r="G99" i="10"/>
  <c r="G100" i="10"/>
  <c r="G101" i="10"/>
  <c r="G87" i="6"/>
  <c r="G88" i="6"/>
  <c r="G89" i="6"/>
  <c r="G90" i="6"/>
  <c r="G91" i="6"/>
  <c r="G93" i="6"/>
  <c r="G94" i="6"/>
  <c r="G95" i="6"/>
  <c r="G96" i="6"/>
  <c r="G97" i="6"/>
  <c r="G98" i="6"/>
  <c r="G99" i="6"/>
  <c r="G100" i="6"/>
  <c r="G101" i="6"/>
  <c r="G87" i="11"/>
  <c r="G88" i="11"/>
  <c r="G89" i="11"/>
  <c r="G90" i="11"/>
  <c r="G91" i="11"/>
  <c r="G93" i="11"/>
  <c r="G94" i="11"/>
  <c r="G95" i="11"/>
  <c r="G96" i="11"/>
  <c r="G97" i="11"/>
  <c r="G98" i="11"/>
  <c r="G99" i="11"/>
  <c r="G100" i="11"/>
  <c r="G101" i="11"/>
  <c r="G87" i="12"/>
  <c r="G88" i="12"/>
  <c r="G89" i="12"/>
  <c r="G90" i="12"/>
  <c r="G91" i="12"/>
  <c r="G93" i="12"/>
  <c r="G94" i="12"/>
  <c r="G95" i="12"/>
  <c r="G96" i="12"/>
  <c r="G97" i="12"/>
  <c r="G98" i="12"/>
  <c r="G99" i="12"/>
  <c r="G100" i="12"/>
  <c r="G101" i="12"/>
  <c r="G87" i="13"/>
  <c r="G88" i="13"/>
  <c r="G89" i="13"/>
  <c r="G90" i="13"/>
  <c r="G91" i="13"/>
  <c r="G93" i="13"/>
  <c r="G94" i="13"/>
  <c r="G95" i="13"/>
  <c r="G96" i="13"/>
  <c r="G97" i="13"/>
  <c r="G98" i="13"/>
  <c r="G99" i="13"/>
  <c r="G100" i="13"/>
  <c r="G101" i="13"/>
  <c r="G87" i="14"/>
  <c r="G88" i="14"/>
  <c r="G89" i="14"/>
  <c r="G90" i="14"/>
  <c r="G91" i="14"/>
  <c r="G93" i="14"/>
  <c r="G94" i="14"/>
  <c r="G95" i="14"/>
  <c r="G96" i="14"/>
  <c r="G97" i="14"/>
  <c r="G98" i="14"/>
  <c r="G99" i="14"/>
  <c r="G100" i="14"/>
  <c r="G101" i="14"/>
  <c r="G87" i="15"/>
  <c r="G88" i="15"/>
  <c r="G89" i="15"/>
  <c r="G90" i="15"/>
  <c r="G91" i="15"/>
  <c r="G93" i="15"/>
  <c r="G94" i="15"/>
  <c r="G95" i="15"/>
  <c r="G96" i="15"/>
  <c r="G97" i="15"/>
  <c r="G98" i="15"/>
  <c r="G99" i="15"/>
  <c r="G100" i="15"/>
  <c r="G101" i="15"/>
  <c r="G87" i="16"/>
  <c r="G88" i="16"/>
  <c r="G89" i="16"/>
  <c r="G90" i="16"/>
  <c r="G91" i="16"/>
  <c r="G93" i="16"/>
  <c r="G94" i="16"/>
  <c r="G95" i="16"/>
  <c r="G96" i="16"/>
  <c r="G97" i="16"/>
  <c r="G98" i="16"/>
  <c r="G99" i="16"/>
  <c r="G100" i="16"/>
  <c r="G101" i="16"/>
  <c r="G87" i="17"/>
  <c r="G88" i="17"/>
  <c r="G89" i="17"/>
  <c r="G90" i="17"/>
  <c r="G91" i="17"/>
  <c r="G93" i="17"/>
  <c r="G94" i="17"/>
  <c r="G95" i="17"/>
  <c r="G96" i="17"/>
  <c r="G97" i="17"/>
  <c r="G98" i="17"/>
  <c r="G99" i="17"/>
  <c r="G100" i="17"/>
  <c r="G101" i="17"/>
  <c r="G87" i="18"/>
  <c r="G88" i="18"/>
  <c r="G89" i="18"/>
  <c r="G90" i="18"/>
  <c r="G91" i="18"/>
  <c r="G93" i="18"/>
  <c r="G94" i="18"/>
  <c r="G95" i="18"/>
  <c r="G96" i="18"/>
  <c r="G97" i="18"/>
  <c r="G98" i="18"/>
  <c r="G99" i="18"/>
  <c r="G100" i="18"/>
  <c r="G101" i="18"/>
  <c r="G87" i="19"/>
  <c r="G88" i="19"/>
  <c r="G89" i="19"/>
  <c r="G90" i="19"/>
  <c r="G91" i="19"/>
  <c r="G93" i="19"/>
  <c r="G94" i="19"/>
  <c r="G95" i="19"/>
  <c r="G96" i="19"/>
  <c r="G97" i="19"/>
  <c r="G98" i="19"/>
  <c r="G99" i="19"/>
  <c r="G100" i="19"/>
  <c r="G101" i="19"/>
  <c r="G87" i="21"/>
  <c r="G88" i="21"/>
  <c r="G89" i="21"/>
  <c r="G90" i="21"/>
  <c r="G91" i="21"/>
  <c r="G93" i="21"/>
  <c r="G94" i="21"/>
  <c r="G95" i="21"/>
  <c r="G96" i="21"/>
  <c r="G97" i="21"/>
  <c r="G98" i="21"/>
  <c r="G99" i="21"/>
  <c r="G100" i="21"/>
  <c r="G101" i="21"/>
  <c r="G87" i="22"/>
  <c r="G88" i="22"/>
  <c r="G89" i="22"/>
  <c r="G90" i="22"/>
  <c r="G91" i="22"/>
  <c r="G93" i="22"/>
  <c r="G94" i="22"/>
  <c r="G95" i="22"/>
  <c r="G96" i="22"/>
  <c r="G97" i="22"/>
  <c r="G98" i="22"/>
  <c r="G99" i="22"/>
  <c r="G100" i="22"/>
  <c r="G101" i="22"/>
  <c r="G87" i="23"/>
  <c r="G88" i="23"/>
  <c r="G89" i="23"/>
  <c r="G90" i="23"/>
  <c r="G91" i="23"/>
  <c r="G93" i="23"/>
  <c r="G94" i="23"/>
  <c r="G95" i="23"/>
  <c r="G96" i="23"/>
  <c r="G97" i="23"/>
  <c r="G98" i="23"/>
  <c r="G99" i="23"/>
  <c r="G100" i="23"/>
  <c r="G101" i="23"/>
  <c r="G87" i="24"/>
  <c r="G88" i="24"/>
  <c r="G89" i="24"/>
  <c r="G90" i="24"/>
  <c r="G91" i="24"/>
  <c r="G93" i="24"/>
  <c r="G94" i="24"/>
  <c r="G95" i="24"/>
  <c r="G96" i="24"/>
  <c r="G97" i="24"/>
  <c r="G98" i="24"/>
  <c r="G99" i="24"/>
  <c r="G100" i="24"/>
  <c r="G101" i="24"/>
  <c r="G87" i="20"/>
  <c r="G88" i="20"/>
  <c r="G89" i="20"/>
  <c r="G90" i="20"/>
  <c r="G91" i="20"/>
  <c r="G93" i="20"/>
  <c r="G94" i="20"/>
  <c r="G95" i="20"/>
  <c r="G96" i="20"/>
  <c r="G97" i="20"/>
  <c r="G98" i="20"/>
  <c r="G99" i="20"/>
  <c r="G100" i="20"/>
  <c r="G101" i="20"/>
  <c r="G87" i="25"/>
  <c r="G88" i="25"/>
  <c r="G89" i="25"/>
  <c r="G90" i="25"/>
  <c r="G91" i="25"/>
  <c r="G93" i="25"/>
  <c r="G94" i="25"/>
  <c r="G95" i="25"/>
  <c r="G96" i="25"/>
  <c r="G97" i="25"/>
  <c r="G98" i="25"/>
  <c r="G99" i="25"/>
  <c r="G100" i="25"/>
  <c r="G101" i="25"/>
  <c r="G87" i="26"/>
  <c r="G88" i="26"/>
  <c r="G89" i="26"/>
  <c r="G90" i="26"/>
  <c r="G91" i="26"/>
  <c r="G93" i="26"/>
  <c r="G94" i="26"/>
  <c r="G95" i="26"/>
  <c r="G96" i="26"/>
  <c r="G97" i="26"/>
  <c r="G98" i="26"/>
  <c r="G99" i="26"/>
  <c r="G100" i="26"/>
  <c r="G101" i="26"/>
  <c r="G87" i="27"/>
  <c r="G88" i="27"/>
  <c r="G89" i="27"/>
  <c r="G90" i="27"/>
  <c r="G91" i="27"/>
  <c r="G93" i="27"/>
  <c r="G94" i="27"/>
  <c r="G95" i="27"/>
  <c r="G96" i="27"/>
  <c r="G97" i="27"/>
  <c r="G98" i="27"/>
  <c r="G99" i="27"/>
  <c r="G100" i="27"/>
  <c r="G101" i="27"/>
  <c r="G87" i="28"/>
  <c r="G88" i="28"/>
  <c r="G89" i="28"/>
  <c r="G90" i="28"/>
  <c r="G91" i="28"/>
  <c r="G93" i="28"/>
  <c r="G94" i="28"/>
  <c r="G95" i="28"/>
  <c r="G96" i="28"/>
  <c r="G97" i="28"/>
  <c r="G98" i="28"/>
  <c r="G99" i="28"/>
  <c r="G100" i="28"/>
  <c r="G101" i="28"/>
  <c r="G87" i="29"/>
  <c r="G88" i="29"/>
  <c r="G89" i="29"/>
  <c r="G90" i="29"/>
  <c r="G91" i="29"/>
  <c r="G93" i="29"/>
  <c r="G94" i="29"/>
  <c r="G95" i="29"/>
  <c r="G96" i="29"/>
  <c r="G97" i="29"/>
  <c r="G98" i="29"/>
  <c r="G99" i="29"/>
  <c r="G100" i="29"/>
  <c r="G101" i="29"/>
  <c r="G87" i="30"/>
  <c r="G88" i="30"/>
  <c r="G89" i="30"/>
  <c r="G90" i="30"/>
  <c r="G91" i="30"/>
  <c r="G93" i="30"/>
  <c r="G94" i="30"/>
  <c r="G95" i="30"/>
  <c r="G96" i="30"/>
  <c r="G97" i="30"/>
  <c r="G98" i="30"/>
  <c r="G99" i="30"/>
  <c r="G100" i="30"/>
  <c r="G101" i="30"/>
  <c r="G87" i="31"/>
  <c r="G88" i="31"/>
  <c r="G89" i="31"/>
  <c r="G90" i="31"/>
  <c r="G91" i="31"/>
  <c r="G93" i="31"/>
  <c r="G94" i="31"/>
  <c r="G95" i="31"/>
  <c r="G96" i="31"/>
  <c r="G97" i="31"/>
  <c r="G98" i="31"/>
  <c r="G99" i="31"/>
  <c r="G100" i="31"/>
  <c r="G101" i="31"/>
  <c r="G87" i="32"/>
  <c r="G88" i="32"/>
  <c r="G89" i="32"/>
  <c r="G90" i="32"/>
  <c r="G91" i="32"/>
  <c r="G93" i="32"/>
  <c r="G94" i="32"/>
  <c r="G95" i="32"/>
  <c r="G96" i="32"/>
  <c r="G97" i="32"/>
  <c r="G98" i="32"/>
  <c r="G99" i="32"/>
  <c r="G100" i="32"/>
  <c r="G101" i="32"/>
  <c r="G87" i="33"/>
  <c r="G88" i="33"/>
  <c r="G89" i="33"/>
  <c r="G90" i="33"/>
  <c r="G91" i="33"/>
  <c r="G93" i="33"/>
  <c r="G94" i="33"/>
  <c r="G95" i="33"/>
  <c r="G96" i="33"/>
  <c r="G97" i="33"/>
  <c r="G98" i="33"/>
  <c r="G99" i="33"/>
  <c r="G100" i="33"/>
  <c r="G101" i="33"/>
  <c r="G87" i="34"/>
  <c r="G88" i="34"/>
  <c r="G89" i="34"/>
  <c r="G90" i="34"/>
  <c r="G91" i="34"/>
  <c r="G93" i="34"/>
  <c r="G94" i="34"/>
  <c r="G95" i="34"/>
  <c r="G96" i="34"/>
  <c r="G97" i="34"/>
  <c r="G98" i="34"/>
  <c r="G99" i="34"/>
  <c r="G100" i="34"/>
  <c r="G101" i="34"/>
  <c r="G86" i="7"/>
  <c r="G86" i="8"/>
  <c r="G86" i="9"/>
  <c r="G86" i="10"/>
  <c r="G86" i="6"/>
  <c r="G86" i="11"/>
  <c r="G86" i="12"/>
  <c r="G86" i="13"/>
  <c r="G86" i="14"/>
  <c r="G86" i="15"/>
  <c r="G86" i="16"/>
  <c r="G86" i="17"/>
  <c r="G86" i="18"/>
  <c r="G86" i="19"/>
  <c r="G86" i="21"/>
  <c r="G86" i="22"/>
  <c r="G86" i="23"/>
  <c r="G86" i="24"/>
  <c r="G86" i="20"/>
  <c r="G86" i="25"/>
  <c r="G86" i="26"/>
  <c r="G86" i="27"/>
  <c r="G86" i="28"/>
  <c r="G86" i="29"/>
  <c r="G86" i="30"/>
  <c r="G86" i="31"/>
  <c r="G86" i="32"/>
  <c r="G86" i="33"/>
  <c r="G86" i="34"/>
  <c r="F87" i="7"/>
  <c r="F87" i="8"/>
  <c r="F87" i="9"/>
  <c r="F87" i="10"/>
  <c r="F87" i="6"/>
  <c r="F87" i="11"/>
  <c r="F87" i="12"/>
  <c r="F87" i="13"/>
  <c r="F87" i="14"/>
  <c r="F87" i="15"/>
  <c r="F87" i="16"/>
  <c r="F87" i="17"/>
  <c r="F87" i="18"/>
  <c r="F87" i="19"/>
  <c r="F87" i="21"/>
  <c r="F87" i="22"/>
  <c r="F87" i="23"/>
  <c r="F87" i="24"/>
  <c r="F87" i="20"/>
  <c r="F87" i="25"/>
  <c r="F87" i="26"/>
  <c r="F87" i="27"/>
  <c r="F87" i="28"/>
  <c r="F87" i="29"/>
  <c r="F87" i="30"/>
  <c r="F87" i="31"/>
  <c r="F87" i="32"/>
  <c r="F87" i="33"/>
  <c r="F87" i="34"/>
  <c r="F88" i="7"/>
  <c r="F89" i="7"/>
  <c r="F90" i="7"/>
  <c r="F91" i="7"/>
  <c r="F93" i="7"/>
  <c r="F94" i="7"/>
  <c r="F95" i="7"/>
  <c r="F96" i="7"/>
  <c r="F97" i="7"/>
  <c r="F98" i="7"/>
  <c r="F99" i="7"/>
  <c r="F100" i="7"/>
  <c r="F101" i="7"/>
  <c r="F88" i="8"/>
  <c r="F89" i="8"/>
  <c r="F90" i="8"/>
  <c r="F91" i="8"/>
  <c r="F93" i="8"/>
  <c r="F94" i="8"/>
  <c r="F95" i="8"/>
  <c r="F96" i="8"/>
  <c r="F97" i="8"/>
  <c r="F98" i="8"/>
  <c r="F99" i="8"/>
  <c r="F100" i="8"/>
  <c r="F101" i="8"/>
  <c r="F88" i="9"/>
  <c r="F89" i="9"/>
  <c r="F90" i="9"/>
  <c r="F91" i="9"/>
  <c r="F93" i="9"/>
  <c r="F94" i="9"/>
  <c r="F95" i="9"/>
  <c r="F96" i="9"/>
  <c r="F97" i="9"/>
  <c r="F98" i="9"/>
  <c r="F99" i="9"/>
  <c r="F100" i="9"/>
  <c r="F101" i="9"/>
  <c r="F88" i="10"/>
  <c r="F89" i="10"/>
  <c r="F90" i="10"/>
  <c r="F91" i="10"/>
  <c r="F93" i="10"/>
  <c r="F94" i="10"/>
  <c r="F95" i="10"/>
  <c r="F96" i="10"/>
  <c r="F97" i="10"/>
  <c r="F98" i="10"/>
  <c r="F99" i="10"/>
  <c r="F100" i="10"/>
  <c r="F101" i="10"/>
  <c r="F88" i="6"/>
  <c r="F89" i="6"/>
  <c r="F90" i="6"/>
  <c r="F91" i="6"/>
  <c r="F93" i="6"/>
  <c r="F94" i="6"/>
  <c r="F95" i="6"/>
  <c r="F96" i="6"/>
  <c r="F97" i="6"/>
  <c r="F98" i="6"/>
  <c r="F99" i="6"/>
  <c r="F100" i="6"/>
  <c r="F101" i="6"/>
  <c r="F88" i="11"/>
  <c r="F89" i="11"/>
  <c r="F90" i="11"/>
  <c r="F91" i="11"/>
  <c r="F93" i="11"/>
  <c r="F94" i="11"/>
  <c r="F95" i="11"/>
  <c r="F96" i="11"/>
  <c r="F97" i="11"/>
  <c r="F98" i="11"/>
  <c r="F99" i="11"/>
  <c r="F100" i="11"/>
  <c r="F101" i="11"/>
  <c r="F88" i="12"/>
  <c r="F89" i="12"/>
  <c r="F90" i="12"/>
  <c r="F91" i="12"/>
  <c r="F93" i="12"/>
  <c r="F94" i="12"/>
  <c r="F95" i="12"/>
  <c r="F96" i="12"/>
  <c r="F97" i="12"/>
  <c r="F98" i="12"/>
  <c r="F99" i="12"/>
  <c r="F100" i="12"/>
  <c r="F101" i="12"/>
  <c r="F88" i="13"/>
  <c r="F89" i="13"/>
  <c r="F90" i="13"/>
  <c r="F91" i="13"/>
  <c r="F93" i="13"/>
  <c r="F94" i="13"/>
  <c r="F95" i="13"/>
  <c r="F96" i="13"/>
  <c r="F97" i="13"/>
  <c r="F98" i="13"/>
  <c r="F99" i="13"/>
  <c r="F100" i="13"/>
  <c r="F101" i="13"/>
  <c r="F88" i="14"/>
  <c r="F89" i="14"/>
  <c r="F90" i="14"/>
  <c r="F91" i="14"/>
  <c r="F93" i="14"/>
  <c r="F94" i="14"/>
  <c r="F95" i="14"/>
  <c r="F96" i="14"/>
  <c r="F97" i="14"/>
  <c r="F98" i="14"/>
  <c r="F99" i="14"/>
  <c r="F100" i="14"/>
  <c r="F101" i="14"/>
  <c r="F88" i="15"/>
  <c r="F89" i="15"/>
  <c r="F90" i="15"/>
  <c r="F91" i="15"/>
  <c r="F93" i="15"/>
  <c r="F94" i="15"/>
  <c r="F95" i="15"/>
  <c r="F96" i="15"/>
  <c r="F97" i="15"/>
  <c r="F98" i="15"/>
  <c r="F99" i="15"/>
  <c r="F100" i="15"/>
  <c r="F101" i="15"/>
  <c r="F88" i="16"/>
  <c r="F89" i="16"/>
  <c r="F90" i="16"/>
  <c r="F91" i="16"/>
  <c r="F93" i="16"/>
  <c r="F94" i="16"/>
  <c r="F95" i="16"/>
  <c r="F96" i="16"/>
  <c r="F97" i="16"/>
  <c r="F98" i="16"/>
  <c r="F99" i="16"/>
  <c r="F100" i="16"/>
  <c r="F101" i="16"/>
  <c r="F88" i="17"/>
  <c r="F89" i="17"/>
  <c r="F90" i="17"/>
  <c r="F91" i="17"/>
  <c r="F93" i="17"/>
  <c r="F94" i="17"/>
  <c r="F95" i="17"/>
  <c r="F96" i="17"/>
  <c r="F97" i="17"/>
  <c r="F98" i="17"/>
  <c r="F99" i="17"/>
  <c r="F100" i="17"/>
  <c r="F101" i="17"/>
  <c r="F88" i="18"/>
  <c r="F89" i="18"/>
  <c r="F90" i="18"/>
  <c r="F91" i="18"/>
  <c r="F93" i="18"/>
  <c r="F94" i="18"/>
  <c r="F95" i="18"/>
  <c r="F96" i="18"/>
  <c r="F97" i="18"/>
  <c r="F98" i="18"/>
  <c r="F99" i="18"/>
  <c r="F100" i="18"/>
  <c r="F101" i="18"/>
  <c r="F88" i="19"/>
  <c r="F89" i="19"/>
  <c r="F90" i="19"/>
  <c r="F91" i="19"/>
  <c r="F93" i="19"/>
  <c r="F94" i="19"/>
  <c r="F95" i="19"/>
  <c r="F96" i="19"/>
  <c r="F97" i="19"/>
  <c r="F98" i="19"/>
  <c r="F99" i="19"/>
  <c r="F100" i="19"/>
  <c r="F101" i="19"/>
  <c r="F88" i="21"/>
  <c r="F89" i="21"/>
  <c r="F90" i="21"/>
  <c r="F91" i="21"/>
  <c r="F93" i="21"/>
  <c r="F94" i="21"/>
  <c r="F95" i="21"/>
  <c r="F96" i="21"/>
  <c r="F97" i="21"/>
  <c r="F98" i="21"/>
  <c r="F99" i="21"/>
  <c r="F100" i="21"/>
  <c r="F101" i="21"/>
  <c r="F88" i="22"/>
  <c r="F89" i="22"/>
  <c r="F90" i="22"/>
  <c r="F91" i="22"/>
  <c r="F93" i="22"/>
  <c r="F94" i="22"/>
  <c r="F95" i="22"/>
  <c r="F96" i="22"/>
  <c r="F97" i="22"/>
  <c r="F98" i="22"/>
  <c r="F99" i="22"/>
  <c r="F100" i="22"/>
  <c r="F101" i="22"/>
  <c r="F88" i="23"/>
  <c r="F89" i="23"/>
  <c r="F90" i="23"/>
  <c r="F91" i="23"/>
  <c r="F93" i="23"/>
  <c r="F94" i="23"/>
  <c r="F95" i="23"/>
  <c r="F96" i="23"/>
  <c r="F97" i="23"/>
  <c r="F98" i="23"/>
  <c r="F99" i="23"/>
  <c r="F100" i="23"/>
  <c r="F101" i="23"/>
  <c r="F88" i="24"/>
  <c r="F89" i="24"/>
  <c r="F90" i="24"/>
  <c r="F91" i="24"/>
  <c r="F93" i="24"/>
  <c r="F94" i="24"/>
  <c r="F95" i="24"/>
  <c r="F96" i="24"/>
  <c r="F97" i="24"/>
  <c r="F98" i="24"/>
  <c r="F99" i="24"/>
  <c r="F100" i="24"/>
  <c r="F101" i="24"/>
  <c r="F88" i="20"/>
  <c r="F89" i="20"/>
  <c r="F90" i="20"/>
  <c r="F91" i="20"/>
  <c r="F93" i="20"/>
  <c r="F94" i="20"/>
  <c r="F95" i="20"/>
  <c r="F96" i="20"/>
  <c r="F97" i="20"/>
  <c r="F98" i="20"/>
  <c r="F99" i="20"/>
  <c r="F100" i="20"/>
  <c r="F101" i="20"/>
  <c r="F88" i="25"/>
  <c r="F89" i="25"/>
  <c r="F90" i="25"/>
  <c r="F91" i="25"/>
  <c r="F93" i="25"/>
  <c r="F94" i="25"/>
  <c r="F95" i="25"/>
  <c r="F96" i="25"/>
  <c r="F97" i="25"/>
  <c r="F98" i="25"/>
  <c r="F99" i="25"/>
  <c r="F100" i="25"/>
  <c r="F101" i="25"/>
  <c r="F88" i="26"/>
  <c r="F89" i="26"/>
  <c r="F90" i="26"/>
  <c r="F91" i="26"/>
  <c r="F93" i="26"/>
  <c r="F94" i="26"/>
  <c r="F95" i="26"/>
  <c r="F96" i="26"/>
  <c r="F97" i="26"/>
  <c r="F98" i="26"/>
  <c r="F99" i="26"/>
  <c r="F100" i="26"/>
  <c r="F101" i="26"/>
  <c r="F88" i="27"/>
  <c r="F89" i="27"/>
  <c r="F90" i="27"/>
  <c r="F91" i="27"/>
  <c r="F93" i="27"/>
  <c r="F94" i="27"/>
  <c r="F95" i="27"/>
  <c r="F96" i="27"/>
  <c r="F97" i="27"/>
  <c r="F98" i="27"/>
  <c r="F99" i="27"/>
  <c r="F100" i="27"/>
  <c r="F101" i="27"/>
  <c r="F88" i="28"/>
  <c r="F89" i="28"/>
  <c r="F90" i="28"/>
  <c r="F91" i="28"/>
  <c r="F93" i="28"/>
  <c r="F94" i="28"/>
  <c r="F95" i="28"/>
  <c r="F96" i="28"/>
  <c r="F97" i="28"/>
  <c r="F98" i="28"/>
  <c r="F99" i="28"/>
  <c r="F100" i="28"/>
  <c r="F101" i="28"/>
  <c r="F88" i="29"/>
  <c r="F89" i="29"/>
  <c r="F90" i="29"/>
  <c r="F91" i="29"/>
  <c r="F93" i="29"/>
  <c r="F94" i="29"/>
  <c r="F95" i="29"/>
  <c r="F96" i="29"/>
  <c r="F97" i="29"/>
  <c r="F98" i="29"/>
  <c r="F99" i="29"/>
  <c r="F100" i="29"/>
  <c r="F101" i="29"/>
  <c r="F88" i="30"/>
  <c r="F89" i="30"/>
  <c r="F90" i="30"/>
  <c r="F91" i="30"/>
  <c r="F93" i="30"/>
  <c r="F94" i="30"/>
  <c r="F95" i="30"/>
  <c r="F96" i="30"/>
  <c r="F97" i="30"/>
  <c r="F98" i="30"/>
  <c r="F99" i="30"/>
  <c r="F100" i="30"/>
  <c r="F101" i="30"/>
  <c r="F88" i="31"/>
  <c r="F89" i="31"/>
  <c r="F90" i="31"/>
  <c r="F91" i="31"/>
  <c r="F93" i="31"/>
  <c r="F94" i="31"/>
  <c r="F95" i="31"/>
  <c r="F96" i="31"/>
  <c r="F97" i="31"/>
  <c r="F98" i="31"/>
  <c r="F99" i="31"/>
  <c r="F100" i="31"/>
  <c r="F101" i="31"/>
  <c r="F88" i="32"/>
  <c r="F89" i="32"/>
  <c r="F90" i="32"/>
  <c r="F91" i="32"/>
  <c r="F93" i="32"/>
  <c r="F94" i="32"/>
  <c r="F95" i="32"/>
  <c r="F96" i="32"/>
  <c r="F97" i="32"/>
  <c r="F98" i="32"/>
  <c r="F99" i="32"/>
  <c r="F100" i="32"/>
  <c r="F101" i="32"/>
  <c r="F88" i="33"/>
  <c r="F89" i="33"/>
  <c r="F90" i="33"/>
  <c r="F91" i="33"/>
  <c r="F93" i="33"/>
  <c r="F94" i="33"/>
  <c r="F95" i="33"/>
  <c r="F96" i="33"/>
  <c r="F97" i="33"/>
  <c r="F98" i="33"/>
  <c r="F99" i="33"/>
  <c r="F100" i="33"/>
  <c r="F101" i="33"/>
  <c r="F88" i="34"/>
  <c r="F89" i="34"/>
  <c r="F90" i="34"/>
  <c r="F91" i="34"/>
  <c r="F93" i="34"/>
  <c r="F94" i="34"/>
  <c r="F95" i="34"/>
  <c r="F96" i="34"/>
  <c r="F97" i="34"/>
  <c r="F98" i="34"/>
  <c r="F99" i="34"/>
  <c r="F100" i="34"/>
  <c r="F101" i="34"/>
  <c r="F86" i="7"/>
  <c r="F102" i="7" s="1"/>
  <c r="F86" i="8"/>
  <c r="F86" i="9"/>
  <c r="F102" i="9" s="1"/>
  <c r="F86" i="10"/>
  <c r="F86" i="6"/>
  <c r="F86" i="11"/>
  <c r="F86" i="12"/>
  <c r="F102" i="12" s="1"/>
  <c r="F86" i="13"/>
  <c r="F86" i="14"/>
  <c r="F102" i="14" s="1"/>
  <c r="F86" i="15"/>
  <c r="F102" i="15" s="1"/>
  <c r="F86" i="16"/>
  <c r="F102" i="16" s="1"/>
  <c r="F86" i="17"/>
  <c r="F86" i="18"/>
  <c r="F102" i="18" s="1"/>
  <c r="F86" i="19"/>
  <c r="F102" i="19" s="1"/>
  <c r="F86" i="21"/>
  <c r="F102" i="21" s="1"/>
  <c r="F86" i="22"/>
  <c r="F86" i="23"/>
  <c r="F86" i="24"/>
  <c r="F102" i="24" s="1"/>
  <c r="F86" i="20"/>
  <c r="F102" i="20" s="1"/>
  <c r="F86" i="25"/>
  <c r="F86" i="26"/>
  <c r="F102" i="26" s="1"/>
  <c r="F86" i="27"/>
  <c r="F102" i="27" s="1"/>
  <c r="F86" i="28"/>
  <c r="F86" i="29"/>
  <c r="F102" i="29" s="1"/>
  <c r="F86" i="30"/>
  <c r="F86" i="31"/>
  <c r="F102" i="31" s="1"/>
  <c r="F86" i="32"/>
  <c r="F86" i="33"/>
  <c r="F102" i="33" s="1"/>
  <c r="F86" i="34"/>
  <c r="F102" i="34" s="1"/>
  <c r="D92" i="7"/>
  <c r="D92" i="8"/>
  <c r="D92" i="9"/>
  <c r="D92" i="10"/>
  <c r="D92" i="6"/>
  <c r="D92" i="11"/>
  <c r="D92" i="12"/>
  <c r="D92" i="13"/>
  <c r="D92" i="14"/>
  <c r="D92" i="15"/>
  <c r="D92" i="16"/>
  <c r="D92" i="17"/>
  <c r="D92" i="18"/>
  <c r="D92" i="19"/>
  <c r="D92" i="21"/>
  <c r="D92" i="22"/>
  <c r="D92" i="23"/>
  <c r="D92" i="24"/>
  <c r="D92" i="20"/>
  <c r="D92" i="25"/>
  <c r="D92" i="26"/>
  <c r="D92" i="27"/>
  <c r="D92" i="28"/>
  <c r="D92" i="29"/>
  <c r="D92" i="30"/>
  <c r="D92" i="31"/>
  <c r="D92" i="32"/>
  <c r="D92" i="33"/>
  <c r="D92" i="34"/>
  <c r="E92" i="7"/>
  <c r="E92" i="8"/>
  <c r="E92" i="9"/>
  <c r="E92" i="10"/>
  <c r="E92" i="6"/>
  <c r="E92" i="11"/>
  <c r="E92" i="12"/>
  <c r="E92" i="13"/>
  <c r="E92" i="14"/>
  <c r="E92" i="15"/>
  <c r="E92" i="16"/>
  <c r="E92" i="17"/>
  <c r="E92" i="18"/>
  <c r="E92" i="19"/>
  <c r="E92" i="21"/>
  <c r="E92" i="22"/>
  <c r="E92" i="23"/>
  <c r="E92" i="24"/>
  <c r="E92" i="20"/>
  <c r="E92" i="25"/>
  <c r="E92" i="26"/>
  <c r="E92" i="27"/>
  <c r="E92" i="28"/>
  <c r="E92" i="29"/>
  <c r="E92" i="30"/>
  <c r="E92" i="31"/>
  <c r="E92" i="32"/>
  <c r="E92" i="33"/>
  <c r="E92" i="34"/>
  <c r="G102" i="7"/>
  <c r="G102" i="8"/>
  <c r="G102" i="9"/>
  <c r="G102" i="10"/>
  <c r="G102" i="6"/>
  <c r="G102" i="11"/>
  <c r="G102" i="12"/>
  <c r="G102" i="13"/>
  <c r="G102" i="14"/>
  <c r="G102" i="15"/>
  <c r="G102" i="16"/>
  <c r="G102" i="17"/>
  <c r="G102" i="18"/>
  <c r="G102" i="19"/>
  <c r="G102" i="21"/>
  <c r="G102" i="22"/>
  <c r="G102" i="23"/>
  <c r="G102" i="24"/>
  <c r="G102" i="20"/>
  <c r="G102" i="25"/>
  <c r="G102" i="26"/>
  <c r="G102" i="27"/>
  <c r="G102" i="28"/>
  <c r="G102" i="29"/>
  <c r="G102" i="30"/>
  <c r="G102" i="31"/>
  <c r="G102" i="32"/>
  <c r="G102" i="33"/>
  <c r="G102" i="34"/>
  <c r="R2" i="35"/>
  <c r="P2" i="35"/>
  <c r="O2" i="35"/>
  <c r="M2" i="35"/>
  <c r="R2" i="36"/>
  <c r="P2" i="36"/>
  <c r="O2" i="36"/>
  <c r="M2" i="36"/>
  <c r="R2" i="37"/>
  <c r="P2" i="37"/>
  <c r="O2" i="37"/>
  <c r="M2" i="37"/>
  <c r="R2" i="38"/>
  <c r="P2" i="38"/>
  <c r="O2" i="38"/>
  <c r="M2" i="38"/>
  <c r="R2" i="7"/>
  <c r="P2" i="7"/>
  <c r="O2" i="7"/>
  <c r="M2" i="7"/>
  <c r="R2" i="8"/>
  <c r="P2" i="8"/>
  <c r="O2" i="8"/>
  <c r="M2" i="8"/>
  <c r="R2" i="9"/>
  <c r="P2" i="9"/>
  <c r="O2" i="9"/>
  <c r="M2" i="9"/>
  <c r="R2" i="10"/>
  <c r="P2" i="10"/>
  <c r="O2" i="10"/>
  <c r="M2" i="10"/>
  <c r="R2" i="6"/>
  <c r="P2" i="6"/>
  <c r="O2" i="6"/>
  <c r="M2" i="6"/>
  <c r="R2" i="11"/>
  <c r="P2" i="11"/>
  <c r="O2" i="11"/>
  <c r="M2" i="11"/>
  <c r="R2" i="12"/>
  <c r="P2" i="12"/>
  <c r="O2" i="12"/>
  <c r="M2" i="12"/>
  <c r="R2" i="13"/>
  <c r="P2" i="13"/>
  <c r="O2" i="13"/>
  <c r="M2" i="13"/>
  <c r="R2" i="14"/>
  <c r="P2" i="14"/>
  <c r="O2" i="14"/>
  <c r="M2" i="14"/>
  <c r="R2" i="15"/>
  <c r="P2" i="15"/>
  <c r="O2" i="15"/>
  <c r="M2" i="15"/>
  <c r="R2" i="16"/>
  <c r="P2" i="16"/>
  <c r="O2" i="16"/>
  <c r="M2" i="16"/>
  <c r="R2" i="17"/>
  <c r="P2" i="17"/>
  <c r="O2" i="17"/>
  <c r="M2" i="17"/>
  <c r="R2" i="18"/>
  <c r="P2" i="18"/>
  <c r="O2" i="18"/>
  <c r="M2" i="18"/>
  <c r="R2" i="19"/>
  <c r="P2" i="19"/>
  <c r="O2" i="19"/>
  <c r="M2" i="19"/>
  <c r="R2" i="21"/>
  <c r="P2" i="21"/>
  <c r="O2" i="21"/>
  <c r="M2" i="21"/>
  <c r="R2" i="22"/>
  <c r="P2" i="22"/>
  <c r="O2" i="22"/>
  <c r="M2" i="22"/>
  <c r="R2" i="23"/>
  <c r="P2" i="23"/>
  <c r="O2" i="23"/>
  <c r="M2" i="23"/>
  <c r="R2" i="24"/>
  <c r="P2" i="24"/>
  <c r="O2" i="24"/>
  <c r="M2" i="24"/>
  <c r="R2" i="20"/>
  <c r="P2" i="20"/>
  <c r="O2" i="20"/>
  <c r="M2" i="20"/>
  <c r="R2" i="25"/>
  <c r="P2" i="25"/>
  <c r="O2" i="25"/>
  <c r="M2" i="25"/>
  <c r="R2" i="26"/>
  <c r="P2" i="26"/>
  <c r="O2" i="26"/>
  <c r="M2" i="26"/>
  <c r="R2" i="27"/>
  <c r="P2" i="27"/>
  <c r="O2" i="27"/>
  <c r="M2" i="27"/>
  <c r="R2" i="28"/>
  <c r="P2" i="28"/>
  <c r="O2" i="28"/>
  <c r="M2" i="28"/>
  <c r="R2" i="29"/>
  <c r="P2" i="29"/>
  <c r="O2" i="29"/>
  <c r="M2" i="29"/>
  <c r="R2" i="30"/>
  <c r="P2" i="30"/>
  <c r="O2" i="30"/>
  <c r="M2" i="30"/>
  <c r="R2" i="31"/>
  <c r="P2" i="31"/>
  <c r="O2" i="31"/>
  <c r="M2" i="31"/>
  <c r="R2" i="32"/>
  <c r="P2" i="32"/>
  <c r="O2" i="32"/>
  <c r="M2" i="32"/>
  <c r="R2" i="33"/>
  <c r="P2" i="33"/>
  <c r="O2" i="33"/>
  <c r="M2" i="33"/>
  <c r="R2" i="34"/>
  <c r="P2" i="34"/>
  <c r="O2" i="34"/>
  <c r="M2" i="34"/>
  <c r="G102" i="38" l="1"/>
  <c r="F102" i="25"/>
  <c r="F102" i="23"/>
  <c r="F102" i="17"/>
  <c r="F102" i="22"/>
  <c r="F102" i="11"/>
  <c r="F102" i="32"/>
  <c r="F102" i="30"/>
  <c r="F102" i="28"/>
  <c r="F102" i="13"/>
  <c r="G102" i="37"/>
  <c r="F102" i="39"/>
  <c r="F102" i="38"/>
  <c r="F102" i="8"/>
  <c r="F102" i="10"/>
  <c r="F102" i="6"/>
  <c r="F102" i="37"/>
  <c r="F102" i="36"/>
  <c r="F102" i="35"/>
  <c r="G102" i="35"/>
  <c r="E84" i="8"/>
  <c r="C86" i="8"/>
  <c r="D86" i="8"/>
  <c r="E86" i="8"/>
  <c r="C87" i="8"/>
  <c r="D87" i="8"/>
  <c r="E87" i="8"/>
  <c r="C88" i="8"/>
  <c r="D88" i="8"/>
  <c r="E88" i="8"/>
  <c r="C89" i="8"/>
  <c r="D89" i="8"/>
  <c r="E89" i="8"/>
  <c r="C90" i="8"/>
  <c r="D90" i="8"/>
  <c r="E90" i="8"/>
  <c r="C91" i="8"/>
  <c r="D91" i="8"/>
  <c r="E91" i="8"/>
  <c r="C92" i="8"/>
  <c r="C93" i="8"/>
  <c r="D93" i="8"/>
  <c r="E93" i="8"/>
  <c r="C94" i="8"/>
  <c r="D94" i="8"/>
  <c r="E94" i="8"/>
  <c r="C95" i="8"/>
  <c r="D95" i="8"/>
  <c r="E95" i="8"/>
  <c r="C96" i="8"/>
  <c r="D96" i="8"/>
  <c r="E96" i="8"/>
  <c r="C97" i="8"/>
  <c r="D97" i="8"/>
  <c r="E97" i="8"/>
  <c r="C98" i="8"/>
  <c r="D98" i="8"/>
  <c r="E98" i="8"/>
  <c r="C99" i="8"/>
  <c r="D99" i="8"/>
  <c r="E99" i="8"/>
  <c r="C100" i="8"/>
  <c r="D100" i="8"/>
  <c r="E100" i="8"/>
  <c r="C101" i="8"/>
  <c r="D101" i="8"/>
  <c r="E101" i="8"/>
  <c r="E84" i="36"/>
  <c r="E84" i="37"/>
  <c r="E84" i="38"/>
  <c r="E84" i="39"/>
  <c r="E84" i="7"/>
  <c r="E84" i="9"/>
  <c r="E84" i="10"/>
  <c r="E84" i="6"/>
  <c r="E84" i="11"/>
  <c r="E84" i="12"/>
  <c r="E84" i="13"/>
  <c r="E84" i="14"/>
  <c r="E84" i="15"/>
  <c r="E84" i="16"/>
  <c r="E84" i="17"/>
  <c r="E84" i="18"/>
  <c r="E84" i="19"/>
  <c r="E84" i="21"/>
  <c r="E84" i="22"/>
  <c r="E84" i="23"/>
  <c r="E84" i="24"/>
  <c r="E84" i="20"/>
  <c r="E84" i="25"/>
  <c r="E84" i="26"/>
  <c r="E84" i="27"/>
  <c r="E84" i="28"/>
  <c r="E84" i="29"/>
  <c r="E84" i="30"/>
  <c r="E84" i="31"/>
  <c r="E84" i="32"/>
  <c r="E84" i="33"/>
  <c r="E84" i="34"/>
  <c r="E84" i="35"/>
  <c r="D1" i="36"/>
  <c r="D102" i="8" l="1"/>
  <c r="E102" i="8"/>
  <c r="C102" i="8"/>
  <c r="C86" i="7"/>
  <c r="C86" i="9"/>
  <c r="C86" i="10"/>
  <c r="C86" i="6"/>
  <c r="C86" i="11"/>
  <c r="C86" i="12"/>
  <c r="C86" i="13"/>
  <c r="C86" i="14"/>
  <c r="C86" i="15"/>
  <c r="C86" i="16"/>
  <c r="C86" i="17"/>
  <c r="C86" i="18"/>
  <c r="C86" i="19"/>
  <c r="C86" i="21"/>
  <c r="C86" i="22"/>
  <c r="C86" i="23"/>
  <c r="C86" i="24"/>
  <c r="C86" i="20"/>
  <c r="C86" i="25"/>
  <c r="C86" i="26"/>
  <c r="C86" i="27"/>
  <c r="C86" i="28"/>
  <c r="C86" i="29"/>
  <c r="C86" i="30"/>
  <c r="C86" i="31"/>
  <c r="C86" i="32"/>
  <c r="C86" i="33"/>
  <c r="C86" i="34"/>
  <c r="C87" i="7"/>
  <c r="C87" i="9"/>
  <c r="C87" i="10"/>
  <c r="C87" i="6"/>
  <c r="C87" i="11"/>
  <c r="C87" i="12"/>
  <c r="C87" i="13"/>
  <c r="C87" i="14"/>
  <c r="C87" i="15"/>
  <c r="C87" i="16"/>
  <c r="C87" i="17"/>
  <c r="C87" i="18"/>
  <c r="C87" i="19"/>
  <c r="C87" i="21"/>
  <c r="C87" i="22"/>
  <c r="C87" i="23"/>
  <c r="C87" i="24"/>
  <c r="C87" i="20"/>
  <c r="C87" i="25"/>
  <c r="C87" i="26"/>
  <c r="C87" i="27"/>
  <c r="C87" i="28"/>
  <c r="C87" i="29"/>
  <c r="C87" i="30"/>
  <c r="C87" i="32"/>
  <c r="C87" i="33"/>
  <c r="C87" i="34"/>
  <c r="D1" i="39" l="1"/>
  <c r="T1" i="39" s="1"/>
  <c r="L2" i="38"/>
  <c r="J2" i="38"/>
  <c r="I2" i="38"/>
  <c r="G2" i="38"/>
  <c r="F2" i="38"/>
  <c r="D2" i="38"/>
  <c r="D1" i="38"/>
  <c r="T1" i="38" s="1"/>
  <c r="L2" i="37"/>
  <c r="J2" i="37"/>
  <c r="I2" i="37"/>
  <c r="G2" i="37"/>
  <c r="F2" i="37"/>
  <c r="D2" i="37"/>
  <c r="D1" i="37"/>
  <c r="T1" i="37" s="1"/>
  <c r="L2" i="36"/>
  <c r="J2" i="36"/>
  <c r="I2" i="36"/>
  <c r="G2" i="36"/>
  <c r="F2" i="36"/>
  <c r="D2" i="36"/>
  <c r="T1" i="36"/>
  <c r="L2" i="35"/>
  <c r="J2" i="35"/>
  <c r="I2" i="35"/>
  <c r="G2" i="35"/>
  <c r="F2" i="35"/>
  <c r="D2" i="35"/>
  <c r="D1" i="35"/>
  <c r="T1" i="35" s="1"/>
  <c r="L2" i="34" l="1"/>
  <c r="J2" i="34"/>
  <c r="I2" i="34"/>
  <c r="G2" i="34"/>
  <c r="F2" i="34"/>
  <c r="D2" i="34"/>
  <c r="D1" i="34"/>
  <c r="T1" i="34" s="1"/>
  <c r="L2" i="33"/>
  <c r="J2" i="33"/>
  <c r="I2" i="33"/>
  <c r="G2" i="33"/>
  <c r="F2" i="33"/>
  <c r="D2" i="33"/>
  <c r="D1" i="33"/>
  <c r="T1" i="33" s="1"/>
  <c r="L2" i="32"/>
  <c r="J2" i="32"/>
  <c r="I2" i="32"/>
  <c r="G2" i="32"/>
  <c r="F2" i="32"/>
  <c r="D2" i="32"/>
  <c r="D1" i="32"/>
  <c r="T1" i="32" s="1"/>
  <c r="L2" i="31"/>
  <c r="J2" i="31"/>
  <c r="I2" i="31"/>
  <c r="G2" i="31"/>
  <c r="F2" i="31"/>
  <c r="D2" i="31"/>
  <c r="D1" i="31"/>
  <c r="T1" i="31" s="1"/>
  <c r="L2" i="30"/>
  <c r="J2" i="30"/>
  <c r="I2" i="30"/>
  <c r="G2" i="30"/>
  <c r="F2" i="30"/>
  <c r="D2" i="30"/>
  <c r="D1" i="30"/>
  <c r="T1" i="30" s="1"/>
  <c r="L2" i="29"/>
  <c r="J2" i="29"/>
  <c r="I2" i="29"/>
  <c r="G2" i="29"/>
  <c r="F2" i="29"/>
  <c r="D2" i="29"/>
  <c r="D1" i="29"/>
  <c r="T1" i="29" s="1"/>
  <c r="L2" i="28"/>
  <c r="J2" i="28"/>
  <c r="I2" i="28"/>
  <c r="G2" i="28"/>
  <c r="F2" i="28"/>
  <c r="D2" i="28"/>
  <c r="D1" i="28"/>
  <c r="T1" i="28" s="1"/>
  <c r="L2" i="27"/>
  <c r="J2" i="27"/>
  <c r="I2" i="27"/>
  <c r="G2" i="27"/>
  <c r="F2" i="27"/>
  <c r="D2" i="27"/>
  <c r="D1" i="27"/>
  <c r="T1" i="27" s="1"/>
  <c r="L2" i="26"/>
  <c r="J2" i="26"/>
  <c r="I2" i="26"/>
  <c r="G2" i="26"/>
  <c r="F2" i="26"/>
  <c r="D2" i="26"/>
  <c r="D1" i="26"/>
  <c r="T1" i="26" s="1"/>
  <c r="L2" i="25"/>
  <c r="J2" i="25"/>
  <c r="I2" i="25"/>
  <c r="G2" i="25"/>
  <c r="F2" i="25"/>
  <c r="D2" i="25"/>
  <c r="D1" i="25"/>
  <c r="T1" i="25" s="1"/>
  <c r="L2" i="24"/>
  <c r="J2" i="24"/>
  <c r="I2" i="24"/>
  <c r="G2" i="24"/>
  <c r="F2" i="24"/>
  <c r="D2" i="24"/>
  <c r="D1" i="24"/>
  <c r="T1" i="24" s="1"/>
  <c r="L2" i="23"/>
  <c r="J2" i="23"/>
  <c r="I2" i="23"/>
  <c r="G2" i="23"/>
  <c r="F2" i="23"/>
  <c r="D2" i="23"/>
  <c r="D1" i="23"/>
  <c r="T1" i="23" s="1"/>
  <c r="L2" i="22"/>
  <c r="J2" i="22"/>
  <c r="I2" i="22"/>
  <c r="G2" i="22"/>
  <c r="F2" i="22"/>
  <c r="D2" i="22"/>
  <c r="D1" i="22"/>
  <c r="T1" i="22" s="1"/>
  <c r="L2" i="21"/>
  <c r="J2" i="21"/>
  <c r="I2" i="21"/>
  <c r="G2" i="21"/>
  <c r="F2" i="21"/>
  <c r="D2" i="21"/>
  <c r="D1" i="21"/>
  <c r="T1" i="21" s="1"/>
  <c r="L2" i="20"/>
  <c r="J2" i="20"/>
  <c r="I2" i="20"/>
  <c r="G2" i="20"/>
  <c r="F2" i="20"/>
  <c r="D2" i="20"/>
  <c r="D1" i="20"/>
  <c r="T1" i="20" s="1"/>
  <c r="L2" i="19"/>
  <c r="J2" i="19"/>
  <c r="I2" i="19"/>
  <c r="G2" i="19"/>
  <c r="F2" i="19"/>
  <c r="D2" i="19"/>
  <c r="D1" i="19"/>
  <c r="T1" i="19" s="1"/>
  <c r="L2" i="18"/>
  <c r="J2" i="18"/>
  <c r="I2" i="18"/>
  <c r="G2" i="18"/>
  <c r="F2" i="18"/>
  <c r="D2" i="18"/>
  <c r="D1" i="18"/>
  <c r="T1" i="18" s="1"/>
  <c r="L2" i="17"/>
  <c r="J2" i="17"/>
  <c r="I2" i="17"/>
  <c r="G2" i="17"/>
  <c r="F2" i="17"/>
  <c r="D2" i="17"/>
  <c r="D1" i="17"/>
  <c r="T1" i="17" s="1"/>
  <c r="L2" i="16"/>
  <c r="J2" i="16"/>
  <c r="I2" i="16"/>
  <c r="G2" i="16"/>
  <c r="F2" i="16"/>
  <c r="D2" i="16"/>
  <c r="D1" i="16"/>
  <c r="T1" i="16" s="1"/>
  <c r="L2" i="15"/>
  <c r="J2" i="15"/>
  <c r="I2" i="15"/>
  <c r="G2" i="15"/>
  <c r="F2" i="15"/>
  <c r="D2" i="15"/>
  <c r="D1" i="15"/>
  <c r="T1" i="15" s="1"/>
  <c r="L2" i="14"/>
  <c r="J2" i="14"/>
  <c r="I2" i="14"/>
  <c r="G2" i="14"/>
  <c r="F2" i="14"/>
  <c r="D2" i="14"/>
  <c r="D1" i="14"/>
  <c r="T1" i="14" s="1"/>
  <c r="L2" i="13"/>
  <c r="J2" i="13"/>
  <c r="I2" i="13"/>
  <c r="G2" i="13"/>
  <c r="F2" i="13"/>
  <c r="D2" i="13"/>
  <c r="D1" i="13"/>
  <c r="T1" i="13" s="1"/>
  <c r="L2" i="12"/>
  <c r="J2" i="12"/>
  <c r="I2" i="12"/>
  <c r="G2" i="12"/>
  <c r="F2" i="12"/>
  <c r="D2" i="12"/>
  <c r="D1" i="12"/>
  <c r="T1" i="12" s="1"/>
  <c r="L2" i="11"/>
  <c r="J2" i="11"/>
  <c r="I2" i="11"/>
  <c r="G2" i="11"/>
  <c r="F2" i="11"/>
  <c r="D2" i="11"/>
  <c r="D1" i="11"/>
  <c r="T1" i="11" s="1"/>
  <c r="L2" i="10"/>
  <c r="J2" i="10"/>
  <c r="I2" i="10"/>
  <c r="G2" i="10"/>
  <c r="F2" i="10"/>
  <c r="D2" i="10"/>
  <c r="D1" i="10"/>
  <c r="T1" i="10" s="1"/>
  <c r="L2" i="9"/>
  <c r="J2" i="9"/>
  <c r="I2" i="9"/>
  <c r="G2" i="9"/>
  <c r="F2" i="9"/>
  <c r="D2" i="9"/>
  <c r="D1" i="9"/>
  <c r="T1" i="9" s="1"/>
  <c r="L2" i="8"/>
  <c r="J2" i="8"/>
  <c r="I2" i="8"/>
  <c r="G2" i="8"/>
  <c r="F2" i="8"/>
  <c r="D2" i="8"/>
  <c r="D1" i="8"/>
  <c r="T1" i="8" s="1"/>
  <c r="L2" i="7"/>
  <c r="J2" i="7"/>
  <c r="I2" i="7"/>
  <c r="G2" i="7"/>
  <c r="F2" i="7"/>
  <c r="D2" i="7"/>
  <c r="D1" i="7"/>
  <c r="T1" i="7" s="1"/>
  <c r="L2" i="6" l="1"/>
  <c r="J2" i="6"/>
  <c r="I2" i="6"/>
  <c r="G2" i="6"/>
  <c r="F2" i="6"/>
  <c r="D2" i="6"/>
  <c r="D1" i="6"/>
  <c r="T1" i="6" s="1"/>
  <c r="E5" i="38" l="1"/>
  <c r="K7" i="38"/>
  <c r="H7" i="38"/>
  <c r="K8" i="38"/>
  <c r="H11" i="38"/>
  <c r="E14" i="38"/>
  <c r="K16" i="38"/>
  <c r="H19" i="38"/>
  <c r="H23" i="38"/>
  <c r="K5" i="38"/>
  <c r="H8" i="38"/>
  <c r="H5" i="38"/>
  <c r="E9" i="38"/>
  <c r="H9" i="38"/>
  <c r="E12" i="38"/>
  <c r="K14" i="38"/>
  <c r="H17" i="38"/>
  <c r="E20" i="38"/>
  <c r="K24" i="38"/>
  <c r="K22" i="38"/>
  <c r="H25" i="38"/>
  <c r="E28" i="38"/>
  <c r="K30" i="38"/>
  <c r="H33" i="38"/>
  <c r="E36" i="38"/>
  <c r="H39" i="38"/>
  <c r="K44" i="38"/>
  <c r="E50" i="38"/>
  <c r="K11" i="38"/>
  <c r="H14" i="38"/>
  <c r="E17" i="38"/>
  <c r="K19" i="38"/>
  <c r="H22" i="38"/>
  <c r="E25" i="38"/>
  <c r="K27" i="38"/>
  <c r="H30" i="38"/>
  <c r="E33" i="38"/>
  <c r="K35" i="38"/>
  <c r="H38" i="38"/>
  <c r="K42" i="38"/>
  <c r="E48" i="38"/>
  <c r="E39" i="38"/>
  <c r="K41" i="38"/>
  <c r="H44" i="38"/>
  <c r="E47" i="38"/>
  <c r="K49" i="38"/>
  <c r="H52" i="38"/>
  <c r="E55" i="38"/>
  <c r="K57" i="38"/>
  <c r="H60" i="38"/>
  <c r="E63" i="38"/>
  <c r="K65" i="38"/>
  <c r="H68" i="38"/>
  <c r="K72" i="38"/>
  <c r="H55" i="38"/>
  <c r="E58" i="38"/>
  <c r="K60" i="38"/>
  <c r="H63" i="38"/>
  <c r="E66" i="38"/>
  <c r="K68" i="38"/>
  <c r="E72" i="38"/>
  <c r="K71" i="38"/>
  <c r="H74" i="38"/>
  <c r="E77" i="38"/>
  <c r="K79" i="38"/>
  <c r="H82" i="38"/>
  <c r="E76" i="38"/>
  <c r="K78" i="38"/>
  <c r="H81" i="38"/>
  <c r="D82" i="38"/>
  <c r="D67" i="38"/>
  <c r="D70" i="38"/>
  <c r="D54" i="38"/>
  <c r="D53" i="38"/>
  <c r="D30" i="38"/>
  <c r="D14" i="38"/>
  <c r="D33" i="38"/>
  <c r="D17" i="38"/>
  <c r="G76" i="38"/>
  <c r="G70" i="38"/>
  <c r="G54" i="38"/>
  <c r="G57" i="38"/>
  <c r="G41" i="38"/>
  <c r="G31" i="38"/>
  <c r="G15" i="38"/>
  <c r="G36" i="38"/>
  <c r="G20" i="38"/>
  <c r="J79" i="38"/>
  <c r="J74" i="38"/>
  <c r="J61" i="38"/>
  <c r="H27" i="38"/>
  <c r="E30" i="38"/>
  <c r="K32" i="38"/>
  <c r="H35" i="38"/>
  <c r="E38" i="38"/>
  <c r="H43" i="38"/>
  <c r="K48" i="38"/>
  <c r="E11" i="38"/>
  <c r="K13" i="38"/>
  <c r="H16" i="38"/>
  <c r="E19" i="38"/>
  <c r="K21" i="38"/>
  <c r="H24" i="38"/>
  <c r="E27" i="38"/>
  <c r="K29" i="38"/>
  <c r="H32" i="38"/>
  <c r="E35" i="38"/>
  <c r="K37" i="38"/>
  <c r="H41" i="38"/>
  <c r="K46" i="38"/>
  <c r="E52" i="38"/>
  <c r="E41" i="38"/>
  <c r="K43" i="38"/>
  <c r="H46" i="38"/>
  <c r="E49" i="38"/>
  <c r="K51" i="38"/>
  <c r="H54" i="38"/>
  <c r="E57" i="38"/>
  <c r="K59" i="38"/>
  <c r="H62" i="38"/>
  <c r="E65" i="38"/>
  <c r="K67" i="38"/>
  <c r="H71" i="38"/>
  <c r="K54" i="38"/>
  <c r="H57" i="38"/>
  <c r="E60" i="38"/>
  <c r="K62" i="38"/>
  <c r="H65" i="38"/>
  <c r="E68" i="38"/>
  <c r="K70" i="38"/>
  <c r="E71" i="38"/>
  <c r="K73" i="38"/>
  <c r="H76" i="38"/>
  <c r="E79" i="38"/>
  <c r="K81" i="38"/>
  <c r="H75" i="38"/>
  <c r="E78" i="38"/>
  <c r="K80" i="38"/>
  <c r="D77" i="38"/>
  <c r="D73" i="38"/>
  <c r="D55" i="38"/>
  <c r="D58" i="38"/>
  <c r="D42" i="38"/>
  <c r="D34" i="38"/>
  <c r="D18" i="38"/>
  <c r="D37" i="38"/>
  <c r="D21" i="38"/>
  <c r="G80" i="38"/>
  <c r="G73" i="38"/>
  <c r="G58" i="38"/>
  <c r="G61" i="38"/>
  <c r="G45" i="38"/>
  <c r="G35" i="38"/>
  <c r="G19" i="38"/>
  <c r="G40" i="38"/>
  <c r="G24" i="38"/>
  <c r="G8" i="38"/>
  <c r="J78" i="38"/>
  <c r="J65" i="38"/>
  <c r="H6" i="38"/>
  <c r="K9" i="38"/>
  <c r="E6" i="38"/>
  <c r="H10" i="38"/>
  <c r="E10" i="38"/>
  <c r="K12" i="38"/>
  <c r="H15" i="38"/>
  <c r="E18" i="38"/>
  <c r="K20" i="38"/>
  <c r="E7" i="38"/>
  <c r="K6" i="38"/>
  <c r="E8" i="38"/>
  <c r="K10" i="38"/>
  <c r="H13" i="38"/>
  <c r="E16" i="38"/>
  <c r="K18" i="38"/>
  <c r="E22" i="38"/>
  <c r="H21" i="38"/>
  <c r="E24" i="38"/>
  <c r="K26" i="38"/>
  <c r="H29" i="38"/>
  <c r="E32" i="38"/>
  <c r="K34" i="38"/>
  <c r="H37" i="38"/>
  <c r="E42" i="38"/>
  <c r="H47" i="38"/>
  <c r="K52" i="38"/>
  <c r="E13" i="38"/>
  <c r="K15" i="38"/>
  <c r="H18" i="38"/>
  <c r="E21" i="38"/>
  <c r="K23" i="38"/>
  <c r="H26" i="38"/>
  <c r="E29" i="38"/>
  <c r="K31" i="38"/>
  <c r="H34" i="38"/>
  <c r="E37" i="38"/>
  <c r="E40" i="38"/>
  <c r="H45" i="38"/>
  <c r="K50" i="38"/>
  <c r="H40" i="38"/>
  <c r="E43" i="38"/>
  <c r="K45" i="38"/>
  <c r="H48" i="38"/>
  <c r="E51" i="38"/>
  <c r="K53" i="38"/>
  <c r="H56" i="38"/>
  <c r="E59" i="38"/>
  <c r="K61" i="38"/>
  <c r="H64" i="38"/>
  <c r="E67" i="38"/>
  <c r="K69" i="38"/>
  <c r="E54" i="38"/>
  <c r="K56" i="38"/>
  <c r="H59" i="38"/>
  <c r="E62" i="38"/>
  <c r="K64" i="38"/>
  <c r="H67" i="38"/>
  <c r="E70" i="38"/>
  <c r="H70" i="38"/>
  <c r="E73" i="38"/>
  <c r="K75" i="38"/>
  <c r="H78" i="38"/>
  <c r="E81" i="38"/>
  <c r="K74" i="38"/>
  <c r="H77" i="38"/>
  <c r="E80" i="38"/>
  <c r="K82" i="38"/>
  <c r="D74" i="38"/>
  <c r="D59" i="38"/>
  <c r="D62" i="38"/>
  <c r="D46" i="38"/>
  <c r="D38" i="38"/>
  <c r="D22" i="38"/>
  <c r="D43" i="38"/>
  <c r="D25" i="38"/>
  <c r="D9" i="38"/>
  <c r="G77" i="38"/>
  <c r="G62" i="38"/>
  <c r="G65" i="38"/>
  <c r="G49" i="38"/>
  <c r="G42" i="38"/>
  <c r="G23" i="38"/>
  <c r="G48" i="38"/>
  <c r="G28" i="38"/>
  <c r="G12" i="38"/>
  <c r="J82" i="38"/>
  <c r="J69" i="38"/>
  <c r="E26" i="38"/>
  <c r="K28" i="38"/>
  <c r="H31" i="38"/>
  <c r="E34" i="38"/>
  <c r="K36" i="38"/>
  <c r="K40" i="38"/>
  <c r="E46" i="38"/>
  <c r="H51" i="38"/>
  <c r="H12" i="38"/>
  <c r="E15" i="38"/>
  <c r="K17" i="38"/>
  <c r="H20" i="38"/>
  <c r="E23" i="38"/>
  <c r="K25" i="38"/>
  <c r="H28" i="38"/>
  <c r="E31" i="38"/>
  <c r="K33" i="38"/>
  <c r="H36" i="38"/>
  <c r="K38" i="38"/>
  <c r="E44" i="38"/>
  <c r="H49" i="38"/>
  <c r="K39" i="38"/>
  <c r="H42" i="38"/>
  <c r="E45" i="38"/>
  <c r="K47" i="38"/>
  <c r="H50" i="38"/>
  <c r="E53" i="38"/>
  <c r="K55" i="38"/>
  <c r="H58" i="38"/>
  <c r="E61" i="38"/>
  <c r="K63" i="38"/>
  <c r="H66" i="38"/>
  <c r="E69" i="38"/>
  <c r="H53" i="38"/>
  <c r="E56" i="38"/>
  <c r="K58" i="38"/>
  <c r="H61" i="38"/>
  <c r="E64" i="38"/>
  <c r="K66" i="38"/>
  <c r="H69" i="38"/>
  <c r="H73" i="38"/>
  <c r="H72" i="38"/>
  <c r="E75" i="38"/>
  <c r="K77" i="38"/>
  <c r="H80" i="38"/>
  <c r="E74" i="38"/>
  <c r="K76" i="38"/>
  <c r="H79" i="38"/>
  <c r="E82" i="38"/>
  <c r="D78" i="38"/>
  <c r="D63" i="38"/>
  <c r="D66" i="38"/>
  <c r="D50" i="38"/>
  <c r="D45" i="38"/>
  <c r="D26" i="38"/>
  <c r="D51" i="38"/>
  <c r="D29" i="38"/>
  <c r="D13" i="38"/>
  <c r="G81" i="38"/>
  <c r="G66" i="38"/>
  <c r="G69" i="38"/>
  <c r="G53" i="38"/>
  <c r="G50" i="38"/>
  <c r="G27" i="38"/>
  <c r="G11" i="38"/>
  <c r="G32" i="38"/>
  <c r="G16" i="38"/>
  <c r="J75" i="38"/>
  <c r="J70" i="38"/>
  <c r="D7" i="38"/>
  <c r="G7" i="38"/>
  <c r="J13" i="38"/>
  <c r="J29" i="38"/>
  <c r="J12" i="38"/>
  <c r="J28" i="38"/>
  <c r="J51" i="38"/>
  <c r="J52" i="38"/>
  <c r="J68" i="38"/>
  <c r="J67" i="38"/>
  <c r="J80" i="38"/>
  <c r="G10" i="38"/>
  <c r="G26" i="38"/>
  <c r="G44" i="38"/>
  <c r="G17" i="38"/>
  <c r="G33" i="38"/>
  <c r="D10" i="38"/>
  <c r="G6" i="38"/>
  <c r="J10" i="38"/>
  <c r="J6" i="38"/>
  <c r="J15" i="38"/>
  <c r="J23" i="38"/>
  <c r="J31" i="38"/>
  <c r="J41" i="38"/>
  <c r="J14" i="38"/>
  <c r="J22" i="38"/>
  <c r="J30" i="38"/>
  <c r="J39" i="38"/>
  <c r="J38" i="38"/>
  <c r="J46" i="38"/>
  <c r="J54" i="38"/>
  <c r="J62" i="38"/>
  <c r="J53" i="38"/>
  <c r="J8" i="38"/>
  <c r="G9" i="38"/>
  <c r="J9" i="38"/>
  <c r="J25" i="38"/>
  <c r="J45" i="38"/>
  <c r="J24" i="38"/>
  <c r="J43" i="38"/>
  <c r="J48" i="38"/>
  <c r="J64" i="38"/>
  <c r="J63" i="38"/>
  <c r="J76" i="38"/>
  <c r="J81" i="38"/>
  <c r="G22" i="38"/>
  <c r="G38" i="38"/>
  <c r="G21" i="38"/>
  <c r="G37" i="38"/>
  <c r="G43" i="38"/>
  <c r="G51" i="38"/>
  <c r="G59" i="38"/>
  <c r="G67" i="38"/>
  <c r="G56" i="38"/>
  <c r="G64" i="38"/>
  <c r="G71" i="38"/>
  <c r="G79" i="38"/>
  <c r="G78" i="38"/>
  <c r="D11" i="38"/>
  <c r="D19" i="38"/>
  <c r="D27" i="38"/>
  <c r="D35" i="38"/>
  <c r="D47" i="38"/>
  <c r="D16" i="38"/>
  <c r="D24" i="38"/>
  <c r="D32" i="38"/>
  <c r="D41" i="38"/>
  <c r="D40" i="38"/>
  <c r="D48" i="38"/>
  <c r="D56" i="38"/>
  <c r="D64" i="38"/>
  <c r="D71" i="38"/>
  <c r="D61" i="38"/>
  <c r="D69" i="38"/>
  <c r="D76" i="38"/>
  <c r="D75" i="38"/>
  <c r="D81" i="38"/>
  <c r="J21" i="38"/>
  <c r="J37" i="38"/>
  <c r="J20" i="38"/>
  <c r="J36" i="38"/>
  <c r="J44" i="38"/>
  <c r="J60" i="38"/>
  <c r="J59" i="38"/>
  <c r="J72" i="38"/>
  <c r="J77" i="38"/>
  <c r="G18" i="38"/>
  <c r="G34" i="38"/>
  <c r="G13" i="38"/>
  <c r="G25" i="38"/>
  <c r="G39" i="38"/>
  <c r="J7" i="38"/>
  <c r="D5" i="38"/>
  <c r="D8" i="38"/>
  <c r="G5" i="38"/>
  <c r="J11" i="38"/>
  <c r="J19" i="38"/>
  <c r="J27" i="38"/>
  <c r="J35" i="38"/>
  <c r="J49" i="38"/>
  <c r="J18" i="38"/>
  <c r="J26" i="38"/>
  <c r="J34" i="38"/>
  <c r="J47" i="38"/>
  <c r="J42" i="38"/>
  <c r="J50" i="38"/>
  <c r="J58" i="38"/>
  <c r="J66" i="38"/>
  <c r="J57" i="38"/>
  <c r="J5" i="38"/>
  <c r="D6" i="38"/>
  <c r="J17" i="38"/>
  <c r="J33" i="38"/>
  <c r="J16" i="38"/>
  <c r="J32" i="38"/>
  <c r="J40" i="38"/>
  <c r="J56" i="38"/>
  <c r="J55" i="38"/>
  <c r="J71" i="38"/>
  <c r="J73" i="38"/>
  <c r="G14" i="38"/>
  <c r="G30" i="38"/>
  <c r="G52" i="38"/>
  <c r="G29" i="38"/>
  <c r="G46" i="38"/>
  <c r="G47" i="38"/>
  <c r="G55" i="38"/>
  <c r="G63" i="38"/>
  <c r="G72" i="38"/>
  <c r="G60" i="38"/>
  <c r="G68" i="38"/>
  <c r="G75" i="38"/>
  <c r="G74" i="38"/>
  <c r="G82" i="38"/>
  <c r="D15" i="38"/>
  <c r="D23" i="38"/>
  <c r="D31" i="38"/>
  <c r="D39" i="38"/>
  <c r="D12" i="38"/>
  <c r="D20" i="38"/>
  <c r="D28" i="38"/>
  <c r="D36" i="38"/>
  <c r="D49" i="38"/>
  <c r="D44" i="38"/>
  <c r="D52" i="38"/>
  <c r="D60" i="38"/>
  <c r="D68" i="38"/>
  <c r="D57" i="38"/>
  <c r="D65" i="38"/>
  <c r="D72" i="38"/>
  <c r="D80" i="38"/>
  <c r="D79" i="38"/>
  <c r="K4" i="38"/>
  <c r="H4" i="38"/>
  <c r="E4" i="38"/>
  <c r="G4" i="38"/>
  <c r="J4" i="38"/>
  <c r="D4" i="38"/>
  <c r="H6" i="35"/>
  <c r="E9" i="35"/>
  <c r="H5" i="35"/>
  <c r="E8" i="35"/>
  <c r="H10" i="35"/>
  <c r="E13" i="35"/>
  <c r="K15" i="35"/>
  <c r="H18" i="35"/>
  <c r="E7" i="35"/>
  <c r="H9" i="35"/>
  <c r="E6" i="35"/>
  <c r="K8" i="35"/>
  <c r="E11" i="35"/>
  <c r="K13" i="35"/>
  <c r="H16" i="35"/>
  <c r="K19" i="35"/>
  <c r="E19" i="35"/>
  <c r="K21" i="35"/>
  <c r="H24" i="35"/>
  <c r="E27" i="35"/>
  <c r="K29" i="35"/>
  <c r="H32" i="35"/>
  <c r="E35" i="35"/>
  <c r="K37" i="35"/>
  <c r="E40" i="35"/>
  <c r="H45" i="35"/>
  <c r="K50" i="35"/>
  <c r="H11" i="35"/>
  <c r="E14" i="35"/>
  <c r="K16" i="35"/>
  <c r="H19" i="35"/>
  <c r="E22" i="35"/>
  <c r="K24" i="35"/>
  <c r="H27" i="35"/>
  <c r="E30" i="35"/>
  <c r="K32" i="35"/>
  <c r="H35" i="35"/>
  <c r="E38" i="35"/>
  <c r="E42" i="35"/>
  <c r="H47" i="35"/>
  <c r="K52" i="35"/>
  <c r="K41" i="35"/>
  <c r="H44" i="35"/>
  <c r="E47" i="35"/>
  <c r="K49" i="35"/>
  <c r="H52" i="35"/>
  <c r="E55" i="35"/>
  <c r="K57" i="35"/>
  <c r="H60" i="35"/>
  <c r="E63" i="35"/>
  <c r="K65" i="35"/>
  <c r="H68" i="35"/>
  <c r="K72" i="35"/>
  <c r="H55" i="35"/>
  <c r="E58" i="35"/>
  <c r="K60" i="35"/>
  <c r="H63" i="35"/>
  <c r="E66" i="35"/>
  <c r="K68" i="35"/>
  <c r="E72" i="35"/>
  <c r="E71" i="35"/>
  <c r="K73" i="35"/>
  <c r="H76" i="35"/>
  <c r="E79" i="35"/>
  <c r="K81" i="35"/>
  <c r="H77" i="35"/>
  <c r="E80" i="35"/>
  <c r="K82" i="35"/>
  <c r="D72" i="35"/>
  <c r="D57" i="35"/>
  <c r="D62" i="35"/>
  <c r="D46" i="35"/>
  <c r="D37" i="35"/>
  <c r="D21" i="35"/>
  <c r="D45" i="35"/>
  <c r="D26" i="35"/>
  <c r="D10" i="35"/>
  <c r="G75" i="35"/>
  <c r="G62" i="35"/>
  <c r="G65" i="35"/>
  <c r="G49" i="35"/>
  <c r="G40" i="35"/>
  <c r="G24" i="35"/>
  <c r="G50" i="35"/>
  <c r="G29" i="35"/>
  <c r="G13" i="35"/>
  <c r="J78" i="35"/>
  <c r="J67" i="35"/>
  <c r="J68" i="35"/>
  <c r="K23" i="35"/>
  <c r="H26" i="35"/>
  <c r="E29" i="35"/>
  <c r="K31" i="35"/>
  <c r="H34" i="35"/>
  <c r="E37" i="35"/>
  <c r="K39" i="35"/>
  <c r="E44" i="35"/>
  <c r="H49" i="35"/>
  <c r="K10" i="35"/>
  <c r="H13" i="35"/>
  <c r="E16" i="35"/>
  <c r="K18" i="35"/>
  <c r="H21" i="35"/>
  <c r="E24" i="35"/>
  <c r="K26" i="35"/>
  <c r="H29" i="35"/>
  <c r="E32" i="35"/>
  <c r="K34" i="35"/>
  <c r="H37" i="35"/>
  <c r="K40" i="35"/>
  <c r="E46" i="35"/>
  <c r="H51" i="35"/>
  <c r="E41" i="35"/>
  <c r="K43" i="35"/>
  <c r="H46" i="35"/>
  <c r="E49" i="35"/>
  <c r="K51" i="35"/>
  <c r="H54" i="35"/>
  <c r="E57" i="35"/>
  <c r="K59" i="35"/>
  <c r="H62" i="35"/>
  <c r="E65" i="35"/>
  <c r="K67" i="35"/>
  <c r="H71" i="35"/>
  <c r="K54" i="35"/>
  <c r="H57" i="35"/>
  <c r="E60" i="35"/>
  <c r="K62" i="35"/>
  <c r="H65" i="35"/>
  <c r="E68" i="35"/>
  <c r="K70" i="35"/>
  <c r="H70" i="35"/>
  <c r="E73" i="35"/>
  <c r="K75" i="35"/>
  <c r="H78" i="35"/>
  <c r="E81" i="35"/>
  <c r="K76" i="35"/>
  <c r="H79" i="35"/>
  <c r="E82" i="35"/>
  <c r="D76" i="35"/>
  <c r="D61" i="35"/>
  <c r="D66" i="35"/>
  <c r="D50" i="35"/>
  <c r="D43" i="35"/>
  <c r="D25" i="35"/>
  <c r="D53" i="35"/>
  <c r="D30" i="35"/>
  <c r="D14" i="35"/>
  <c r="G79" i="35"/>
  <c r="G66" i="35"/>
  <c r="G69" i="35"/>
  <c r="G53" i="35"/>
  <c r="G48" i="35"/>
  <c r="G28" i="35"/>
  <c r="G12" i="35"/>
  <c r="G33" i="35"/>
  <c r="G17" i="35"/>
  <c r="J82" i="35"/>
  <c r="J71" i="35"/>
  <c r="J55" i="35"/>
  <c r="J56" i="35"/>
  <c r="E5" i="35"/>
  <c r="K7" i="35"/>
  <c r="K6" i="35"/>
  <c r="E10" i="35"/>
  <c r="K11" i="35"/>
  <c r="H14" i="35"/>
  <c r="E17" i="35"/>
  <c r="E21" i="35"/>
  <c r="K5" i="35"/>
  <c r="H8" i="35"/>
  <c r="H7" i="35"/>
  <c r="K9" i="35"/>
  <c r="H12" i="35"/>
  <c r="E15" i="35"/>
  <c r="K17" i="35"/>
  <c r="H22" i="35"/>
  <c r="H20" i="35"/>
  <c r="E23" i="35"/>
  <c r="K25" i="35"/>
  <c r="H28" i="35"/>
  <c r="E31" i="35"/>
  <c r="K33" i="35"/>
  <c r="H36" i="35"/>
  <c r="E39" i="35"/>
  <c r="K42" i="35"/>
  <c r="E48" i="35"/>
  <c r="H53" i="35"/>
  <c r="K12" i="35"/>
  <c r="H15" i="35"/>
  <c r="E18" i="35"/>
  <c r="K20" i="35"/>
  <c r="H23" i="35"/>
  <c r="E26" i="35"/>
  <c r="K28" i="35"/>
  <c r="H31" i="35"/>
  <c r="E34" i="35"/>
  <c r="K36" i="35"/>
  <c r="H39" i="35"/>
  <c r="K44" i="35"/>
  <c r="E50" i="35"/>
  <c r="H40" i="35"/>
  <c r="E43" i="35"/>
  <c r="K45" i="35"/>
  <c r="H48" i="35"/>
  <c r="E51" i="35"/>
  <c r="K53" i="35"/>
  <c r="H56" i="35"/>
  <c r="E59" i="35"/>
  <c r="K61" i="35"/>
  <c r="H64" i="35"/>
  <c r="E67" i="35"/>
  <c r="K69" i="35"/>
  <c r="H75" i="35"/>
  <c r="K56" i="35"/>
  <c r="H59" i="35"/>
  <c r="E62" i="35"/>
  <c r="K64" i="35"/>
  <c r="H67" i="35"/>
  <c r="E70" i="35"/>
  <c r="K74" i="35"/>
  <c r="H72" i="35"/>
  <c r="E75" i="35"/>
  <c r="K77" i="35"/>
  <c r="H80" i="35"/>
  <c r="E76" i="35"/>
  <c r="K78" i="35"/>
  <c r="H81" i="35"/>
  <c r="D80" i="35"/>
  <c r="D65" i="35"/>
  <c r="D70" i="35"/>
  <c r="D54" i="35"/>
  <c r="D51" i="35"/>
  <c r="D29" i="35"/>
  <c r="D13" i="35"/>
  <c r="D34" i="35"/>
  <c r="D18" i="35"/>
  <c r="G76" i="35"/>
  <c r="G70" i="35"/>
  <c r="G54" i="35"/>
  <c r="G57" i="35"/>
  <c r="G41" i="35"/>
  <c r="G32" i="35"/>
  <c r="G16" i="35"/>
  <c r="G37" i="35"/>
  <c r="G21" i="35"/>
  <c r="J79" i="35"/>
  <c r="J70" i="35"/>
  <c r="J59" i="35"/>
  <c r="J60" i="35"/>
  <c r="E25" i="35"/>
  <c r="K27" i="35"/>
  <c r="H30" i="35"/>
  <c r="E33" i="35"/>
  <c r="K35" i="35"/>
  <c r="H38" i="35"/>
  <c r="H41" i="35"/>
  <c r="K46" i="35"/>
  <c r="E52" i="35"/>
  <c r="E12" i="35"/>
  <c r="K14" i="35"/>
  <c r="H17" i="35"/>
  <c r="E20" i="35"/>
  <c r="K22" i="35"/>
  <c r="H25" i="35"/>
  <c r="E28" i="35"/>
  <c r="K30" i="35"/>
  <c r="H33" i="35"/>
  <c r="E36" i="35"/>
  <c r="K38" i="35"/>
  <c r="H43" i="35"/>
  <c r="K48" i="35"/>
  <c r="E54" i="35"/>
  <c r="H42" i="35"/>
  <c r="E45" i="35"/>
  <c r="K47" i="35"/>
  <c r="H50" i="35"/>
  <c r="E53" i="35"/>
  <c r="K55" i="35"/>
  <c r="H58" i="35"/>
  <c r="E61" i="35"/>
  <c r="K63" i="35"/>
  <c r="H66" i="35"/>
  <c r="E69" i="35"/>
  <c r="E74" i="35"/>
  <c r="E56" i="35"/>
  <c r="K58" i="35"/>
  <c r="H61" i="35"/>
  <c r="E64" i="35"/>
  <c r="K66" i="35"/>
  <c r="H69" i="35"/>
  <c r="H73" i="35"/>
  <c r="K71" i="35"/>
  <c r="H74" i="35"/>
  <c r="E77" i="35"/>
  <c r="K79" i="35"/>
  <c r="H82" i="35"/>
  <c r="E78" i="35"/>
  <c r="K80" i="35"/>
  <c r="D77" i="35"/>
  <c r="D69" i="35"/>
  <c r="D75" i="35"/>
  <c r="D58" i="35"/>
  <c r="D42" i="35"/>
  <c r="D33" i="35"/>
  <c r="D17" i="35"/>
  <c r="D38" i="35"/>
  <c r="D22" i="35"/>
  <c r="G80" i="35"/>
  <c r="G71" i="35"/>
  <c r="G58" i="35"/>
  <c r="G61" i="35"/>
  <c r="G45" i="35"/>
  <c r="G36" i="35"/>
  <c r="G20" i="35"/>
  <c r="G42" i="35"/>
  <c r="G25" i="35"/>
  <c r="G9" i="35"/>
  <c r="J74" i="35"/>
  <c r="J63" i="35"/>
  <c r="J64" i="35"/>
  <c r="D81" i="35"/>
  <c r="D5" i="35"/>
  <c r="J22" i="35"/>
  <c r="J38" i="35"/>
  <c r="J19" i="35"/>
  <c r="J35" i="35"/>
  <c r="J42" i="35"/>
  <c r="J58" i="35"/>
  <c r="J73" i="35"/>
  <c r="J69" i="35"/>
  <c r="J80" i="35"/>
  <c r="G15" i="35"/>
  <c r="G31" i="35"/>
  <c r="G10" i="35"/>
  <c r="G26" i="35"/>
  <c r="G44" i="35"/>
  <c r="J9" i="35"/>
  <c r="D7" i="35"/>
  <c r="J6" i="35"/>
  <c r="J16" i="35"/>
  <c r="J24" i="35"/>
  <c r="J32" i="35"/>
  <c r="J43" i="35"/>
  <c r="J13" i="35"/>
  <c r="J21" i="35"/>
  <c r="J29" i="35"/>
  <c r="J37" i="35"/>
  <c r="J49" i="35"/>
  <c r="J44" i="35"/>
  <c r="J52" i="35"/>
  <c r="G6" i="35"/>
  <c r="D6" i="35"/>
  <c r="J18" i="35"/>
  <c r="J34" i="35"/>
  <c r="J15" i="35"/>
  <c r="J31" i="35"/>
  <c r="J53" i="35"/>
  <c r="J54" i="35"/>
  <c r="J57" i="35"/>
  <c r="J75" i="35"/>
  <c r="J77" i="35"/>
  <c r="G19" i="35"/>
  <c r="G35" i="35"/>
  <c r="G14" i="35"/>
  <c r="G30" i="35"/>
  <c r="G52" i="35"/>
  <c r="G51" i="35"/>
  <c r="G59" i="35"/>
  <c r="G67" i="35"/>
  <c r="G56" i="35"/>
  <c r="G64" i="35"/>
  <c r="G74" i="35"/>
  <c r="G77" i="35"/>
  <c r="G78" i="35"/>
  <c r="D12" i="35"/>
  <c r="D20" i="35"/>
  <c r="D28" i="35"/>
  <c r="D36" i="35"/>
  <c r="D49" i="35"/>
  <c r="D15" i="35"/>
  <c r="D23" i="35"/>
  <c r="D31" i="35"/>
  <c r="D39" i="35"/>
  <c r="D40" i="35"/>
  <c r="D48" i="35"/>
  <c r="D56" i="35"/>
  <c r="D64" i="35"/>
  <c r="D71" i="35"/>
  <c r="D59" i="35"/>
  <c r="D67" i="35"/>
  <c r="D74" i="35"/>
  <c r="D82" i="35"/>
  <c r="J7" i="35"/>
  <c r="G7" i="35"/>
  <c r="J14" i="35"/>
  <c r="J30" i="35"/>
  <c r="J11" i="35"/>
  <c r="J27" i="35"/>
  <c r="J45" i="35"/>
  <c r="J50" i="35"/>
  <c r="J62" i="35"/>
  <c r="J61" i="35"/>
  <c r="J72" i="35"/>
  <c r="J81" i="35"/>
  <c r="G23" i="35"/>
  <c r="G39" i="35"/>
  <c r="G18" i="35"/>
  <c r="G34" i="35"/>
  <c r="G47" i="35"/>
  <c r="G8" i="35"/>
  <c r="J5" i="35"/>
  <c r="D8" i="35"/>
  <c r="G5" i="35"/>
  <c r="J12" i="35"/>
  <c r="J20" i="35"/>
  <c r="J28" i="35"/>
  <c r="J36" i="35"/>
  <c r="J51" i="35"/>
  <c r="J17" i="35"/>
  <c r="J25" i="35"/>
  <c r="J33" i="35"/>
  <c r="J41" i="35"/>
  <c r="J40" i="35"/>
  <c r="J48" i="35"/>
  <c r="D9" i="35"/>
  <c r="J8" i="35"/>
  <c r="J10" i="35"/>
  <c r="J26" i="35"/>
  <c r="J47" i="35"/>
  <c r="J23" i="35"/>
  <c r="J39" i="35"/>
  <c r="J46" i="35"/>
  <c r="J66" i="35"/>
  <c r="J65" i="35"/>
  <c r="J76" i="35"/>
  <c r="G11" i="35"/>
  <c r="G27" i="35"/>
  <c r="G46" i="35"/>
  <c r="G22" i="35"/>
  <c r="G38" i="35"/>
  <c r="G43" i="35"/>
  <c r="G55" i="35"/>
  <c r="G63" i="35"/>
  <c r="G72" i="35"/>
  <c r="G60" i="35"/>
  <c r="G68" i="35"/>
  <c r="G73" i="35"/>
  <c r="G81" i="35"/>
  <c r="G82" i="35"/>
  <c r="D16" i="35"/>
  <c r="D24" i="35"/>
  <c r="D32" i="35"/>
  <c r="D41" i="35"/>
  <c r="D11" i="35"/>
  <c r="D19" i="35"/>
  <c r="D27" i="35"/>
  <c r="D35" i="35"/>
  <c r="D47" i="35"/>
  <c r="D44" i="35"/>
  <c r="D52" i="35"/>
  <c r="D60" i="35"/>
  <c r="D68" i="35"/>
  <c r="D55" i="35"/>
  <c r="D63" i="35"/>
  <c r="D73" i="35"/>
  <c r="D78" i="35"/>
  <c r="D79" i="35"/>
  <c r="H4" i="35"/>
  <c r="E4" i="35"/>
  <c r="K4" i="35"/>
  <c r="G4" i="35"/>
  <c r="D4" i="35"/>
  <c r="D101" i="11"/>
  <c r="C91" i="11"/>
  <c r="E101" i="14"/>
  <c r="D101" i="14"/>
  <c r="C101" i="14"/>
  <c r="E91" i="11"/>
  <c r="D91" i="11"/>
  <c r="C101" i="11"/>
  <c r="E101" i="11"/>
  <c r="C92" i="11"/>
  <c r="D91" i="14"/>
  <c r="E91" i="14"/>
  <c r="C91" i="14"/>
  <c r="C92" i="14"/>
  <c r="D101" i="17"/>
  <c r="E101" i="17"/>
  <c r="E91" i="19"/>
  <c r="E101" i="19"/>
  <c r="D101" i="19"/>
  <c r="E101" i="20"/>
  <c r="C92" i="20"/>
  <c r="E91" i="20"/>
  <c r="D101" i="20"/>
  <c r="C101" i="20"/>
  <c r="C92" i="17"/>
  <c r="C101" i="17"/>
  <c r="D91" i="17"/>
  <c r="E91" i="17"/>
  <c r="C91" i="17"/>
  <c r="D91" i="19"/>
  <c r="C92" i="19"/>
  <c r="C91" i="19"/>
  <c r="C101" i="19"/>
  <c r="C91" i="20"/>
  <c r="C89" i="20"/>
  <c r="D91" i="20"/>
  <c r="E101" i="21"/>
  <c r="D91" i="21"/>
  <c r="E91" i="21"/>
  <c r="C101" i="21"/>
  <c r="C91" i="21"/>
  <c r="C92" i="22"/>
  <c r="E91" i="22"/>
  <c r="C91" i="22"/>
  <c r="D91" i="24"/>
  <c r="C92" i="24"/>
  <c r="C101" i="24"/>
  <c r="E101" i="24"/>
  <c r="D101" i="24"/>
  <c r="D101" i="25"/>
  <c r="E101" i="25"/>
  <c r="D101" i="21"/>
  <c r="C92" i="21"/>
  <c r="D91" i="22"/>
  <c r="D101" i="22"/>
  <c r="E101" i="22"/>
  <c r="C101" i="22"/>
  <c r="E96" i="24"/>
  <c r="C91" i="24"/>
  <c r="E91" i="24"/>
  <c r="E91" i="25"/>
  <c r="D91" i="25"/>
  <c r="C91" i="25"/>
  <c r="C92" i="25"/>
  <c r="E95" i="25"/>
  <c r="E99" i="25"/>
  <c r="C101" i="25"/>
  <c r="E91" i="26"/>
  <c r="E99" i="26"/>
  <c r="D96" i="26"/>
  <c r="C101" i="26"/>
  <c r="E101" i="26"/>
  <c r="D90" i="26"/>
  <c r="C92" i="26"/>
  <c r="D89" i="27"/>
  <c r="D91" i="27"/>
  <c r="D94" i="27"/>
  <c r="E94" i="26"/>
  <c r="D91" i="26"/>
  <c r="C91" i="26"/>
  <c r="C90" i="26"/>
  <c r="D101" i="26"/>
  <c r="C99" i="26"/>
  <c r="E93" i="27"/>
  <c r="E99" i="27"/>
  <c r="D87" i="27"/>
  <c r="D101" i="27"/>
  <c r="C91" i="27"/>
  <c r="C99" i="27"/>
  <c r="C101" i="27"/>
  <c r="C88" i="27"/>
  <c r="C90" i="27"/>
  <c r="E86" i="27"/>
  <c r="E91" i="27"/>
  <c r="E95" i="27"/>
  <c r="E100" i="27"/>
  <c r="E101" i="27"/>
  <c r="D99" i="27"/>
  <c r="D97" i="27"/>
  <c r="C92" i="27"/>
  <c r="C94" i="27"/>
  <c r="C97" i="27"/>
  <c r="D91" i="28"/>
  <c r="E95" i="28"/>
  <c r="E98" i="28"/>
  <c r="D97" i="28"/>
  <c r="D93" i="28"/>
  <c r="C91" i="28"/>
  <c r="D87" i="31"/>
  <c r="E101" i="28"/>
  <c r="D88" i="28"/>
  <c r="D98" i="28"/>
  <c r="C92" i="28"/>
  <c r="C94" i="28"/>
  <c r="C100" i="28"/>
  <c r="C89" i="28"/>
  <c r="E91" i="28"/>
  <c r="E94" i="28"/>
  <c r="E93" i="28"/>
  <c r="E96" i="28"/>
  <c r="D90" i="28"/>
  <c r="D99" i="28"/>
  <c r="D100" i="28"/>
  <c r="D101" i="28"/>
  <c r="C95" i="28"/>
  <c r="C101" i="28"/>
  <c r="D89" i="28"/>
  <c r="D86" i="28"/>
  <c r="E101" i="31"/>
  <c r="D101" i="31"/>
  <c r="E91" i="31"/>
  <c r="C92" i="31"/>
  <c r="C91" i="32"/>
  <c r="C92" i="32"/>
  <c r="E89" i="31"/>
  <c r="D91" i="31"/>
  <c r="C91" i="31"/>
  <c r="C101" i="31"/>
  <c r="E101" i="32"/>
  <c r="C101" i="32"/>
  <c r="E91" i="32"/>
  <c r="D101" i="32"/>
  <c r="D101" i="33"/>
  <c r="C101" i="33"/>
  <c r="C89" i="32"/>
  <c r="D91" i="32"/>
  <c r="E91" i="33"/>
  <c r="C92" i="33"/>
  <c r="C91" i="33"/>
  <c r="E96" i="33"/>
  <c r="D91" i="33"/>
  <c r="D89" i="33"/>
  <c r="E101" i="33"/>
  <c r="E91" i="34"/>
  <c r="D101" i="34"/>
  <c r="E101" i="34"/>
  <c r="C101" i="34"/>
  <c r="D91" i="34"/>
  <c r="C91" i="34"/>
  <c r="C92" i="34"/>
  <c r="D89" i="32"/>
  <c r="E96" i="26"/>
  <c r="C89" i="26"/>
  <c r="C95" i="31"/>
  <c r="C93" i="27"/>
  <c r="E91" i="30"/>
  <c r="D101" i="30"/>
  <c r="C101" i="30"/>
  <c r="C91" i="30"/>
  <c r="C92" i="30"/>
  <c r="D95" i="30"/>
  <c r="D91" i="30"/>
  <c r="E101" i="30"/>
  <c r="C92" i="29"/>
  <c r="E91" i="29"/>
  <c r="C101" i="29"/>
  <c r="E101" i="29"/>
  <c r="D91" i="29"/>
  <c r="C91" i="29"/>
  <c r="D101" i="29"/>
  <c r="C93" i="28"/>
  <c r="E99" i="22"/>
  <c r="E94" i="22"/>
  <c r="D94" i="28"/>
  <c r="E99" i="28"/>
  <c r="C97" i="24"/>
  <c r="D93" i="24"/>
  <c r="C96" i="24"/>
  <c r="C97" i="25"/>
  <c r="D98" i="25"/>
  <c r="D93" i="25"/>
  <c r="E90" i="25"/>
  <c r="E89" i="26"/>
  <c r="D95" i="27"/>
  <c r="E87" i="27"/>
  <c r="C95" i="27"/>
  <c r="E90" i="27"/>
  <c r="E89" i="27"/>
  <c r="C98" i="27"/>
  <c r="C96" i="27"/>
  <c r="D93" i="27"/>
  <c r="E96" i="27"/>
  <c r="D93" i="26"/>
  <c r="E97" i="26"/>
  <c r="E88" i="26"/>
  <c r="D98" i="26"/>
  <c r="E100" i="26"/>
  <c r="C100" i="26"/>
  <c r="D95" i="26"/>
  <c r="E86" i="26"/>
  <c r="E95" i="26"/>
  <c r="D86" i="26"/>
  <c r="C93" i="26"/>
  <c r="C88" i="26"/>
  <c r="C95" i="26"/>
  <c r="C94" i="26"/>
  <c r="D97" i="26"/>
  <c r="D94" i="26"/>
  <c r="D87" i="26"/>
  <c r="D88" i="26"/>
  <c r="E90" i="26"/>
  <c r="C99" i="25"/>
  <c r="E94" i="25"/>
  <c r="E89" i="25"/>
  <c r="D86" i="25"/>
  <c r="C93" i="25"/>
  <c r="E93" i="25"/>
  <c r="D88" i="25"/>
  <c r="E87" i="25"/>
  <c r="C98" i="25"/>
  <c r="C96" i="25"/>
  <c r="D94" i="25"/>
  <c r="D96" i="25"/>
  <c r="D89" i="25"/>
  <c r="E97" i="25"/>
  <c r="D87" i="25"/>
  <c r="E89" i="22"/>
  <c r="E88" i="24"/>
  <c r="D89" i="24"/>
  <c r="C100" i="25"/>
  <c r="D100" i="25"/>
  <c r="D95" i="25"/>
  <c r="E100" i="25"/>
  <c r="E98" i="25"/>
  <c r="E96" i="25"/>
  <c r="C89" i="25"/>
  <c r="C88" i="25"/>
  <c r="C95" i="25"/>
  <c r="C94" i="25"/>
  <c r="D97" i="25"/>
  <c r="D99" i="25"/>
  <c r="E86" i="25"/>
  <c r="C99" i="24"/>
  <c r="C93" i="24"/>
  <c r="C90" i="24"/>
  <c r="D100" i="24"/>
  <c r="D95" i="24"/>
  <c r="E99" i="24"/>
  <c r="E94" i="24"/>
  <c r="D90" i="24"/>
  <c r="E89" i="24"/>
  <c r="E87" i="24"/>
  <c r="C95" i="24"/>
  <c r="D97" i="24"/>
  <c r="D99" i="24"/>
  <c r="E95" i="24"/>
  <c r="E86" i="24"/>
  <c r="D86" i="24"/>
  <c r="C94" i="24"/>
  <c r="E97" i="24"/>
  <c r="D88" i="24"/>
  <c r="C88" i="24"/>
  <c r="C100" i="24"/>
  <c r="C98" i="24"/>
  <c r="D94" i="24"/>
  <c r="D96" i="24"/>
  <c r="E98" i="24"/>
  <c r="E93" i="24"/>
  <c r="E90" i="24"/>
  <c r="D87" i="24"/>
  <c r="C89" i="24"/>
  <c r="E94" i="20"/>
  <c r="E88" i="21"/>
  <c r="E91" i="23"/>
  <c r="E101" i="23"/>
  <c r="C91" i="23"/>
  <c r="D101" i="23"/>
  <c r="C101" i="23"/>
  <c r="C92" i="23"/>
  <c r="C89" i="23"/>
  <c r="D91" i="23"/>
  <c r="D97" i="21"/>
  <c r="D93" i="21"/>
  <c r="E94" i="21"/>
  <c r="E96" i="21"/>
  <c r="C97" i="22"/>
  <c r="C99" i="22"/>
  <c r="C96" i="22"/>
  <c r="D99" i="22"/>
  <c r="D98" i="22"/>
  <c r="D93" i="22"/>
  <c r="C95" i="22"/>
  <c r="D95" i="22"/>
  <c r="E98" i="22"/>
  <c r="E95" i="22"/>
  <c r="D88" i="22"/>
  <c r="E90" i="22"/>
  <c r="E87" i="22"/>
  <c r="C89" i="22"/>
  <c r="D87" i="22"/>
  <c r="D86" i="22"/>
  <c r="C100" i="22"/>
  <c r="D96" i="22"/>
  <c r="E100" i="22"/>
  <c r="E96" i="22"/>
  <c r="D89" i="22"/>
  <c r="C88" i="22"/>
  <c r="D90" i="22"/>
  <c r="C98" i="22"/>
  <c r="C93" i="22"/>
  <c r="D100" i="22"/>
  <c r="D94" i="22"/>
  <c r="D97" i="22"/>
  <c r="E97" i="22"/>
  <c r="E93" i="22"/>
  <c r="E86" i="22"/>
  <c r="C90" i="22"/>
  <c r="E89" i="14"/>
  <c r="D97" i="14"/>
  <c r="D93" i="14"/>
  <c r="D96" i="14"/>
  <c r="E96" i="14"/>
  <c r="E89" i="21"/>
  <c r="D89" i="19"/>
  <c r="D86" i="19"/>
  <c r="E98" i="21"/>
  <c r="D88" i="21"/>
  <c r="E90" i="21"/>
  <c r="E93" i="21"/>
  <c r="E87" i="21"/>
  <c r="C89" i="21"/>
  <c r="C94" i="21"/>
  <c r="C98" i="21"/>
  <c r="C96" i="21"/>
  <c r="C97" i="21"/>
  <c r="D98" i="21"/>
  <c r="D96" i="21"/>
  <c r="D94" i="21"/>
  <c r="E97" i="21"/>
  <c r="E95" i="21"/>
  <c r="D87" i="21"/>
  <c r="C93" i="21"/>
  <c r="C98" i="19"/>
  <c r="D95" i="19"/>
  <c r="E98" i="19"/>
  <c r="E93" i="19"/>
  <c r="C94" i="20"/>
  <c r="D86" i="21"/>
  <c r="C100" i="21"/>
  <c r="C95" i="21"/>
  <c r="D100" i="21"/>
  <c r="D99" i="21"/>
  <c r="E100" i="21"/>
  <c r="E99" i="21"/>
  <c r="D89" i="21"/>
  <c r="C88" i="21"/>
  <c r="D90" i="21"/>
  <c r="C99" i="21"/>
  <c r="D95" i="21"/>
  <c r="E86" i="21"/>
  <c r="C90" i="21"/>
  <c r="C96" i="20"/>
  <c r="C93" i="20"/>
  <c r="E97" i="20"/>
  <c r="E89" i="20"/>
  <c r="E87" i="20"/>
  <c r="C90" i="20"/>
  <c r="D97" i="20"/>
  <c r="E96" i="20"/>
  <c r="C95" i="20"/>
  <c r="D99" i="20"/>
  <c r="D98" i="20"/>
  <c r="D96" i="20"/>
  <c r="D89" i="20"/>
  <c r="E99" i="20"/>
  <c r="E98" i="20"/>
  <c r="E95" i="20"/>
  <c r="E93" i="20"/>
  <c r="E90" i="20"/>
  <c r="D88" i="20"/>
  <c r="D87" i="20"/>
  <c r="E88" i="19"/>
  <c r="D86" i="20"/>
  <c r="C100" i="20"/>
  <c r="C97" i="20"/>
  <c r="C99" i="20"/>
  <c r="D100" i="20"/>
  <c r="D94" i="20"/>
  <c r="E86" i="20"/>
  <c r="C88" i="20"/>
  <c r="C98" i="20"/>
  <c r="D95" i="20"/>
  <c r="D93" i="20"/>
  <c r="D90" i="20"/>
  <c r="E100" i="20"/>
  <c r="C96" i="19"/>
  <c r="C100" i="19"/>
  <c r="C89" i="19"/>
  <c r="D99" i="19"/>
  <c r="D98" i="19"/>
  <c r="D96" i="19"/>
  <c r="E95" i="19"/>
  <c r="E90" i="19"/>
  <c r="E87" i="19"/>
  <c r="C97" i="19"/>
  <c r="C99" i="19"/>
  <c r="C95" i="19"/>
  <c r="D94" i="19"/>
  <c r="E99" i="19"/>
  <c r="E97" i="19"/>
  <c r="E86" i="19"/>
  <c r="D88" i="19"/>
  <c r="C88" i="19"/>
  <c r="C94" i="19"/>
  <c r="C93" i="19"/>
  <c r="D100" i="19"/>
  <c r="D97" i="19"/>
  <c r="D93" i="19"/>
  <c r="D90" i="19"/>
  <c r="E100" i="19"/>
  <c r="E94" i="19"/>
  <c r="E96" i="19"/>
  <c r="E89" i="19"/>
  <c r="D87" i="19"/>
  <c r="C90" i="19"/>
  <c r="E94" i="14"/>
  <c r="E89" i="17"/>
  <c r="D89" i="18"/>
  <c r="C91" i="18"/>
  <c r="E101" i="18"/>
  <c r="D91" i="18"/>
  <c r="E91" i="18"/>
  <c r="D101" i="18"/>
  <c r="C101" i="18"/>
  <c r="C92" i="18"/>
  <c r="D86" i="17"/>
  <c r="D98" i="17"/>
  <c r="D94" i="17"/>
  <c r="E88" i="17"/>
  <c r="C99" i="17"/>
  <c r="C94" i="17"/>
  <c r="E94" i="17"/>
  <c r="D88" i="17"/>
  <c r="E90" i="17"/>
  <c r="E87" i="17"/>
  <c r="C89" i="17"/>
  <c r="C98" i="17"/>
  <c r="C95" i="17"/>
  <c r="D97" i="17"/>
  <c r="D96" i="17"/>
  <c r="E95" i="17"/>
  <c r="E99" i="17"/>
  <c r="D87" i="17"/>
  <c r="E97" i="17"/>
  <c r="D89" i="17"/>
  <c r="D93" i="17"/>
  <c r="C88" i="17"/>
  <c r="D90" i="17"/>
  <c r="C100" i="17"/>
  <c r="C96" i="17"/>
  <c r="C97" i="17"/>
  <c r="C93" i="17"/>
  <c r="D100" i="17"/>
  <c r="D99" i="17"/>
  <c r="D95" i="17"/>
  <c r="E100" i="17"/>
  <c r="E96" i="17"/>
  <c r="E98" i="17"/>
  <c r="E93" i="17"/>
  <c r="E86" i="17"/>
  <c r="C90" i="17"/>
  <c r="C92" i="16"/>
  <c r="C91" i="16"/>
  <c r="D101" i="16"/>
  <c r="E101" i="16"/>
  <c r="C101" i="16"/>
  <c r="D91" i="16"/>
  <c r="E91" i="16"/>
  <c r="E88" i="14"/>
  <c r="D91" i="15"/>
  <c r="E91" i="15"/>
  <c r="D101" i="15"/>
  <c r="C101" i="15"/>
  <c r="C92" i="15"/>
  <c r="C91" i="15"/>
  <c r="D95" i="15"/>
  <c r="E101" i="15"/>
  <c r="D89" i="11"/>
  <c r="C89" i="11"/>
  <c r="D90" i="13"/>
  <c r="D86" i="13"/>
  <c r="C95" i="13"/>
  <c r="D98" i="13"/>
  <c r="D93" i="13"/>
  <c r="E95" i="13"/>
  <c r="E90" i="13"/>
  <c r="C89" i="13"/>
  <c r="C98" i="14"/>
  <c r="C94" i="14"/>
  <c r="D99" i="14"/>
  <c r="D95" i="14"/>
  <c r="E97" i="14"/>
  <c r="E95" i="14"/>
  <c r="C88" i="14"/>
  <c r="D90" i="14"/>
  <c r="C99" i="14"/>
  <c r="C97" i="14"/>
  <c r="C95" i="14"/>
  <c r="C93" i="14"/>
  <c r="D98" i="14"/>
  <c r="D94" i="14"/>
  <c r="E93" i="14"/>
  <c r="D88" i="14"/>
  <c r="E90" i="14"/>
  <c r="E86" i="14"/>
  <c r="C90" i="14"/>
  <c r="D86" i="14"/>
  <c r="E99" i="14"/>
  <c r="D87" i="14"/>
  <c r="E87" i="14"/>
  <c r="C89" i="14"/>
  <c r="C100" i="14"/>
  <c r="C96" i="14"/>
  <c r="D100" i="14"/>
  <c r="E100" i="14"/>
  <c r="E98" i="14"/>
  <c r="D89" i="14"/>
  <c r="E88" i="7"/>
  <c r="D94" i="7"/>
  <c r="C97" i="9"/>
  <c r="C89" i="9"/>
  <c r="E88" i="11"/>
  <c r="E88" i="13"/>
  <c r="C99" i="13"/>
  <c r="D89" i="9"/>
  <c r="E89" i="9"/>
  <c r="C98" i="11"/>
  <c r="D99" i="11"/>
  <c r="D98" i="11"/>
  <c r="E99" i="11"/>
  <c r="E98" i="11"/>
  <c r="C100" i="13"/>
  <c r="C98" i="13"/>
  <c r="C96" i="13"/>
  <c r="D100" i="13"/>
  <c r="D95" i="13"/>
  <c r="E94" i="13"/>
  <c r="D87" i="13"/>
  <c r="E89" i="13"/>
  <c r="E87" i="13"/>
  <c r="C94" i="13"/>
  <c r="D97" i="13"/>
  <c r="D99" i="13"/>
  <c r="E99" i="13"/>
  <c r="E93" i="13"/>
  <c r="E86" i="13"/>
  <c r="E97" i="13"/>
  <c r="D88" i="13"/>
  <c r="C88" i="13"/>
  <c r="C97" i="13"/>
  <c r="C93" i="13"/>
  <c r="C90" i="13"/>
  <c r="D94" i="13"/>
  <c r="D96" i="13"/>
  <c r="D89" i="13"/>
  <c r="E100" i="13"/>
  <c r="E98" i="13"/>
  <c r="E96" i="13"/>
  <c r="D86" i="11"/>
  <c r="E89" i="11"/>
  <c r="D93" i="11"/>
  <c r="E100" i="11"/>
  <c r="E93" i="11"/>
  <c r="E87" i="11"/>
  <c r="C95" i="11"/>
  <c r="C94" i="11"/>
  <c r="D95" i="11"/>
  <c r="E96" i="11"/>
  <c r="D87" i="11"/>
  <c r="C99" i="11"/>
  <c r="C93" i="11"/>
  <c r="D88" i="11"/>
  <c r="E90" i="11"/>
  <c r="C88" i="11"/>
  <c r="D90" i="11"/>
  <c r="C100" i="11"/>
  <c r="C97" i="11"/>
  <c r="C96" i="11"/>
  <c r="D100" i="11"/>
  <c r="D97" i="11"/>
  <c r="D94" i="11"/>
  <c r="D96" i="11"/>
  <c r="E97" i="11"/>
  <c r="E95" i="11"/>
  <c r="E94" i="11"/>
  <c r="E86" i="11"/>
  <c r="C90" i="11"/>
  <c r="D86" i="9"/>
  <c r="C99" i="9"/>
  <c r="D94" i="9"/>
  <c r="D97" i="9"/>
  <c r="E87" i="9"/>
  <c r="C96" i="9"/>
  <c r="D91" i="10"/>
  <c r="E91" i="10"/>
  <c r="D101" i="10"/>
  <c r="D89" i="10"/>
  <c r="C91" i="10"/>
  <c r="C101" i="10"/>
  <c r="C92" i="10"/>
  <c r="E101" i="10"/>
  <c r="C94" i="9"/>
  <c r="D99" i="9"/>
  <c r="E97" i="9"/>
  <c r="E86" i="9"/>
  <c r="E88" i="9"/>
  <c r="C98" i="9"/>
  <c r="D98" i="9"/>
  <c r="D93" i="9"/>
  <c r="D90" i="9"/>
  <c r="E100" i="9"/>
  <c r="E98" i="9"/>
  <c r="E96" i="9"/>
  <c r="E93" i="9"/>
  <c r="E90" i="9"/>
  <c r="D88" i="9"/>
  <c r="C88" i="9"/>
  <c r="C100" i="9"/>
  <c r="C93" i="9"/>
  <c r="C90" i="9"/>
  <c r="D96" i="9"/>
  <c r="E94" i="9"/>
  <c r="D87" i="9"/>
  <c r="C95" i="9"/>
  <c r="D100" i="9"/>
  <c r="D95" i="9"/>
  <c r="E99" i="9"/>
  <c r="E95" i="9"/>
  <c r="D86" i="7"/>
  <c r="D96" i="7"/>
  <c r="D93" i="7"/>
  <c r="E99" i="7"/>
  <c r="E90" i="7"/>
  <c r="C97" i="7"/>
  <c r="D97" i="7"/>
  <c r="D99" i="7"/>
  <c r="E100" i="7"/>
  <c r="D87" i="7"/>
  <c r="E87" i="7"/>
  <c r="C95" i="7"/>
  <c r="C94" i="7"/>
  <c r="D100" i="7"/>
  <c r="D95" i="7"/>
  <c r="E98" i="7"/>
  <c r="E96" i="7"/>
  <c r="D88" i="7"/>
  <c r="C89" i="7"/>
  <c r="D90" i="7"/>
  <c r="E97" i="7"/>
  <c r="E94" i="7"/>
  <c r="E86" i="7"/>
  <c r="C88" i="7"/>
  <c r="C100" i="7"/>
  <c r="C99" i="7"/>
  <c r="C98" i="7"/>
  <c r="C96" i="7"/>
  <c r="C93" i="7"/>
  <c r="C90" i="7"/>
  <c r="D98" i="7"/>
  <c r="E95" i="7"/>
  <c r="C91" i="6"/>
  <c r="C101" i="6"/>
  <c r="E91" i="6"/>
  <c r="D91" i="6"/>
  <c r="E101" i="6"/>
  <c r="D101" i="6"/>
  <c r="E97" i="6"/>
  <c r="D98" i="6"/>
  <c r="C90" i="6"/>
  <c r="C92" i="6"/>
  <c r="C94" i="6"/>
  <c r="C100" i="27" l="1"/>
  <c r="C90" i="28"/>
  <c r="D100" i="27"/>
  <c r="D98" i="27"/>
  <c r="E90" i="28"/>
  <c r="D96" i="27"/>
  <c r="E97" i="27"/>
  <c r="E98" i="27"/>
  <c r="E94" i="27"/>
  <c r="C98" i="26"/>
  <c r="D100" i="26"/>
  <c r="E98" i="26"/>
  <c r="E88" i="27"/>
  <c r="D88" i="27"/>
  <c r="C89" i="27"/>
  <c r="E87" i="26"/>
  <c r="C97" i="26"/>
  <c r="C96" i="26"/>
  <c r="D99" i="26"/>
  <c r="E93" i="26"/>
  <c r="D98" i="24"/>
  <c r="D102" i="24" s="1"/>
  <c r="E100" i="24"/>
  <c r="E102" i="24" s="1"/>
  <c r="C90" i="25"/>
  <c r="C102" i="25" s="1"/>
  <c r="E88" i="25"/>
  <c r="E102" i="25" s="1"/>
  <c r="E88" i="22"/>
  <c r="C94" i="22"/>
  <c r="E88" i="28"/>
  <c r="E100" i="28"/>
  <c r="E87" i="28"/>
  <c r="D95" i="28"/>
  <c r="D96" i="28"/>
  <c r="E97" i="28"/>
  <c r="C88" i="28"/>
  <c r="C99" i="28"/>
  <c r="E86" i="28"/>
  <c r="C101" i="13"/>
  <c r="C91" i="13"/>
  <c r="E91" i="13"/>
  <c r="E99" i="31"/>
  <c r="D101" i="13"/>
  <c r="C92" i="13"/>
  <c r="D91" i="13"/>
  <c r="E101" i="13"/>
  <c r="D90" i="27"/>
  <c r="L70" i="38"/>
  <c r="L75" i="38"/>
  <c r="I16" i="38"/>
  <c r="I32" i="38"/>
  <c r="I11" i="38"/>
  <c r="I27" i="38"/>
  <c r="I50" i="38"/>
  <c r="I53" i="38"/>
  <c r="I69" i="38"/>
  <c r="I66" i="38"/>
  <c r="I81" i="38"/>
  <c r="F13" i="38"/>
  <c r="F29" i="38"/>
  <c r="F51" i="38"/>
  <c r="F26" i="38"/>
  <c r="F45" i="38"/>
  <c r="F50" i="38"/>
  <c r="F66" i="38"/>
  <c r="F63" i="38"/>
  <c r="F78" i="38"/>
  <c r="L80" i="38"/>
  <c r="L76" i="38"/>
  <c r="L81" i="38"/>
  <c r="L77" i="38"/>
  <c r="L73" i="38"/>
  <c r="F71" i="38"/>
  <c r="L66" i="38"/>
  <c r="L62" i="38"/>
  <c r="L58" i="38"/>
  <c r="L54" i="38"/>
  <c r="F69" i="38"/>
  <c r="F65" i="38"/>
  <c r="F61" i="38"/>
  <c r="F57" i="38"/>
  <c r="L51" i="38"/>
  <c r="L47" i="38"/>
  <c r="L43" i="38"/>
  <c r="L39" i="38"/>
  <c r="L46" i="38"/>
  <c r="L38" i="38"/>
  <c r="F31" i="38"/>
  <c r="F27" i="38"/>
  <c r="F23" i="38"/>
  <c r="F19" i="38"/>
  <c r="F15" i="38"/>
  <c r="F11" i="38"/>
  <c r="L48" i="38"/>
  <c r="L40" i="38"/>
  <c r="L32" i="38"/>
  <c r="L61" i="38"/>
  <c r="L74" i="38"/>
  <c r="L79" i="38"/>
  <c r="I20" i="38"/>
  <c r="I36" i="38"/>
  <c r="I15" i="38"/>
  <c r="I31" i="38"/>
  <c r="I41" i="38"/>
  <c r="I57" i="38"/>
  <c r="I54" i="38"/>
  <c r="I70" i="38"/>
  <c r="I76" i="38"/>
  <c r="F17" i="38"/>
  <c r="F33" i="38"/>
  <c r="F14" i="38"/>
  <c r="F30" i="38"/>
  <c r="F53" i="38"/>
  <c r="F54" i="38"/>
  <c r="F70" i="38"/>
  <c r="F67" i="38"/>
  <c r="F76" i="38"/>
  <c r="F81" i="38"/>
  <c r="I74" i="38"/>
  <c r="F72" i="38"/>
  <c r="I67" i="38"/>
  <c r="I63" i="38"/>
  <c r="I59" i="38"/>
  <c r="I55" i="38"/>
  <c r="I68" i="38"/>
  <c r="I60" i="38"/>
  <c r="I56" i="38"/>
  <c r="I52" i="38"/>
  <c r="F47" i="38"/>
  <c r="I44" i="38"/>
  <c r="F39" i="38"/>
  <c r="F48" i="38"/>
  <c r="F40" i="38"/>
  <c r="L31" i="38"/>
  <c r="L27" i="38"/>
  <c r="L23" i="38"/>
  <c r="L19" i="38"/>
  <c r="L15" i="38"/>
  <c r="I47" i="38"/>
  <c r="I39" i="38"/>
  <c r="F36" i="38"/>
  <c r="I33" i="38"/>
  <c r="L30" i="38"/>
  <c r="F28" i="38"/>
  <c r="I25" i="38"/>
  <c r="L22" i="38"/>
  <c r="L24" i="38"/>
  <c r="L18" i="38"/>
  <c r="F16" i="38"/>
  <c r="I13" i="38"/>
  <c r="L10" i="38"/>
  <c r="F8" i="38"/>
  <c r="I5" i="38"/>
  <c r="F7" i="38"/>
  <c r="I4" i="38"/>
  <c r="L16" i="38"/>
  <c r="F10" i="38"/>
  <c r="I10" i="38"/>
  <c r="F6" i="38"/>
  <c r="L9" i="38"/>
  <c r="I6" i="38"/>
  <c r="L65" i="38"/>
  <c r="L78" i="38"/>
  <c r="I8" i="38"/>
  <c r="I24" i="38"/>
  <c r="I40" i="38"/>
  <c r="I19" i="38"/>
  <c r="I45" i="38"/>
  <c r="I61" i="38"/>
  <c r="I58" i="38"/>
  <c r="I73" i="38"/>
  <c r="I80" i="38"/>
  <c r="F21" i="38"/>
  <c r="F37" i="38"/>
  <c r="F18" i="38"/>
  <c r="F58" i="38"/>
  <c r="F55" i="38"/>
  <c r="F73" i="38"/>
  <c r="F77" i="38"/>
  <c r="I79" i="38"/>
  <c r="I75" i="38"/>
  <c r="F79" i="38"/>
  <c r="F75" i="38"/>
  <c r="I72" i="38"/>
  <c r="F68" i="38"/>
  <c r="F64" i="38"/>
  <c r="F60" i="38"/>
  <c r="F56" i="38"/>
  <c r="I71" i="38"/>
  <c r="L67" i="38"/>
  <c r="L63" i="38"/>
  <c r="L59" i="38"/>
  <c r="F49" i="38"/>
  <c r="I46" i="38"/>
  <c r="F41" i="38"/>
  <c r="F52" i="38"/>
  <c r="F44" i="38"/>
  <c r="L37" i="38"/>
  <c r="L33" i="38"/>
  <c r="L29" i="38"/>
  <c r="L25" i="38"/>
  <c r="L21" i="38"/>
  <c r="L17" i="38"/>
  <c r="L13" i="38"/>
  <c r="I51" i="38"/>
  <c r="I43" i="38"/>
  <c r="L36" i="38"/>
  <c r="L28" i="38"/>
  <c r="L69" i="38"/>
  <c r="I12" i="38"/>
  <c r="I28" i="38"/>
  <c r="I48" i="38"/>
  <c r="I23" i="38"/>
  <c r="I42" i="38"/>
  <c r="I49" i="38"/>
  <c r="I65" i="38"/>
  <c r="I62" i="38"/>
  <c r="I77" i="38"/>
  <c r="F9" i="38"/>
  <c r="F25" i="38"/>
  <c r="F43" i="38"/>
  <c r="F22" i="38"/>
  <c r="F38" i="38"/>
  <c r="F46" i="38"/>
  <c r="F62" i="38"/>
  <c r="F59" i="38"/>
  <c r="F74" i="38"/>
  <c r="F80" i="38"/>
  <c r="I78" i="38"/>
  <c r="L71" i="38"/>
  <c r="L68" i="38"/>
  <c r="L64" i="38"/>
  <c r="L60" i="38"/>
  <c r="L56" i="38"/>
  <c r="L72" i="38"/>
  <c r="I64" i="38"/>
  <c r="L57" i="38"/>
  <c r="L53" i="38"/>
  <c r="L49" i="38"/>
  <c r="L45" i="38"/>
  <c r="L41" i="38"/>
  <c r="L50" i="38"/>
  <c r="L42" i="38"/>
  <c r="I38" i="38"/>
  <c r="I30" i="38"/>
  <c r="I26" i="38"/>
  <c r="I22" i="38"/>
  <c r="I18" i="38"/>
  <c r="I14" i="38"/>
  <c r="L52" i="38"/>
  <c r="L44" i="38"/>
  <c r="I37" i="38"/>
  <c r="F32" i="38"/>
  <c r="I29" i="38"/>
  <c r="L26" i="38"/>
  <c r="F24" i="38"/>
  <c r="I21" i="38"/>
  <c r="F20" i="38"/>
  <c r="I17" i="38"/>
  <c r="L14" i="38"/>
  <c r="F12" i="38"/>
  <c r="I9" i="38"/>
  <c r="L6" i="38"/>
  <c r="F4" i="38"/>
  <c r="L5" i="38"/>
  <c r="L20" i="38"/>
  <c r="L12" i="38"/>
  <c r="L8" i="38"/>
  <c r="I7" i="38"/>
  <c r="L4" i="38"/>
  <c r="L7" i="38"/>
  <c r="F5" i="38"/>
  <c r="C92" i="12"/>
  <c r="F35" i="38"/>
  <c r="C101" i="12"/>
  <c r="F82" i="38"/>
  <c r="L35" i="38"/>
  <c r="E89" i="12"/>
  <c r="L11" i="38"/>
  <c r="I35" i="38"/>
  <c r="C91" i="12"/>
  <c r="F34" i="38"/>
  <c r="C94" i="12"/>
  <c r="F42" i="38"/>
  <c r="L55" i="38"/>
  <c r="E101" i="12"/>
  <c r="L82" i="38"/>
  <c r="D101" i="12"/>
  <c r="I82" i="38"/>
  <c r="D91" i="12"/>
  <c r="I34" i="38"/>
  <c r="E91" i="12"/>
  <c r="L34" i="38"/>
  <c r="C92" i="9"/>
  <c r="D101" i="9"/>
  <c r="C101" i="9"/>
  <c r="D91" i="9"/>
  <c r="C91" i="9"/>
  <c r="E101" i="9"/>
  <c r="E91" i="9"/>
  <c r="C91" i="7"/>
  <c r="C92" i="7"/>
  <c r="E101" i="7"/>
  <c r="D91" i="7"/>
  <c r="E91" i="7"/>
  <c r="D101" i="7"/>
  <c r="C101" i="7"/>
  <c r="F25" i="35"/>
  <c r="F43" i="35"/>
  <c r="I78" i="35"/>
  <c r="I74" i="35"/>
  <c r="I73" i="35"/>
  <c r="L66" i="35"/>
  <c r="L62" i="35"/>
  <c r="L43" i="35"/>
  <c r="I43" i="35"/>
  <c r="L30" i="35"/>
  <c r="L26" i="35"/>
  <c r="L14" i="35"/>
  <c r="L10" i="35"/>
  <c r="L46" i="35"/>
  <c r="L39" i="35"/>
  <c r="L23" i="35"/>
  <c r="I40" i="35"/>
  <c r="I62" i="35"/>
  <c r="I75" i="35"/>
  <c r="F10" i="35"/>
  <c r="F26" i="35"/>
  <c r="F21" i="35"/>
  <c r="F37" i="35"/>
  <c r="F46" i="35"/>
  <c r="F62" i="35"/>
  <c r="F57" i="35"/>
  <c r="F72" i="35"/>
  <c r="L81" i="35"/>
  <c r="I59" i="35"/>
  <c r="L72" i="35"/>
  <c r="L65" i="35"/>
  <c r="I60" i="35"/>
  <c r="F55" i="35"/>
  <c r="F47" i="35"/>
  <c r="I44" i="35"/>
  <c r="L44" i="35"/>
  <c r="L28" i="35"/>
  <c r="L24" i="35"/>
  <c r="L16" i="35"/>
  <c r="L12" i="35"/>
  <c r="L50" i="35"/>
  <c r="L19" i="35"/>
  <c r="L8" i="35"/>
  <c r="I18" i="35"/>
  <c r="L56" i="35"/>
  <c r="L55" i="35"/>
  <c r="L71" i="35"/>
  <c r="L82" i="35"/>
  <c r="I17" i="35"/>
  <c r="I33" i="35"/>
  <c r="I12" i="35"/>
  <c r="I28" i="35"/>
  <c r="I48" i="35"/>
  <c r="I53" i="35"/>
  <c r="I69" i="35"/>
  <c r="I66" i="35"/>
  <c r="I79" i="35"/>
  <c r="F14" i="35"/>
  <c r="F30" i="35"/>
  <c r="F53" i="35"/>
  <c r="F50" i="35"/>
  <c r="F66" i="35"/>
  <c r="F61" i="35"/>
  <c r="F76" i="35"/>
  <c r="F82" i="35"/>
  <c r="F78" i="35"/>
  <c r="I82" i="35"/>
  <c r="L54" i="35"/>
  <c r="I51" i="35"/>
  <c r="L38" i="35"/>
  <c r="L22" i="35"/>
  <c r="L18" i="35"/>
  <c r="L35" i="35"/>
  <c r="L31" i="35"/>
  <c r="L27" i="35"/>
  <c r="L68" i="35"/>
  <c r="L67" i="35"/>
  <c r="I13" i="35"/>
  <c r="I65" i="35"/>
  <c r="F45" i="35"/>
  <c r="I68" i="35"/>
  <c r="L64" i="35"/>
  <c r="L63" i="35"/>
  <c r="L74" i="35"/>
  <c r="I9" i="35"/>
  <c r="I25" i="35"/>
  <c r="I42" i="35"/>
  <c r="I20" i="35"/>
  <c r="I36" i="35"/>
  <c r="I45" i="35"/>
  <c r="I61" i="35"/>
  <c r="I58" i="35"/>
  <c r="I71" i="35"/>
  <c r="I80" i="35"/>
  <c r="F22" i="35"/>
  <c r="F38" i="35"/>
  <c r="F17" i="35"/>
  <c r="F33" i="35"/>
  <c r="F42" i="35"/>
  <c r="F58" i="35"/>
  <c r="F75" i="35"/>
  <c r="F69" i="35"/>
  <c r="F77" i="35"/>
  <c r="L80" i="35"/>
  <c r="L76" i="35"/>
  <c r="F81" i="35"/>
  <c r="L75" i="35"/>
  <c r="F73" i="35"/>
  <c r="F68" i="35"/>
  <c r="F64" i="35"/>
  <c r="F60" i="35"/>
  <c r="F56" i="35"/>
  <c r="F74" i="35"/>
  <c r="F49" i="35"/>
  <c r="I46" i="35"/>
  <c r="F41" i="35"/>
  <c r="L48" i="35"/>
  <c r="L40" i="35"/>
  <c r="F36" i="35"/>
  <c r="F32" i="35"/>
  <c r="F28" i="35"/>
  <c r="F24" i="35"/>
  <c r="F20" i="35"/>
  <c r="F16" i="35"/>
  <c r="F12" i="35"/>
  <c r="F52" i="35"/>
  <c r="F44" i="35"/>
  <c r="I38" i="35"/>
  <c r="I34" i="35"/>
  <c r="I30" i="35"/>
  <c r="I26" i="35"/>
  <c r="L60" i="35"/>
  <c r="L59" i="35"/>
  <c r="L70" i="35"/>
  <c r="L79" i="35"/>
  <c r="I21" i="35"/>
  <c r="I37" i="35"/>
  <c r="I16" i="35"/>
  <c r="I32" i="35"/>
  <c r="I41" i="35"/>
  <c r="I57" i="35"/>
  <c r="I54" i="35"/>
  <c r="I70" i="35"/>
  <c r="I76" i="35"/>
  <c r="F18" i="35"/>
  <c r="F34" i="35"/>
  <c r="F13" i="35"/>
  <c r="F29" i="35"/>
  <c r="F51" i="35"/>
  <c r="F54" i="35"/>
  <c r="F70" i="35"/>
  <c r="F65" i="35"/>
  <c r="F80" i="35"/>
  <c r="I77" i="35"/>
  <c r="F79" i="35"/>
  <c r="L73" i="35"/>
  <c r="F71" i="35"/>
  <c r="I63" i="35"/>
  <c r="I55" i="35"/>
  <c r="L69" i="35"/>
  <c r="F67" i="35"/>
  <c r="I64" i="35"/>
  <c r="L61" i="35"/>
  <c r="F59" i="35"/>
  <c r="I56" i="35"/>
  <c r="L53" i="35"/>
  <c r="L49" i="35"/>
  <c r="L45" i="35"/>
  <c r="L41" i="35"/>
  <c r="I47" i="35"/>
  <c r="I39" i="35"/>
  <c r="I35" i="35"/>
  <c r="I31" i="35"/>
  <c r="I27" i="35"/>
  <c r="I23" i="35"/>
  <c r="I19" i="35"/>
  <c r="I15" i="35"/>
  <c r="I11" i="35"/>
  <c r="F48" i="35"/>
  <c r="F40" i="35"/>
  <c r="L37" i="35"/>
  <c r="L33" i="35"/>
  <c r="L29" i="35"/>
  <c r="L25" i="35"/>
  <c r="L21" i="35"/>
  <c r="I22" i="35"/>
  <c r="L17" i="35"/>
  <c r="L13" i="35"/>
  <c r="L9" i="35"/>
  <c r="I7" i="35"/>
  <c r="L4" i="35"/>
  <c r="F7" i="35"/>
  <c r="L15" i="35"/>
  <c r="L11" i="35"/>
  <c r="F8" i="35"/>
  <c r="I5" i="35"/>
  <c r="F9" i="35"/>
  <c r="I6" i="35"/>
  <c r="E98" i="33"/>
  <c r="E86" i="31"/>
  <c r="C96" i="31"/>
  <c r="C88" i="31"/>
  <c r="C97" i="28"/>
  <c r="D87" i="28"/>
  <c r="C98" i="28"/>
  <c r="D86" i="27"/>
  <c r="L58" i="35"/>
  <c r="L51" i="35"/>
  <c r="L47" i="35"/>
  <c r="L34" i="35"/>
  <c r="L78" i="35"/>
  <c r="I29" i="35"/>
  <c r="I50" i="35"/>
  <c r="I24" i="35"/>
  <c r="I49" i="35"/>
  <c r="I81" i="35"/>
  <c r="L77" i="35"/>
  <c r="I72" i="35"/>
  <c r="I67" i="35"/>
  <c r="F63" i="35"/>
  <c r="L57" i="35"/>
  <c r="I52" i="35"/>
  <c r="L52" i="35"/>
  <c r="L36" i="35"/>
  <c r="L32" i="35"/>
  <c r="L20" i="35"/>
  <c r="L42" i="35"/>
  <c r="F39" i="35"/>
  <c r="F35" i="35"/>
  <c r="F31" i="35"/>
  <c r="F27" i="35"/>
  <c r="F23" i="35"/>
  <c r="F19" i="35"/>
  <c r="F15" i="35"/>
  <c r="F11" i="35"/>
  <c r="F6" i="35"/>
  <c r="I8" i="35"/>
  <c r="L5" i="35"/>
  <c r="I14" i="35"/>
  <c r="I10" i="35"/>
  <c r="L6" i="35"/>
  <c r="L7" i="35"/>
  <c r="F5" i="35"/>
  <c r="I4" i="35"/>
  <c r="F4" i="35"/>
  <c r="E100" i="33"/>
  <c r="C97" i="32"/>
  <c r="D96" i="32"/>
  <c r="C89" i="33"/>
  <c r="C99" i="32"/>
  <c r="C98" i="31"/>
  <c r="D100" i="31"/>
  <c r="D96" i="31"/>
  <c r="D93" i="31"/>
  <c r="C94" i="31"/>
  <c r="D97" i="31"/>
  <c r="D94" i="31"/>
  <c r="E97" i="31"/>
  <c r="E95" i="31"/>
  <c r="D90" i="31"/>
  <c r="D88" i="31"/>
  <c r="E90" i="31"/>
  <c r="E88" i="31"/>
  <c r="C93" i="31"/>
  <c r="D86" i="31"/>
  <c r="C90" i="31"/>
  <c r="E87" i="31"/>
  <c r="E93" i="31"/>
  <c r="C90" i="32"/>
  <c r="D86" i="33"/>
  <c r="C100" i="33"/>
  <c r="C96" i="32"/>
  <c r="E97" i="32"/>
  <c r="D99" i="33"/>
  <c r="C93" i="33"/>
  <c r="C88" i="33"/>
  <c r="D88" i="33"/>
  <c r="D90" i="33"/>
  <c r="E93" i="33"/>
  <c r="C99" i="33"/>
  <c r="C95" i="33"/>
  <c r="D96" i="33"/>
  <c r="E90" i="33"/>
  <c r="D97" i="33"/>
  <c r="E89" i="33"/>
  <c r="E88" i="33"/>
  <c r="C100" i="32"/>
  <c r="C95" i="32"/>
  <c r="D98" i="32"/>
  <c r="D94" i="32"/>
  <c r="E98" i="32"/>
  <c r="D90" i="32"/>
  <c r="E93" i="32"/>
  <c r="C94" i="32"/>
  <c r="E96" i="32"/>
  <c r="E87" i="32"/>
  <c r="C98" i="33"/>
  <c r="C96" i="33"/>
  <c r="D95" i="33"/>
  <c r="E94" i="33"/>
  <c r="C98" i="32"/>
  <c r="E100" i="32"/>
  <c r="E94" i="32"/>
  <c r="E88" i="32"/>
  <c r="C93" i="32"/>
  <c r="C88" i="32"/>
  <c r="D99" i="32"/>
  <c r="D87" i="32"/>
  <c r="C99" i="31"/>
  <c r="D99" i="31"/>
  <c r="D89" i="31"/>
  <c r="E100" i="31"/>
  <c r="E94" i="31"/>
  <c r="C89" i="31"/>
  <c r="E95" i="32"/>
  <c r="E90" i="32"/>
  <c r="D93" i="32"/>
  <c r="D95" i="31"/>
  <c r="C96" i="28"/>
  <c r="E102" i="14"/>
  <c r="E97" i="33"/>
  <c r="E86" i="33"/>
  <c r="E87" i="33"/>
  <c r="D95" i="32"/>
  <c r="D86" i="32"/>
  <c r="E89" i="32"/>
  <c r="E99" i="32"/>
  <c r="E86" i="32"/>
  <c r="D97" i="32"/>
  <c r="D88" i="32"/>
  <c r="D98" i="33"/>
  <c r="D87" i="33"/>
  <c r="E99" i="33"/>
  <c r="C97" i="33"/>
  <c r="C94" i="33"/>
  <c r="C90" i="33"/>
  <c r="D100" i="33"/>
  <c r="D93" i="33"/>
  <c r="E95" i="33"/>
  <c r="D100" i="32"/>
  <c r="C99" i="34"/>
  <c r="C97" i="34"/>
  <c r="C94" i="34"/>
  <c r="C90" i="34"/>
  <c r="D94" i="33"/>
  <c r="C100" i="31"/>
  <c r="C97" i="31"/>
  <c r="D98" i="31"/>
  <c r="E98" i="31"/>
  <c r="E96" i="31"/>
  <c r="E89" i="28"/>
  <c r="D89" i="26"/>
  <c r="D90" i="25"/>
  <c r="D102" i="25" s="1"/>
  <c r="E88" i="20"/>
  <c r="E102" i="20" s="1"/>
  <c r="D89" i="7"/>
  <c r="E89" i="7"/>
  <c r="E96" i="29"/>
  <c r="D100" i="30"/>
  <c r="D94" i="34"/>
  <c r="D88" i="34"/>
  <c r="D95" i="34"/>
  <c r="D89" i="34"/>
  <c r="C95" i="34"/>
  <c r="E99" i="34"/>
  <c r="C96" i="34"/>
  <c r="E97" i="34"/>
  <c r="D99" i="34"/>
  <c r="D97" i="34"/>
  <c r="D93" i="34"/>
  <c r="E94" i="34"/>
  <c r="C89" i="34"/>
  <c r="E86" i="34"/>
  <c r="E89" i="34"/>
  <c r="D86" i="34"/>
  <c r="E90" i="34"/>
  <c r="D96" i="34"/>
  <c r="D98" i="34"/>
  <c r="C100" i="34"/>
  <c r="E100" i="34"/>
  <c r="D100" i="34"/>
  <c r="E98" i="34"/>
  <c r="E96" i="34"/>
  <c r="E95" i="34"/>
  <c r="E93" i="34"/>
  <c r="D90" i="34"/>
  <c r="D87" i="34"/>
  <c r="E87" i="34"/>
  <c r="E88" i="34"/>
  <c r="D95" i="12"/>
  <c r="D96" i="29"/>
  <c r="E100" i="30"/>
  <c r="C94" i="30"/>
  <c r="C96" i="29"/>
  <c r="C96" i="30"/>
  <c r="E96" i="30"/>
  <c r="E89" i="30"/>
  <c r="C99" i="30"/>
  <c r="C89" i="30"/>
  <c r="C98" i="30"/>
  <c r="C100" i="30"/>
  <c r="E98" i="30"/>
  <c r="C93" i="30"/>
  <c r="D98" i="30"/>
  <c r="E94" i="30"/>
  <c r="C90" i="30"/>
  <c r="D87" i="30"/>
  <c r="D86" i="30"/>
  <c r="D89" i="30"/>
  <c r="D90" i="30"/>
  <c r="E87" i="30"/>
  <c r="D99" i="30"/>
  <c r="C97" i="30"/>
  <c r="D97" i="30"/>
  <c r="D94" i="30"/>
  <c r="E99" i="30"/>
  <c r="C95" i="30"/>
  <c r="E97" i="30"/>
  <c r="D96" i="30"/>
  <c r="D93" i="30"/>
  <c r="E95" i="30"/>
  <c r="E93" i="30"/>
  <c r="E90" i="30"/>
  <c r="E86" i="30"/>
  <c r="E88" i="30"/>
  <c r="D88" i="30"/>
  <c r="C88" i="30"/>
  <c r="C94" i="29"/>
  <c r="E93" i="29"/>
  <c r="D89" i="29"/>
  <c r="D94" i="29"/>
  <c r="D93" i="29"/>
  <c r="E100" i="29"/>
  <c r="C99" i="29"/>
  <c r="D97" i="29"/>
  <c r="D99" i="29"/>
  <c r="C97" i="29"/>
  <c r="C98" i="29"/>
  <c r="E99" i="29"/>
  <c r="E94" i="29"/>
  <c r="C95" i="29"/>
  <c r="C89" i="29"/>
  <c r="D88" i="29"/>
  <c r="C88" i="29"/>
  <c r="E89" i="29"/>
  <c r="D87" i="29"/>
  <c r="D86" i="29"/>
  <c r="D98" i="29"/>
  <c r="D100" i="29"/>
  <c r="E98" i="29"/>
  <c r="C100" i="29"/>
  <c r="E97" i="29"/>
  <c r="D95" i="29"/>
  <c r="E95" i="29"/>
  <c r="C93" i="29"/>
  <c r="D90" i="29"/>
  <c r="C90" i="29"/>
  <c r="E90" i="29"/>
  <c r="E87" i="29"/>
  <c r="E86" i="29"/>
  <c r="E88" i="29"/>
  <c r="C97" i="23"/>
  <c r="C102" i="24"/>
  <c r="C94" i="16"/>
  <c r="E93" i="18"/>
  <c r="D102" i="19"/>
  <c r="C102" i="20"/>
  <c r="D94" i="23"/>
  <c r="C95" i="23"/>
  <c r="E90" i="23"/>
  <c r="E98" i="12"/>
  <c r="D100" i="15"/>
  <c r="D89" i="23"/>
  <c r="D93" i="23"/>
  <c r="D95" i="23"/>
  <c r="D97" i="23"/>
  <c r="C93" i="23"/>
  <c r="C99" i="23"/>
  <c r="C98" i="23"/>
  <c r="D96" i="23"/>
  <c r="C96" i="23"/>
  <c r="E89" i="23"/>
  <c r="E88" i="23"/>
  <c r="D87" i="23"/>
  <c r="E86" i="23"/>
  <c r="D90" i="23"/>
  <c r="D86" i="23"/>
  <c r="C100" i="23"/>
  <c r="D100" i="23"/>
  <c r="E98" i="23"/>
  <c r="E93" i="23"/>
  <c r="E96" i="23"/>
  <c r="D99" i="23"/>
  <c r="C90" i="23"/>
  <c r="C94" i="23"/>
  <c r="E100" i="23"/>
  <c r="E97" i="23"/>
  <c r="E99" i="23"/>
  <c r="D98" i="23"/>
  <c r="E94" i="23"/>
  <c r="E95" i="23"/>
  <c r="D88" i="23"/>
  <c r="E87" i="23"/>
  <c r="C88" i="23"/>
  <c r="C95" i="16"/>
  <c r="C100" i="16"/>
  <c r="E97" i="16"/>
  <c r="D95" i="16"/>
  <c r="E94" i="16"/>
  <c r="D94" i="16"/>
  <c r="C93" i="18"/>
  <c r="C100" i="18"/>
  <c r="E102" i="21"/>
  <c r="D96" i="18"/>
  <c r="D102" i="22"/>
  <c r="C102" i="21"/>
  <c r="D102" i="21"/>
  <c r="D102" i="20"/>
  <c r="C99" i="18"/>
  <c r="E102" i="19"/>
  <c r="C102" i="19"/>
  <c r="E98" i="18"/>
  <c r="C95" i="18"/>
  <c r="D93" i="18"/>
  <c r="C97" i="18"/>
  <c r="D100" i="18"/>
  <c r="D95" i="18"/>
  <c r="C96" i="18"/>
  <c r="C90" i="18"/>
  <c r="D98" i="18"/>
  <c r="E100" i="18"/>
  <c r="C94" i="18"/>
  <c r="E96" i="18"/>
  <c r="E90" i="18"/>
  <c r="D88" i="18"/>
  <c r="D87" i="18"/>
  <c r="D90" i="18"/>
  <c r="C88" i="18"/>
  <c r="E89" i="18"/>
  <c r="D86" i="18"/>
  <c r="D97" i="18"/>
  <c r="E94" i="18"/>
  <c r="D94" i="18"/>
  <c r="E99" i="18"/>
  <c r="D99" i="18"/>
  <c r="C98" i="18"/>
  <c r="E97" i="18"/>
  <c r="E95" i="18"/>
  <c r="C89" i="18"/>
  <c r="E87" i="18"/>
  <c r="E86" i="18"/>
  <c r="E88" i="18"/>
  <c r="E102" i="17"/>
  <c r="D102" i="17"/>
  <c r="C102" i="17"/>
  <c r="C99" i="16"/>
  <c r="D97" i="16"/>
  <c r="C96" i="16"/>
  <c r="E98" i="16"/>
  <c r="C97" i="16"/>
  <c r="E93" i="16"/>
  <c r="E95" i="16"/>
  <c r="C90" i="16"/>
  <c r="E86" i="16"/>
  <c r="E89" i="16"/>
  <c r="D86" i="16"/>
  <c r="D89" i="16"/>
  <c r="C89" i="16"/>
  <c r="E87" i="16"/>
  <c r="E99" i="12"/>
  <c r="D89" i="12"/>
  <c r="E100" i="15"/>
  <c r="C96" i="15"/>
  <c r="D99" i="16"/>
  <c r="D96" i="16"/>
  <c r="C93" i="16"/>
  <c r="C98" i="16"/>
  <c r="E100" i="16"/>
  <c r="E99" i="16"/>
  <c r="D100" i="16"/>
  <c r="D98" i="16"/>
  <c r="E96" i="16"/>
  <c r="D93" i="16"/>
  <c r="D87" i="16"/>
  <c r="E88" i="16"/>
  <c r="E90" i="16"/>
  <c r="D88" i="16"/>
  <c r="D90" i="16"/>
  <c r="C88" i="16"/>
  <c r="C90" i="10"/>
  <c r="C96" i="10"/>
  <c r="C95" i="12"/>
  <c r="C102" i="14"/>
  <c r="C98" i="15"/>
  <c r="C100" i="15"/>
  <c r="C94" i="15"/>
  <c r="C99" i="15"/>
  <c r="D99" i="15"/>
  <c r="C97" i="15"/>
  <c r="D97" i="15"/>
  <c r="D98" i="15"/>
  <c r="D96" i="15"/>
  <c r="E93" i="15"/>
  <c r="E96" i="15"/>
  <c r="D87" i="15"/>
  <c r="D89" i="15"/>
  <c r="E88" i="15"/>
  <c r="D90" i="15"/>
  <c r="D88" i="15"/>
  <c r="E87" i="15"/>
  <c r="E98" i="15"/>
  <c r="D94" i="15"/>
  <c r="C93" i="15"/>
  <c r="E95" i="15"/>
  <c r="E97" i="15"/>
  <c r="E99" i="15"/>
  <c r="D93" i="15"/>
  <c r="C95" i="15"/>
  <c r="E94" i="15"/>
  <c r="E89" i="15"/>
  <c r="C89" i="15"/>
  <c r="E86" i="15"/>
  <c r="D86" i="15"/>
  <c r="C90" i="15"/>
  <c r="E90" i="15"/>
  <c r="C88" i="15"/>
  <c r="C96" i="12"/>
  <c r="D102" i="14"/>
  <c r="C98" i="12"/>
  <c r="C89" i="12"/>
  <c r="E100" i="12"/>
  <c r="D93" i="12"/>
  <c r="D99" i="12"/>
  <c r="C99" i="12"/>
  <c r="D100" i="12"/>
  <c r="D97" i="12"/>
  <c r="C93" i="12"/>
  <c r="D87" i="12"/>
  <c r="C88" i="12"/>
  <c r="D86" i="12"/>
  <c r="E97" i="12"/>
  <c r="E93" i="12"/>
  <c r="D90" i="12"/>
  <c r="D94" i="12"/>
  <c r="D96" i="12"/>
  <c r="D98" i="12"/>
  <c r="C97" i="12"/>
  <c r="C100" i="12"/>
  <c r="E96" i="12"/>
  <c r="E95" i="12"/>
  <c r="E94" i="12"/>
  <c r="C90" i="12"/>
  <c r="E86" i="12"/>
  <c r="E87" i="12"/>
  <c r="E90" i="12"/>
  <c r="D88" i="12"/>
  <c r="E88" i="12"/>
  <c r="E102" i="11"/>
  <c r="E100" i="10"/>
  <c r="D95" i="10"/>
  <c r="C93" i="10"/>
  <c r="C102" i="11"/>
  <c r="D102" i="11"/>
  <c r="C94" i="10"/>
  <c r="E93" i="10"/>
  <c r="E94" i="10"/>
  <c r="E89" i="10"/>
  <c r="D90" i="10"/>
  <c r="D97" i="10"/>
  <c r="E96" i="10"/>
  <c r="E95" i="10"/>
  <c r="E98" i="10"/>
  <c r="D94" i="10"/>
  <c r="D96" i="10"/>
  <c r="D98" i="10"/>
  <c r="C100" i="10"/>
  <c r="E87" i="10"/>
  <c r="D87" i="10"/>
  <c r="D86" i="10"/>
  <c r="D93" i="10"/>
  <c r="C97" i="10"/>
  <c r="E90" i="10"/>
  <c r="E99" i="10"/>
  <c r="D99" i="10"/>
  <c r="C99" i="10"/>
  <c r="C98" i="10"/>
  <c r="D100" i="10"/>
  <c r="E97" i="10"/>
  <c r="C95" i="10"/>
  <c r="D88" i="10"/>
  <c r="C88" i="10"/>
  <c r="C89" i="10"/>
  <c r="E86" i="10"/>
  <c r="E88" i="10"/>
  <c r="E88" i="6"/>
  <c r="C93" i="6"/>
  <c r="C95" i="6"/>
  <c r="D96" i="6"/>
  <c r="D94" i="6"/>
  <c r="C99" i="6"/>
  <c r="C89" i="6"/>
  <c r="E96" i="6"/>
  <c r="E99" i="6"/>
  <c r="D100" i="6"/>
  <c r="D95" i="6"/>
  <c r="D93" i="6"/>
  <c r="E100" i="6"/>
  <c r="E90" i="6"/>
  <c r="D97" i="6"/>
  <c r="E95" i="6"/>
  <c r="E86" i="6"/>
  <c r="E87" i="6"/>
  <c r="D99" i="6"/>
  <c r="E94" i="6"/>
  <c r="D86" i="6"/>
  <c r="C98" i="6"/>
  <c r="D90" i="6"/>
  <c r="E93" i="6"/>
  <c r="D87" i="6"/>
  <c r="C88" i="6"/>
  <c r="C96" i="6"/>
  <c r="E89" i="6"/>
  <c r="C100" i="6"/>
  <c r="C97" i="6"/>
  <c r="D89" i="6"/>
  <c r="E98" i="6"/>
  <c r="D88" i="6"/>
  <c r="C102" i="22" l="1"/>
  <c r="C102" i="27"/>
  <c r="D102" i="13"/>
  <c r="D102" i="26"/>
  <c r="D102" i="9"/>
  <c r="D102" i="28"/>
  <c r="E102" i="7"/>
  <c r="D102" i="7"/>
  <c r="C102" i="7"/>
  <c r="E102" i="26"/>
  <c r="E102" i="27"/>
  <c r="C102" i="32"/>
  <c r="C102" i="28"/>
  <c r="E102" i="9"/>
  <c r="C102" i="13"/>
  <c r="E102" i="22"/>
  <c r="C102" i="26"/>
  <c r="D102" i="27"/>
  <c r="C102" i="9"/>
  <c r="E102" i="13"/>
  <c r="E102" i="28"/>
  <c r="E102" i="33"/>
  <c r="C102" i="33"/>
  <c r="C88" i="34"/>
  <c r="E102" i="31"/>
  <c r="D102" i="31"/>
  <c r="D102" i="33"/>
  <c r="D102" i="32"/>
  <c r="C93" i="34"/>
  <c r="C98" i="34"/>
  <c r="E102" i="32"/>
  <c r="C102" i="31"/>
  <c r="D102" i="34"/>
  <c r="E102" i="34"/>
  <c r="D102" i="15"/>
  <c r="E102" i="30"/>
  <c r="C102" i="30"/>
  <c r="D102" i="30"/>
  <c r="E102" i="29"/>
  <c r="C102" i="29"/>
  <c r="D102" i="29"/>
  <c r="C102" i="23"/>
  <c r="E102" i="23"/>
  <c r="D102" i="23"/>
  <c r="E102" i="18"/>
  <c r="C102" i="18"/>
  <c r="D102" i="18"/>
  <c r="C102" i="16"/>
  <c r="D102" i="16"/>
  <c r="E102" i="16"/>
  <c r="E102" i="15"/>
  <c r="C102" i="15"/>
  <c r="E102" i="12"/>
  <c r="D102" i="12"/>
  <c r="C102" i="12"/>
  <c r="E102" i="10"/>
  <c r="C102" i="10"/>
  <c r="D102" i="10"/>
  <c r="C102" i="6"/>
  <c r="D102" i="6"/>
  <c r="E102" i="6"/>
  <c r="C102" i="39" l="1"/>
  <c r="C102" i="34"/>
  <c r="E102" i="39"/>
  <c r="D102" i="39"/>
  <c r="E102" i="38"/>
  <c r="D102" i="38"/>
  <c r="C102" i="38"/>
  <c r="D102" i="37"/>
  <c r="C102" i="37"/>
  <c r="E102" i="37"/>
  <c r="E102" i="36"/>
  <c r="C102" i="36"/>
  <c r="D102" i="36"/>
  <c r="E102" i="35"/>
  <c r="D102" i="35"/>
</calcChain>
</file>

<file path=xl/sharedStrings.xml><?xml version="1.0" encoding="utf-8"?>
<sst xmlns="http://schemas.openxmlformats.org/spreadsheetml/2006/main" count="9653" uniqueCount="264">
  <si>
    <t>その他の県</t>
  </si>
  <si>
    <t>四国</t>
    <rPh sb="0" eb="2">
      <t>シコク</t>
    </rPh>
    <phoneticPr fontId="7"/>
  </si>
  <si>
    <t>中国</t>
    <rPh sb="0" eb="2">
      <t>チュウゴク</t>
    </rPh>
    <phoneticPr fontId="7"/>
  </si>
  <si>
    <t>東北</t>
    <rPh sb="0" eb="2">
      <t>トウホク</t>
    </rPh>
    <phoneticPr fontId="7"/>
  </si>
  <si>
    <t>北海道</t>
    <rPh sb="0" eb="3">
      <t>ホッカイドウ</t>
    </rPh>
    <phoneticPr fontId="7"/>
  </si>
  <si>
    <t>東紀州地域</t>
    <rPh sb="0" eb="3">
      <t>ヒガシキシュウ</t>
    </rPh>
    <rPh sb="3" eb="5">
      <t>チイキ</t>
    </rPh>
    <phoneticPr fontId="7"/>
  </si>
  <si>
    <t>伊賀地域</t>
    <rPh sb="0" eb="2">
      <t>イガ</t>
    </rPh>
    <rPh sb="2" eb="4">
      <t>チイキ</t>
    </rPh>
    <phoneticPr fontId="7"/>
  </si>
  <si>
    <t>北勢地域</t>
    <rPh sb="0" eb="2">
      <t>ホクセイ</t>
    </rPh>
    <rPh sb="2" eb="4">
      <t>チイキ</t>
    </rPh>
    <phoneticPr fontId="7"/>
  </si>
  <si>
    <t>99000</t>
  </si>
  <si>
    <t>47000</t>
  </si>
  <si>
    <t>沖縄県</t>
  </si>
  <si>
    <t>46000</t>
  </si>
  <si>
    <t>鹿児島県</t>
  </si>
  <si>
    <t>45000</t>
  </si>
  <si>
    <t>宮崎県</t>
  </si>
  <si>
    <t>44000</t>
  </si>
  <si>
    <t>大分県</t>
  </si>
  <si>
    <t>43000</t>
  </si>
  <si>
    <t>熊本県</t>
  </si>
  <si>
    <t>42000</t>
  </si>
  <si>
    <t>長崎県</t>
  </si>
  <si>
    <t>41000</t>
  </si>
  <si>
    <t>佐賀県</t>
  </si>
  <si>
    <t>40000</t>
  </si>
  <si>
    <t>福岡県</t>
  </si>
  <si>
    <t>39000</t>
  </si>
  <si>
    <t>高知県</t>
  </si>
  <si>
    <t>38000</t>
  </si>
  <si>
    <t>愛媛県</t>
  </si>
  <si>
    <t>37000</t>
  </si>
  <si>
    <t>香川県</t>
  </si>
  <si>
    <t>36000</t>
  </si>
  <si>
    <t>徳島県</t>
  </si>
  <si>
    <t>35000</t>
  </si>
  <si>
    <t>山口県</t>
  </si>
  <si>
    <t>34000</t>
  </si>
  <si>
    <t>広島県</t>
  </si>
  <si>
    <t>33000</t>
  </si>
  <si>
    <t>岡山県</t>
  </si>
  <si>
    <t>32000</t>
  </si>
  <si>
    <t>島根県</t>
  </si>
  <si>
    <t>31000</t>
  </si>
  <si>
    <t>鳥取県</t>
  </si>
  <si>
    <t>30000</t>
  </si>
  <si>
    <t>和歌山県</t>
  </si>
  <si>
    <t>29000</t>
  </si>
  <si>
    <t>奈良県</t>
  </si>
  <si>
    <t>28000</t>
  </si>
  <si>
    <t>兵庫県</t>
  </si>
  <si>
    <t>27000</t>
  </si>
  <si>
    <t>大阪府</t>
  </si>
  <si>
    <t>26000</t>
  </si>
  <si>
    <t>京都府</t>
  </si>
  <si>
    <t>25000</t>
  </si>
  <si>
    <t>滋賀県</t>
  </si>
  <si>
    <t>24000</t>
  </si>
  <si>
    <t>三重県</t>
  </si>
  <si>
    <t>23000</t>
  </si>
  <si>
    <t>愛知県</t>
  </si>
  <si>
    <t>22000</t>
  </si>
  <si>
    <t>静岡県</t>
  </si>
  <si>
    <t>21000</t>
  </si>
  <si>
    <t>岐阜県</t>
  </si>
  <si>
    <t>20000</t>
  </si>
  <si>
    <t>長野県</t>
  </si>
  <si>
    <t>19000</t>
  </si>
  <si>
    <t>山梨県</t>
  </si>
  <si>
    <t>18000</t>
  </si>
  <si>
    <t>福井県</t>
  </si>
  <si>
    <t>17000</t>
  </si>
  <si>
    <t>石川県</t>
  </si>
  <si>
    <t>16000</t>
  </si>
  <si>
    <t>富山県</t>
  </si>
  <si>
    <t>15000</t>
  </si>
  <si>
    <t>新潟県</t>
  </si>
  <si>
    <t>14000</t>
  </si>
  <si>
    <t>神奈川県</t>
  </si>
  <si>
    <t>13000</t>
  </si>
  <si>
    <t>東京都</t>
  </si>
  <si>
    <t>12000</t>
  </si>
  <si>
    <t>千葉県</t>
  </si>
  <si>
    <t>11000</t>
  </si>
  <si>
    <t>埼玉県</t>
  </si>
  <si>
    <t>10000</t>
  </si>
  <si>
    <t>群馬県</t>
  </si>
  <si>
    <t>09000</t>
  </si>
  <si>
    <t>栃木県</t>
  </si>
  <si>
    <t>08000</t>
  </si>
  <si>
    <t>茨城県</t>
  </si>
  <si>
    <t>07000</t>
  </si>
  <si>
    <t>福島県</t>
  </si>
  <si>
    <t>06000</t>
  </si>
  <si>
    <t>山形県</t>
  </si>
  <si>
    <t>05000</t>
  </si>
  <si>
    <t>秋田県</t>
  </si>
  <si>
    <t>04000</t>
  </si>
  <si>
    <t>宮城県</t>
  </si>
  <si>
    <t>03000</t>
  </si>
  <si>
    <t>岩手県</t>
  </si>
  <si>
    <t>02000</t>
  </si>
  <si>
    <t>青森県</t>
  </si>
  <si>
    <t>01000</t>
  </si>
  <si>
    <t>北海道</t>
  </si>
  <si>
    <t>24999</t>
  </si>
  <si>
    <t>他市町村</t>
    <phoneticPr fontId="7"/>
  </si>
  <si>
    <t>24562</t>
  </si>
  <si>
    <t>紀宝町</t>
  </si>
  <si>
    <t>東紀州地域</t>
  </si>
  <si>
    <t>24561</t>
  </si>
  <si>
    <t>御浜町</t>
  </si>
  <si>
    <t>24543</t>
  </si>
  <si>
    <t>紀北町</t>
  </si>
  <si>
    <t>24472</t>
  </si>
  <si>
    <t>南伊勢町</t>
  </si>
  <si>
    <t>24471</t>
  </si>
  <si>
    <t>大紀町</t>
  </si>
  <si>
    <t>24470</t>
  </si>
  <si>
    <t>度会町</t>
  </si>
  <si>
    <t>24461</t>
  </si>
  <si>
    <t>玉城町</t>
  </si>
  <si>
    <t>24443</t>
  </si>
  <si>
    <t>大台町</t>
  </si>
  <si>
    <t>24442</t>
  </si>
  <si>
    <t>明和町</t>
  </si>
  <si>
    <t>24441</t>
  </si>
  <si>
    <t>多気町</t>
  </si>
  <si>
    <t>24344</t>
  </si>
  <si>
    <t>川越町</t>
  </si>
  <si>
    <t>北勢地域</t>
  </si>
  <si>
    <t>24343</t>
  </si>
  <si>
    <t>朝日町</t>
  </si>
  <si>
    <t>24341</t>
  </si>
  <si>
    <t>菰野町</t>
  </si>
  <si>
    <t>24324</t>
  </si>
  <si>
    <t>東員町</t>
  </si>
  <si>
    <t>24303</t>
  </si>
  <si>
    <t>木曽岬町</t>
  </si>
  <si>
    <t>24216</t>
  </si>
  <si>
    <t>伊賀市</t>
  </si>
  <si>
    <t>伊賀地域</t>
  </si>
  <si>
    <t>24215</t>
  </si>
  <si>
    <t>志摩市</t>
  </si>
  <si>
    <t>24214</t>
  </si>
  <si>
    <t>いなべ市</t>
  </si>
  <si>
    <t>24212</t>
  </si>
  <si>
    <t>熊野市</t>
  </si>
  <si>
    <t>24211</t>
  </si>
  <si>
    <t>鳥羽市</t>
  </si>
  <si>
    <t>24210</t>
  </si>
  <si>
    <t>亀山市</t>
  </si>
  <si>
    <t>24209</t>
  </si>
  <si>
    <t>尾鷲市</t>
  </si>
  <si>
    <t>24208</t>
  </si>
  <si>
    <t>名張市</t>
  </si>
  <si>
    <t>24207</t>
  </si>
  <si>
    <t>鈴鹿市</t>
  </si>
  <si>
    <t>24205</t>
  </si>
  <si>
    <t>桑名市</t>
  </si>
  <si>
    <t>24204</t>
  </si>
  <si>
    <t>松阪市</t>
  </si>
  <si>
    <t>24203</t>
  </si>
  <si>
    <t>伊勢市</t>
  </si>
  <si>
    <t>24202</t>
  </si>
  <si>
    <t>四日市市</t>
  </si>
  <si>
    <t>24201</t>
    <phoneticPr fontId="7"/>
  </si>
  <si>
    <t>津市</t>
  </si>
  <si>
    <t>00000</t>
    <phoneticPr fontId="7"/>
  </si>
  <si>
    <t>総数</t>
    <rPh sb="0" eb="1">
      <t>ソウ</t>
    </rPh>
    <rPh sb="1" eb="2">
      <t>スウ</t>
    </rPh>
    <phoneticPr fontId="9"/>
  </si>
  <si>
    <t>市町・都道府県</t>
    <rPh sb="0" eb="2">
      <t>シチョウ</t>
    </rPh>
    <rPh sb="3" eb="7">
      <t>ト</t>
    </rPh>
    <phoneticPr fontId="10"/>
  </si>
  <si>
    <t>地域別転出者数（総数）</t>
    <rPh sb="0" eb="2">
      <t>チイキ</t>
    </rPh>
    <rPh sb="8" eb="10">
      <t>ソウスウ</t>
    </rPh>
    <phoneticPr fontId="7"/>
  </si>
  <si>
    <t>地域</t>
    <rPh sb="0" eb="2">
      <t>チイキ</t>
    </rPh>
    <phoneticPr fontId="10"/>
  </si>
  <si>
    <t>転入</t>
    <rPh sb="0" eb="2">
      <t>テンニュウ</t>
    </rPh>
    <phoneticPr fontId="3"/>
  </si>
  <si>
    <t>転出</t>
    <rPh sb="0" eb="2">
      <t>テンシュツ</t>
    </rPh>
    <phoneticPr fontId="3"/>
  </si>
  <si>
    <t>転入超過</t>
    <rPh sb="0" eb="2">
      <t>テンニュウ</t>
    </rPh>
    <rPh sb="2" eb="4">
      <t>チョウカ</t>
    </rPh>
    <phoneticPr fontId="3"/>
  </si>
  <si>
    <t>転入超過グラフ表</t>
    <rPh sb="0" eb="2">
      <t>テンニュウ</t>
    </rPh>
    <rPh sb="2" eb="4">
      <t>チョウカ</t>
    </rPh>
    <rPh sb="7" eb="8">
      <t>ヒョウ</t>
    </rPh>
    <phoneticPr fontId="3"/>
  </si>
  <si>
    <t>総数</t>
    <rPh sb="0" eb="2">
      <t>ソウスウ</t>
    </rPh>
    <phoneticPr fontId="3"/>
  </si>
  <si>
    <t>県内（地域不明）</t>
    <rPh sb="0" eb="2">
      <t>ケンナイ</t>
    </rPh>
    <rPh sb="3" eb="5">
      <t>チイキ</t>
    </rPh>
    <rPh sb="5" eb="7">
      <t>フメイ</t>
    </rPh>
    <phoneticPr fontId="3"/>
  </si>
  <si>
    <t>他県（県不明）</t>
    <rPh sb="0" eb="1">
      <t>タ</t>
    </rPh>
    <rPh sb="3" eb="4">
      <t>ケン</t>
    </rPh>
    <rPh sb="4" eb="6">
      <t>フメイ</t>
    </rPh>
    <phoneticPr fontId="3"/>
  </si>
  <si>
    <t>中勢地域</t>
    <rPh sb="0" eb="2">
      <t>チュウセイ</t>
    </rPh>
    <rPh sb="2" eb="4">
      <t>チイキ</t>
    </rPh>
    <phoneticPr fontId="3"/>
  </si>
  <si>
    <t>南勢地域</t>
    <rPh sb="0" eb="2">
      <t>ナンセイ</t>
    </rPh>
    <rPh sb="2" eb="4">
      <t>チイキ</t>
    </rPh>
    <phoneticPr fontId="3"/>
  </si>
  <si>
    <t>中勢地域</t>
    <rPh sb="0" eb="2">
      <t>チュウセイ</t>
    </rPh>
    <rPh sb="2" eb="4">
      <t>チイキ</t>
    </rPh>
    <phoneticPr fontId="7"/>
  </si>
  <si>
    <t>南勢地域</t>
    <rPh sb="0" eb="2">
      <t>ナンセイ</t>
    </rPh>
    <rPh sb="2" eb="4">
      <t>チイキ</t>
    </rPh>
    <phoneticPr fontId="7"/>
  </si>
  <si>
    <t>北勢地域</t>
    <phoneticPr fontId="7"/>
  </si>
  <si>
    <t>北勢地域</t>
    <phoneticPr fontId="7"/>
  </si>
  <si>
    <t>東京圏</t>
    <rPh sb="0" eb="2">
      <t>トウキョウ</t>
    </rPh>
    <rPh sb="2" eb="3">
      <t>ケン</t>
    </rPh>
    <phoneticPr fontId="7"/>
  </si>
  <si>
    <t>北関東</t>
    <rPh sb="0" eb="1">
      <t>キタ</t>
    </rPh>
    <rPh sb="1" eb="3">
      <t>カントウ</t>
    </rPh>
    <phoneticPr fontId="7"/>
  </si>
  <si>
    <t>中部</t>
    <rPh sb="0" eb="2">
      <t>チュウブ</t>
    </rPh>
    <phoneticPr fontId="7"/>
  </si>
  <si>
    <t>関西</t>
    <rPh sb="0" eb="2">
      <t>カンサイ</t>
    </rPh>
    <phoneticPr fontId="7"/>
  </si>
  <si>
    <t>九州</t>
    <rPh sb="0" eb="2">
      <t>キュウシュウ</t>
    </rPh>
    <phoneticPr fontId="7"/>
  </si>
  <si>
    <t>九州</t>
    <rPh sb="0" eb="2">
      <t>キュウシュウ</t>
    </rPh>
    <phoneticPr fontId="3"/>
  </si>
  <si>
    <t>転入者数</t>
    <rPh sb="0" eb="2">
      <t>テンニュウ</t>
    </rPh>
    <rPh sb="2" eb="3">
      <t>シャ</t>
    </rPh>
    <rPh sb="3" eb="4">
      <t>スウ</t>
    </rPh>
    <phoneticPr fontId="3"/>
  </si>
  <si>
    <t>中勢地域</t>
  </si>
  <si>
    <t>全体 1,058</t>
  </si>
  <si>
    <t>全体 46</t>
  </si>
  <si>
    <t>全体 -161</t>
  </si>
  <si>
    <t>全体 -197</t>
  </si>
  <si>
    <t>全体 -313</t>
  </si>
  <si>
    <t>南勢地域</t>
  </si>
  <si>
    <t>全体 -888</t>
  </si>
  <si>
    <t>全体 -921</t>
  </si>
  <si>
    <t>全体 -799</t>
  </si>
  <si>
    <t>全体 -841</t>
  </si>
  <si>
    <t>全体 -925</t>
  </si>
  <si>
    <t>全体 -657</t>
  </si>
  <si>
    <t>全体 -505</t>
  </si>
  <si>
    <t>全体 -359</t>
  </si>
  <si>
    <t>全体 -536</t>
  </si>
  <si>
    <t>全体 -529</t>
  </si>
  <si>
    <t>↑大台町修正値（過去データ）</t>
    <rPh sb="1" eb="4">
      <t>オオダイチョウ</t>
    </rPh>
    <rPh sb="4" eb="6">
      <t>シュウセイ</t>
    </rPh>
    <rPh sb="6" eb="7">
      <t>チ</t>
    </rPh>
    <rPh sb="8" eb="10">
      <t>カコ</t>
    </rPh>
    <phoneticPr fontId="3"/>
  </si>
  <si>
    <t>転入超過数</t>
    <rPh sb="0" eb="2">
      <t>テンニュウ</t>
    </rPh>
    <rPh sb="2" eb="4">
      <t>チョウカ</t>
    </rPh>
    <rPh sb="4" eb="5">
      <t>スウ</t>
    </rPh>
    <phoneticPr fontId="3"/>
  </si>
  <si>
    <t>転出者数</t>
    <rPh sb="0" eb="3">
      <t>テンシュツシャ</t>
    </rPh>
    <rPh sb="2" eb="3">
      <t>シャ</t>
    </rPh>
    <rPh sb="3" eb="4">
      <t>スウ</t>
    </rPh>
    <phoneticPr fontId="3"/>
  </si>
  <si>
    <t>総数（北勢除く）</t>
    <rPh sb="0" eb="2">
      <t>ソウスウ</t>
    </rPh>
    <rPh sb="3" eb="5">
      <t>ホクセイ</t>
    </rPh>
    <rPh sb="5" eb="6">
      <t>ノゾ</t>
    </rPh>
    <phoneticPr fontId="3"/>
  </si>
  <si>
    <t>全体 -376</t>
  </si>
  <si>
    <t>全体 -627</t>
  </si>
  <si>
    <t>全体 -349</t>
  </si>
  <si>
    <t>全体 -1,111</t>
  </si>
  <si>
    <t>全体 -713</t>
  </si>
  <si>
    <t>全体 -1,246</t>
  </si>
  <si>
    <t>全体 -1,219</t>
  </si>
  <si>
    <t>全体 -1,171</t>
  </si>
  <si>
    <t>全体 -1,533</t>
  </si>
  <si>
    <t>全体 -1,117</t>
  </si>
  <si>
    <t>地域別割合</t>
    <rPh sb="0" eb="2">
      <t>チイキ</t>
    </rPh>
    <rPh sb="2" eb="3">
      <t>ベツ</t>
    </rPh>
    <rPh sb="3" eb="5">
      <t>ワリアイ</t>
    </rPh>
    <phoneticPr fontId="3"/>
  </si>
  <si>
    <t>-</t>
    <phoneticPr fontId="3"/>
  </si>
  <si>
    <t>地域別割合</t>
    <rPh sb="0" eb="2">
      <t>チイキ</t>
    </rPh>
    <rPh sb="2" eb="3">
      <t>ベツ</t>
    </rPh>
    <rPh sb="3" eb="5">
      <t>ワリアイ</t>
    </rPh>
    <phoneticPr fontId="3"/>
  </si>
  <si>
    <t>地域別割合</t>
    <rPh sb="0" eb="2">
      <t>チイキ</t>
    </rPh>
    <rPh sb="2" eb="3">
      <t>ベツ</t>
    </rPh>
    <rPh sb="3" eb="5">
      <t>ワリアイ</t>
    </rPh>
    <phoneticPr fontId="3"/>
  </si>
  <si>
    <t>■転入者数（年齢10歳階級別）＜東紀州地域＞</t>
    <rPh sb="1" eb="4">
      <t>テンニュウシャ</t>
    </rPh>
    <rPh sb="4" eb="5">
      <t>スウ</t>
    </rPh>
    <rPh sb="6" eb="8">
      <t>ネンレイ</t>
    </rPh>
    <rPh sb="10" eb="11">
      <t>サイ</t>
    </rPh>
    <rPh sb="11" eb="13">
      <t>カイキュウ</t>
    </rPh>
    <rPh sb="13" eb="14">
      <t>ベツ</t>
    </rPh>
    <rPh sb="16" eb="17">
      <t>ヒガシ</t>
    </rPh>
    <rPh sb="17" eb="19">
      <t>キシュウ</t>
    </rPh>
    <rPh sb="19" eb="21">
      <t>チイキ</t>
    </rPh>
    <phoneticPr fontId="10"/>
  </si>
  <si>
    <t>■転出者数（年齢10歳階級別）＜東紀州地域＞</t>
    <rPh sb="1" eb="4">
      <t>テンシュツシャ</t>
    </rPh>
    <rPh sb="4" eb="5">
      <t>スウ</t>
    </rPh>
    <rPh sb="6" eb="8">
      <t>ネンレイ</t>
    </rPh>
    <rPh sb="10" eb="11">
      <t>サイ</t>
    </rPh>
    <rPh sb="11" eb="13">
      <t>カイキュウ</t>
    </rPh>
    <rPh sb="13" eb="14">
      <t>ベツ</t>
    </rPh>
    <rPh sb="16" eb="17">
      <t>ヒガシ</t>
    </rPh>
    <rPh sb="17" eb="19">
      <t>キシュウ</t>
    </rPh>
    <rPh sb="19" eb="21">
      <t>チイキ</t>
    </rPh>
    <phoneticPr fontId="10"/>
  </si>
  <si>
    <t>■転入者数（年齢10歳階級別）＜伊賀地域＞</t>
    <rPh sb="1" eb="4">
      <t>テンニュウシャ</t>
    </rPh>
    <rPh sb="4" eb="5">
      <t>スウ</t>
    </rPh>
    <rPh sb="6" eb="8">
      <t>ネンレイ</t>
    </rPh>
    <rPh sb="10" eb="11">
      <t>サイ</t>
    </rPh>
    <rPh sb="11" eb="13">
      <t>カイキュウ</t>
    </rPh>
    <rPh sb="13" eb="14">
      <t>ベツ</t>
    </rPh>
    <rPh sb="16" eb="18">
      <t>イガ</t>
    </rPh>
    <rPh sb="18" eb="20">
      <t>チイキ</t>
    </rPh>
    <phoneticPr fontId="7"/>
  </si>
  <si>
    <t>■転出者数（年齢10歳階級別）＜伊賀地域＞</t>
    <rPh sb="1" eb="4">
      <t>テンシュツシャ</t>
    </rPh>
    <rPh sb="4" eb="5">
      <t>スウ</t>
    </rPh>
    <rPh sb="6" eb="8">
      <t>ネンレイ</t>
    </rPh>
    <rPh sb="10" eb="11">
      <t>サイ</t>
    </rPh>
    <rPh sb="11" eb="13">
      <t>カイキュウ</t>
    </rPh>
    <rPh sb="13" eb="14">
      <t>ベツ</t>
    </rPh>
    <rPh sb="16" eb="18">
      <t>イガ</t>
    </rPh>
    <rPh sb="18" eb="20">
      <t>チイキ</t>
    </rPh>
    <phoneticPr fontId="7"/>
  </si>
  <si>
    <t>■転入者数（地域ブロック・県内圏域別）＜北勢地域＞</t>
    <rPh sb="1" eb="4">
      <t>テンニュウシャ</t>
    </rPh>
    <rPh sb="4" eb="5">
      <t>スウ</t>
    </rPh>
    <rPh sb="6" eb="8">
      <t>チイキ</t>
    </rPh>
    <rPh sb="13" eb="15">
      <t>ケンナイ</t>
    </rPh>
    <rPh sb="15" eb="17">
      <t>ケンイキ</t>
    </rPh>
    <rPh sb="17" eb="18">
      <t>ベツ</t>
    </rPh>
    <rPh sb="20" eb="22">
      <t>ホクセイ</t>
    </rPh>
    <rPh sb="22" eb="24">
      <t>チイキ</t>
    </rPh>
    <phoneticPr fontId="7"/>
  </si>
  <si>
    <t>■転出者数（地域ブロック・県内圏域別）＜北勢地域＞</t>
    <rPh sb="1" eb="4">
      <t>テンシュツシャ</t>
    </rPh>
    <rPh sb="4" eb="5">
      <t>スウ</t>
    </rPh>
    <rPh sb="6" eb="8">
      <t>チイキ</t>
    </rPh>
    <rPh sb="13" eb="15">
      <t>ケンナイ</t>
    </rPh>
    <rPh sb="15" eb="17">
      <t>ケンイキ</t>
    </rPh>
    <rPh sb="17" eb="18">
      <t>ベツ</t>
    </rPh>
    <rPh sb="20" eb="22">
      <t>ホクセイ</t>
    </rPh>
    <rPh sb="22" eb="24">
      <t>チイキ</t>
    </rPh>
    <phoneticPr fontId="7"/>
  </si>
  <si>
    <t>■転入者数（地域ブロック・県内圏域別）＜南勢地域＞</t>
    <rPh sb="1" eb="4">
      <t>テンニュウシャ</t>
    </rPh>
    <rPh sb="4" eb="5">
      <t>スウ</t>
    </rPh>
    <rPh sb="6" eb="8">
      <t>チイキ</t>
    </rPh>
    <rPh sb="13" eb="15">
      <t>ケンナイ</t>
    </rPh>
    <rPh sb="15" eb="17">
      <t>ケンイキ</t>
    </rPh>
    <rPh sb="17" eb="18">
      <t>ベツ</t>
    </rPh>
    <rPh sb="20" eb="22">
      <t>ナンセイ</t>
    </rPh>
    <rPh sb="22" eb="24">
      <t>チイキ</t>
    </rPh>
    <phoneticPr fontId="7"/>
  </si>
  <si>
    <t>■転出者数（地域ブロック・県内圏域別）＜南勢地域＞</t>
    <rPh sb="1" eb="4">
      <t>テンシュツシャ</t>
    </rPh>
    <rPh sb="4" eb="5">
      <t>スウ</t>
    </rPh>
    <rPh sb="6" eb="8">
      <t>チイキ</t>
    </rPh>
    <rPh sb="13" eb="15">
      <t>ケンナイ</t>
    </rPh>
    <rPh sb="15" eb="17">
      <t>ケンイキ</t>
    </rPh>
    <rPh sb="17" eb="18">
      <t>ベツ</t>
    </rPh>
    <rPh sb="20" eb="22">
      <t>ナンセイ</t>
    </rPh>
    <rPh sb="22" eb="24">
      <t>チイキ</t>
    </rPh>
    <phoneticPr fontId="7"/>
  </si>
  <si>
    <t>■転入者数（地域ブロック・県内圏域別）＜中勢地域＞</t>
    <rPh sb="1" eb="4">
      <t>テンニュウシャ</t>
    </rPh>
    <rPh sb="4" eb="5">
      <t>スウ</t>
    </rPh>
    <rPh sb="6" eb="8">
      <t>チイキ</t>
    </rPh>
    <rPh sb="13" eb="15">
      <t>ケンナイ</t>
    </rPh>
    <rPh sb="15" eb="17">
      <t>ケンイキ</t>
    </rPh>
    <rPh sb="17" eb="18">
      <t>ベツ</t>
    </rPh>
    <rPh sb="20" eb="22">
      <t>チュウセイ</t>
    </rPh>
    <rPh sb="22" eb="24">
      <t>チイキ</t>
    </rPh>
    <phoneticPr fontId="7"/>
  </si>
  <si>
    <t>■転出者数（地域ブロック・県内圏域別）＜中勢地域＞</t>
    <rPh sb="1" eb="4">
      <t>テンシュツシャ</t>
    </rPh>
    <rPh sb="4" eb="5">
      <t>スウ</t>
    </rPh>
    <rPh sb="6" eb="8">
      <t>チイキ</t>
    </rPh>
    <rPh sb="13" eb="15">
      <t>ケンナイ</t>
    </rPh>
    <rPh sb="15" eb="17">
      <t>ケンイキ</t>
    </rPh>
    <rPh sb="17" eb="18">
      <t>ベツ</t>
    </rPh>
    <rPh sb="20" eb="22">
      <t>チュウセイ</t>
    </rPh>
    <rPh sb="22" eb="24">
      <t>チイキ</t>
    </rPh>
    <phoneticPr fontId="7"/>
  </si>
  <si>
    <t>↑（過去データ）</t>
    <rPh sb="2" eb="4">
      <t>カコ</t>
    </rPh>
    <phoneticPr fontId="3"/>
  </si>
  <si>
    <t>←左表はH29年度作成時の表だが、★H30年度作成時に別途2012～2016年の元データ（参考表データ）から再作成した下表の数値との整合性の確認のため、大台町を中勢地域から南勢地域に修正のうえ、下表値と照合。</t>
    <rPh sb="1" eb="2">
      <t>サ</t>
    </rPh>
    <rPh sb="2" eb="3">
      <t>ヒョウ</t>
    </rPh>
    <rPh sb="7" eb="8">
      <t>ネン</t>
    </rPh>
    <rPh sb="8" eb="9">
      <t>ド</t>
    </rPh>
    <rPh sb="9" eb="11">
      <t>サクセイ</t>
    </rPh>
    <rPh sb="11" eb="12">
      <t>ジ</t>
    </rPh>
    <rPh sb="13" eb="14">
      <t>ヒョウ</t>
    </rPh>
    <rPh sb="21" eb="22">
      <t>ネン</t>
    </rPh>
    <rPh sb="22" eb="23">
      <t>ド</t>
    </rPh>
    <rPh sb="23" eb="25">
      <t>サクセイ</t>
    </rPh>
    <rPh sb="25" eb="26">
      <t>ジ</t>
    </rPh>
    <rPh sb="27" eb="29">
      <t>ベット</t>
    </rPh>
    <rPh sb="38" eb="39">
      <t>ネン</t>
    </rPh>
    <rPh sb="40" eb="41">
      <t>モト</t>
    </rPh>
    <rPh sb="45" eb="47">
      <t>サンコウ</t>
    </rPh>
    <rPh sb="47" eb="48">
      <t>ヒョウ</t>
    </rPh>
    <rPh sb="54" eb="57">
      <t>サイサクセイ</t>
    </rPh>
    <rPh sb="59" eb="61">
      <t>カヒョウ</t>
    </rPh>
    <rPh sb="62" eb="64">
      <t>スウチ</t>
    </rPh>
    <rPh sb="66" eb="69">
      <t>セイゴウセイ</t>
    </rPh>
    <rPh sb="70" eb="72">
      <t>カクニン</t>
    </rPh>
    <rPh sb="97" eb="99">
      <t>カヒョウ</t>
    </rPh>
    <rPh sb="99" eb="100">
      <t>チ</t>
    </rPh>
    <rPh sb="101" eb="103">
      <t>ショウゴウ</t>
    </rPh>
    <phoneticPr fontId="3"/>
  </si>
  <si>
    <t>↑大台町修正（過去データ）</t>
    <rPh sb="1" eb="4">
      <t>オオダイチョウ</t>
    </rPh>
    <rPh sb="4" eb="6">
      <t>シュウセイ</t>
    </rPh>
    <rPh sb="7" eb="9">
      <t>カコ</t>
    </rPh>
    <phoneticPr fontId="3"/>
  </si>
  <si>
    <t>転出入超過数（地域ブロック・県内圏域別）の推移＜北勢地域＞</t>
    <rPh sb="0" eb="1">
      <t>テン</t>
    </rPh>
    <rPh sb="1" eb="3">
      <t>シュツニュウ</t>
    </rPh>
    <rPh sb="3" eb="5">
      <t>チョウカ</t>
    </rPh>
    <rPh sb="5" eb="6">
      <t>スウ</t>
    </rPh>
    <rPh sb="7" eb="9">
      <t>チイキ</t>
    </rPh>
    <rPh sb="14" eb="16">
      <t>ケンナイ</t>
    </rPh>
    <rPh sb="16" eb="18">
      <t>ケンイキ</t>
    </rPh>
    <rPh sb="18" eb="19">
      <t>ベツ</t>
    </rPh>
    <rPh sb="21" eb="23">
      <t>スイイ</t>
    </rPh>
    <rPh sb="24" eb="26">
      <t>ホクセイ</t>
    </rPh>
    <rPh sb="26" eb="28">
      <t>チイキ</t>
    </rPh>
    <phoneticPr fontId="3"/>
  </si>
  <si>
    <t>転入者数（地域ブロック・県内圏域別）の推移＜北勢地域＞</t>
    <rPh sb="0" eb="3">
      <t>テンニュウシャ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9" eb="21">
      <t>スイイ</t>
    </rPh>
    <rPh sb="22" eb="24">
      <t>ホクセイ</t>
    </rPh>
    <rPh sb="24" eb="26">
      <t>チイキ</t>
    </rPh>
    <phoneticPr fontId="3"/>
  </si>
  <si>
    <t>転出者数（地域ブロック・県内圏域別）の推移＜北勢地域＞</t>
    <rPh sb="0" eb="3">
      <t>テンシュツシャ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9" eb="21">
      <t>スイイ</t>
    </rPh>
    <rPh sb="22" eb="24">
      <t>ホクセイ</t>
    </rPh>
    <rPh sb="24" eb="26">
      <t>チイキ</t>
    </rPh>
    <phoneticPr fontId="3"/>
  </si>
  <si>
    <t>転入者数（地域ブロック・県内圏域別割合）の推移＜北勢地域＞</t>
    <rPh sb="0" eb="3">
      <t>テンニュウシャ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7" eb="19">
      <t>ワリアイ</t>
    </rPh>
    <rPh sb="21" eb="23">
      <t>スイイ</t>
    </rPh>
    <rPh sb="24" eb="26">
      <t>ホクセイ</t>
    </rPh>
    <rPh sb="26" eb="28">
      <t>チイキ</t>
    </rPh>
    <phoneticPr fontId="3"/>
  </si>
  <si>
    <t>転出者数（地域ブロック・県内圏域別割合）の推移＜北勢地域＞</t>
    <rPh sb="0" eb="3">
      <t>テンシュツシャ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7" eb="19">
      <t>ワリアイ</t>
    </rPh>
    <rPh sb="21" eb="23">
      <t>スイイ</t>
    </rPh>
    <rPh sb="24" eb="26">
      <t>ホクセイ</t>
    </rPh>
    <rPh sb="26" eb="28">
      <t>チイキ</t>
    </rPh>
    <phoneticPr fontId="3"/>
  </si>
  <si>
    <t>転出入超過数（地域ブロック・県内圏域別）の推移＜中勢地域＞</t>
    <rPh sb="0" eb="1">
      <t>テン</t>
    </rPh>
    <rPh sb="1" eb="3">
      <t>シュツニュウ</t>
    </rPh>
    <rPh sb="3" eb="5">
      <t>チョウカ</t>
    </rPh>
    <rPh sb="5" eb="6">
      <t>スウ</t>
    </rPh>
    <rPh sb="7" eb="9">
      <t>チイキ</t>
    </rPh>
    <rPh sb="14" eb="16">
      <t>ケンナイ</t>
    </rPh>
    <rPh sb="16" eb="18">
      <t>ケンイキ</t>
    </rPh>
    <rPh sb="18" eb="19">
      <t>ベツ</t>
    </rPh>
    <rPh sb="21" eb="23">
      <t>スイイ</t>
    </rPh>
    <rPh sb="24" eb="26">
      <t>チュウセイ</t>
    </rPh>
    <rPh sb="26" eb="28">
      <t>チイキ</t>
    </rPh>
    <phoneticPr fontId="3"/>
  </si>
  <si>
    <t>転入者数（地域ブロック・県内圏域別）の推移＜中勢地域＞</t>
    <rPh sb="0" eb="3">
      <t>テンニュウシャ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9" eb="21">
      <t>スイイ</t>
    </rPh>
    <rPh sb="22" eb="24">
      <t>チュウセイ</t>
    </rPh>
    <rPh sb="24" eb="26">
      <t>チイキ</t>
    </rPh>
    <phoneticPr fontId="3"/>
  </si>
  <si>
    <t>転出者数（地域ブロック・県内圏域別）の推移＜中勢地域＞</t>
    <rPh sb="0" eb="3">
      <t>テンシュツシャ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9" eb="21">
      <t>スイイ</t>
    </rPh>
    <rPh sb="22" eb="24">
      <t>チュウセイ</t>
    </rPh>
    <rPh sb="24" eb="26">
      <t>チイキ</t>
    </rPh>
    <phoneticPr fontId="3"/>
  </si>
  <si>
    <t>転入者数（地域ブロック・県内圏域別割合）の推移＜中勢地域＞</t>
    <rPh sb="0" eb="3">
      <t>テンニュウシャ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7" eb="19">
      <t>ワリアイ</t>
    </rPh>
    <rPh sb="21" eb="23">
      <t>スイイ</t>
    </rPh>
    <rPh sb="24" eb="26">
      <t>チュウセイ</t>
    </rPh>
    <rPh sb="26" eb="28">
      <t>チイキ</t>
    </rPh>
    <phoneticPr fontId="3"/>
  </si>
  <si>
    <t>転出者数（地域ブロック・県内圏域別割合）の推移＜中勢地域＞</t>
    <rPh sb="0" eb="3">
      <t>テンシュツシャ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7" eb="19">
      <t>ワリアイ</t>
    </rPh>
    <rPh sb="21" eb="23">
      <t>スイイ</t>
    </rPh>
    <rPh sb="24" eb="26">
      <t>チュウセイ</t>
    </rPh>
    <rPh sb="26" eb="28">
      <t>チイキ</t>
    </rPh>
    <phoneticPr fontId="3"/>
  </si>
  <si>
    <t>転出入超過数（地域ブロック・県内圏域別）の推移＜南勢地域＞</t>
    <rPh sb="0" eb="1">
      <t>テン</t>
    </rPh>
    <rPh sb="1" eb="3">
      <t>シュツニュウ</t>
    </rPh>
    <rPh sb="3" eb="5">
      <t>チョウカ</t>
    </rPh>
    <rPh sb="5" eb="6">
      <t>スウ</t>
    </rPh>
    <rPh sb="7" eb="9">
      <t>チイキ</t>
    </rPh>
    <rPh sb="14" eb="16">
      <t>ケンナイ</t>
    </rPh>
    <rPh sb="16" eb="18">
      <t>ケンイキ</t>
    </rPh>
    <rPh sb="18" eb="19">
      <t>ベツ</t>
    </rPh>
    <rPh sb="21" eb="23">
      <t>スイイ</t>
    </rPh>
    <rPh sb="24" eb="26">
      <t>ナンセイ</t>
    </rPh>
    <rPh sb="26" eb="28">
      <t>チイキ</t>
    </rPh>
    <phoneticPr fontId="3"/>
  </si>
  <si>
    <t>転入者数（地域ブロック・県内圏域別）の推移＜南勢地域＞</t>
    <rPh sb="0" eb="3">
      <t>テンニュウシャ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9" eb="21">
      <t>スイイ</t>
    </rPh>
    <rPh sb="22" eb="24">
      <t>ナンセイ</t>
    </rPh>
    <rPh sb="24" eb="26">
      <t>チイキ</t>
    </rPh>
    <phoneticPr fontId="3"/>
  </si>
  <si>
    <t>転出者数（地域ブロック・県内圏域別）の推移＜南勢地域＞</t>
    <rPh sb="0" eb="3">
      <t>テンシュツシャ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9" eb="21">
      <t>スイイ</t>
    </rPh>
    <rPh sb="22" eb="24">
      <t>ナンセイ</t>
    </rPh>
    <rPh sb="24" eb="26">
      <t>チイキ</t>
    </rPh>
    <phoneticPr fontId="3"/>
  </si>
  <si>
    <t>転入者数（地域ブロック・県内圏域別割合）の推移＜南勢地域＞</t>
    <rPh sb="0" eb="3">
      <t>テンニュウシャ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7" eb="19">
      <t>ワリアイ</t>
    </rPh>
    <rPh sb="21" eb="23">
      <t>スイイ</t>
    </rPh>
    <rPh sb="24" eb="26">
      <t>ナンセイ</t>
    </rPh>
    <rPh sb="26" eb="28">
      <t>チイキ</t>
    </rPh>
    <phoneticPr fontId="3"/>
  </si>
  <si>
    <t>転出者数（地域ブロック・県内圏域別割合）の推移＜南勢地域＞</t>
    <rPh sb="0" eb="3">
      <t>テンシュツシャ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7" eb="19">
      <t>ワリアイ</t>
    </rPh>
    <rPh sb="21" eb="23">
      <t>スイイ</t>
    </rPh>
    <rPh sb="24" eb="26">
      <t>ナンセイ</t>
    </rPh>
    <rPh sb="26" eb="28">
      <t>チイキ</t>
    </rPh>
    <phoneticPr fontId="3"/>
  </si>
  <si>
    <t>転出入超過数（地域ブロック・県内圏域別）の推移＜伊賀地域 ＞</t>
    <rPh sb="0" eb="1">
      <t>テン</t>
    </rPh>
    <rPh sb="1" eb="3">
      <t>シュツニュウ</t>
    </rPh>
    <rPh sb="3" eb="5">
      <t>チョウカ</t>
    </rPh>
    <rPh sb="5" eb="6">
      <t>スウ</t>
    </rPh>
    <rPh sb="7" eb="9">
      <t>チイキ</t>
    </rPh>
    <rPh sb="14" eb="16">
      <t>ケンナイ</t>
    </rPh>
    <rPh sb="16" eb="18">
      <t>ケンイキ</t>
    </rPh>
    <rPh sb="18" eb="19">
      <t>ベツ</t>
    </rPh>
    <rPh sb="21" eb="23">
      <t>スイイ</t>
    </rPh>
    <rPh sb="24" eb="26">
      <t>イガ</t>
    </rPh>
    <rPh sb="26" eb="28">
      <t>チイキ</t>
    </rPh>
    <phoneticPr fontId="3"/>
  </si>
  <si>
    <t>転入者数（地域ブロック・県内圏域別）の推移＜伊賀地域＞</t>
    <rPh sb="0" eb="3">
      <t>テンニュウシャ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9" eb="21">
      <t>スイイ</t>
    </rPh>
    <rPh sb="22" eb="24">
      <t>イガ</t>
    </rPh>
    <rPh sb="24" eb="26">
      <t>チイキ</t>
    </rPh>
    <phoneticPr fontId="3"/>
  </si>
  <si>
    <t>転出者数（地域ブロック・県内圏域別）の推移＜伊賀地域＞</t>
    <rPh sb="0" eb="3">
      <t>テンシュツシャ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9" eb="21">
      <t>スイイ</t>
    </rPh>
    <rPh sb="22" eb="24">
      <t>イガ</t>
    </rPh>
    <rPh sb="24" eb="26">
      <t>チイキ</t>
    </rPh>
    <phoneticPr fontId="3"/>
  </si>
  <si>
    <t>転入者数（地域ブロック・県内圏域別割合）の推移＜伊賀地域＞</t>
    <rPh sb="0" eb="3">
      <t>テンニュウシャ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7" eb="19">
      <t>ワリアイ</t>
    </rPh>
    <rPh sb="21" eb="23">
      <t>スイイ</t>
    </rPh>
    <rPh sb="24" eb="26">
      <t>イガ</t>
    </rPh>
    <rPh sb="26" eb="28">
      <t>チイキ</t>
    </rPh>
    <phoneticPr fontId="3"/>
  </si>
  <si>
    <t>転出者数（地域ブロック・県内圏域別割合）の推移＜伊賀地域＞</t>
    <rPh sb="0" eb="3">
      <t>テンシュツシャ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7" eb="19">
      <t>ワリアイ</t>
    </rPh>
    <rPh sb="21" eb="23">
      <t>スイイ</t>
    </rPh>
    <rPh sb="24" eb="26">
      <t>イガ</t>
    </rPh>
    <rPh sb="26" eb="28">
      <t>チイキ</t>
    </rPh>
    <phoneticPr fontId="3"/>
  </si>
  <si>
    <t>転出入超過数（地域ブロック・県内圏域別）の推移＜東紀州地域 ＞</t>
    <rPh sb="0" eb="1">
      <t>テン</t>
    </rPh>
    <rPh sb="1" eb="3">
      <t>シュツニュウ</t>
    </rPh>
    <rPh sb="3" eb="5">
      <t>チョウカ</t>
    </rPh>
    <rPh sb="5" eb="6">
      <t>スウ</t>
    </rPh>
    <rPh sb="7" eb="9">
      <t>チイキ</t>
    </rPh>
    <rPh sb="14" eb="16">
      <t>ケンナイ</t>
    </rPh>
    <rPh sb="16" eb="18">
      <t>ケンイキ</t>
    </rPh>
    <rPh sb="18" eb="19">
      <t>ベツ</t>
    </rPh>
    <rPh sb="21" eb="23">
      <t>スイイ</t>
    </rPh>
    <rPh sb="24" eb="25">
      <t>ヒガシ</t>
    </rPh>
    <rPh sb="25" eb="27">
      <t>キシュウ</t>
    </rPh>
    <rPh sb="27" eb="29">
      <t>チイキ</t>
    </rPh>
    <phoneticPr fontId="3"/>
  </si>
  <si>
    <t>転入者数（地域ブロック・県内圏域別）の推移＜東紀州地域＞</t>
    <rPh sb="0" eb="3">
      <t>テンニュウシャ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9" eb="21">
      <t>スイイ</t>
    </rPh>
    <rPh sb="22" eb="23">
      <t>ヒガシ</t>
    </rPh>
    <rPh sb="23" eb="25">
      <t>キシュウ</t>
    </rPh>
    <rPh sb="25" eb="27">
      <t>チイキ</t>
    </rPh>
    <phoneticPr fontId="3"/>
  </si>
  <si>
    <t>転出者数（地域ブロック・県内圏域別）の推移＜東紀州地域＞</t>
    <rPh sb="0" eb="3">
      <t>テンシュツシャ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9" eb="21">
      <t>スイイ</t>
    </rPh>
    <rPh sb="22" eb="23">
      <t>ヒガシ</t>
    </rPh>
    <rPh sb="23" eb="25">
      <t>キシュウ</t>
    </rPh>
    <rPh sb="25" eb="27">
      <t>チイキ</t>
    </rPh>
    <phoneticPr fontId="3"/>
  </si>
  <si>
    <t>転入者数（地域ブロック・県内圏域別割合）の推移＜東紀州地域＞</t>
    <rPh sb="0" eb="3">
      <t>テンニュウシャ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7" eb="19">
      <t>ワリアイ</t>
    </rPh>
    <rPh sb="21" eb="23">
      <t>スイイ</t>
    </rPh>
    <rPh sb="24" eb="25">
      <t>ヒガシ</t>
    </rPh>
    <rPh sb="25" eb="27">
      <t>キシュウ</t>
    </rPh>
    <rPh sb="27" eb="29">
      <t>チイキ</t>
    </rPh>
    <phoneticPr fontId="3"/>
  </si>
  <si>
    <t>転出者数（地域ブロック・県内圏域別割合）の推移＜東紀州地域＞</t>
    <rPh sb="0" eb="3">
      <t>テンシュツシャ</t>
    </rPh>
    <rPh sb="3" eb="4">
      <t>スウ</t>
    </rPh>
    <rPh sb="5" eb="7">
      <t>チイキ</t>
    </rPh>
    <rPh sb="12" eb="14">
      <t>ケンナイ</t>
    </rPh>
    <rPh sb="14" eb="16">
      <t>ケンイキ</t>
    </rPh>
    <rPh sb="16" eb="17">
      <t>ベツ</t>
    </rPh>
    <rPh sb="17" eb="19">
      <t>ワリアイ</t>
    </rPh>
    <rPh sb="21" eb="23">
      <t>スイイ</t>
    </rPh>
    <rPh sb="24" eb="25">
      <t>ヒガシ</t>
    </rPh>
    <rPh sb="25" eb="27">
      <t>キシュウ</t>
    </rPh>
    <rPh sb="27" eb="29">
      <t>チイキ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</si>
</sst>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9" x14ac:knownFonts="1"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0000CC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color rgb="FF0000FF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1" fillId="0" borderId="0"/>
    <xf numFmtId="38" fontId="1" fillId="0" borderId="0" applyFont="0" applyFill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2" applyFont="1">
      <alignment vertical="center"/>
    </xf>
    <xf numFmtId="38" fontId="2" fillId="0" borderId="0" xfId="3" applyFont="1">
      <alignment vertical="center"/>
    </xf>
    <xf numFmtId="0" fontId="2" fillId="0" borderId="1" xfId="2" applyFont="1" applyBorder="1" applyAlignment="1">
      <alignment horizontal="center" vertical="center" wrapText="1"/>
    </xf>
    <xf numFmtId="0" fontId="12" fillId="0" borderId="0" xfId="6" applyFont="1"/>
    <xf numFmtId="0" fontId="2" fillId="0" borderId="2" xfId="2" applyFont="1" applyBorder="1">
      <alignment vertical="center"/>
    </xf>
    <xf numFmtId="0" fontId="2" fillId="0" borderId="11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38" fontId="2" fillId="3" borderId="1" xfId="1" applyFont="1" applyFill="1" applyBorder="1">
      <alignment vertical="center"/>
    </xf>
    <xf numFmtId="38" fontId="2" fillId="0" borderId="1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>
      <alignment vertical="center"/>
    </xf>
    <xf numFmtId="38" fontId="2" fillId="2" borderId="1" xfId="1" applyFont="1" applyFill="1" applyBorder="1">
      <alignment vertical="center"/>
    </xf>
    <xf numFmtId="49" fontId="2" fillId="3" borderId="1" xfId="4" applyNumberFormat="1" applyFont="1" applyFill="1" applyBorder="1" applyAlignment="1">
      <alignment shrinkToFit="1"/>
    </xf>
    <xf numFmtId="0" fontId="8" fillId="0" borderId="1" xfId="5" applyBorder="1" applyAlignment="1">
      <alignment vertical="center" shrinkToFit="1"/>
    </xf>
    <xf numFmtId="49" fontId="2" fillId="0" borderId="1" xfId="4" applyNumberFormat="1" applyFont="1" applyBorder="1" applyAlignment="1">
      <alignment shrinkToFit="1"/>
    </xf>
    <xf numFmtId="49" fontId="2" fillId="0" borderId="1" xfId="4" applyNumberFormat="1" applyFont="1" applyBorder="1" applyAlignment="1">
      <alignment vertical="center" shrinkToFit="1"/>
    </xf>
    <xf numFmtId="0" fontId="2" fillId="0" borderId="1" xfId="4" applyFont="1" applyBorder="1" applyAlignment="1">
      <alignment shrinkToFit="1"/>
    </xf>
    <xf numFmtId="0" fontId="8" fillId="0" borderId="3" xfId="5" applyBorder="1" applyAlignment="1">
      <alignment vertical="center" shrinkToFit="1"/>
    </xf>
    <xf numFmtId="49" fontId="2" fillId="0" borderId="3" xfId="4" applyNumberFormat="1" applyFont="1" applyBorder="1" applyAlignment="1">
      <alignment vertical="center" shrinkToFit="1"/>
    </xf>
    <xf numFmtId="0" fontId="8" fillId="0" borderId="2" xfId="5" applyBorder="1" applyAlignment="1">
      <alignment vertical="center" shrinkToFit="1"/>
    </xf>
    <xf numFmtId="49" fontId="2" fillId="0" borderId="2" xfId="4" applyNumberFormat="1" applyFont="1" applyBorder="1" applyAlignment="1">
      <alignment vertical="center" shrinkToFit="1"/>
    </xf>
    <xf numFmtId="0" fontId="8" fillId="2" borderId="2" xfId="5" applyFill="1" applyBorder="1" applyAlignment="1">
      <alignment vertical="center" shrinkToFit="1"/>
    </xf>
    <xf numFmtId="49" fontId="2" fillId="2" borderId="2" xfId="4" applyNumberFormat="1" applyFont="1" applyFill="1" applyBorder="1" applyAlignment="1">
      <alignment vertical="center" shrinkToFit="1"/>
    </xf>
    <xf numFmtId="0" fontId="2" fillId="0" borderId="1" xfId="3" quotePrefix="1" applyNumberFormat="1" applyFont="1" applyBorder="1" applyAlignment="1">
      <alignment vertical="center" shrinkToFit="1"/>
    </xf>
    <xf numFmtId="0" fontId="2" fillId="0" borderId="1" xfId="2" applyFont="1" applyBorder="1" applyAlignment="1">
      <alignment vertical="center" shrinkToFit="1"/>
    </xf>
    <xf numFmtId="0" fontId="2" fillId="0" borderId="3" xfId="2" applyFont="1" applyBorder="1" applyAlignment="1">
      <alignment vertical="center" shrinkToFit="1"/>
    </xf>
    <xf numFmtId="0" fontId="2" fillId="0" borderId="2" xfId="2" applyFont="1" applyBorder="1" applyAlignment="1">
      <alignment vertical="center" shrinkToFit="1"/>
    </xf>
    <xf numFmtId="0" fontId="2" fillId="0" borderId="1" xfId="2" applyFont="1" applyBorder="1" applyAlignment="1">
      <alignment horizontal="center" vertical="center"/>
    </xf>
    <xf numFmtId="49" fontId="2" fillId="0" borderId="12" xfId="4" applyNumberFormat="1" applyFont="1" applyBorder="1" applyAlignment="1">
      <alignment vertical="center" shrinkToFit="1"/>
    </xf>
    <xf numFmtId="3" fontId="5" fillId="0" borderId="1" xfId="1" applyNumberFormat="1" applyFont="1" applyBorder="1">
      <alignment vertical="center"/>
    </xf>
    <xf numFmtId="3" fontId="5" fillId="0" borderId="3" xfId="1" applyNumberFormat="1" applyFont="1" applyBorder="1">
      <alignment vertical="center"/>
    </xf>
    <xf numFmtId="3" fontId="5" fillId="0" borderId="2" xfId="1" applyNumberFormat="1" applyFont="1" applyBorder="1">
      <alignment vertical="center"/>
    </xf>
    <xf numFmtId="3" fontId="5" fillId="0" borderId="12" xfId="1" applyNumberFormat="1" applyFont="1" applyBorder="1">
      <alignment vertical="center"/>
    </xf>
    <xf numFmtId="3" fontId="2" fillId="0" borderId="2" xfId="2" applyNumberFormat="1" applyFont="1" applyBorder="1" applyAlignment="1">
      <alignment vertical="center" shrinkToFit="1"/>
    </xf>
    <xf numFmtId="3" fontId="8" fillId="3" borderId="1" xfId="3" applyNumberFormat="1" applyFont="1" applyFill="1" applyBorder="1" applyAlignment="1"/>
    <xf numFmtId="0" fontId="2" fillId="2" borderId="1" xfId="2" applyFont="1" applyFill="1" applyBorder="1" applyAlignment="1">
      <alignment vertical="center" shrinkToFit="1"/>
    </xf>
    <xf numFmtId="3" fontId="8" fillId="4" borderId="1" xfId="3" applyNumberFormat="1" applyFont="1" applyFill="1" applyBorder="1" applyAlignment="1"/>
    <xf numFmtId="3" fontId="8" fillId="2" borderId="1" xfId="3" applyNumberFormat="1" applyFont="1" applyFill="1" applyBorder="1" applyAlignment="1"/>
    <xf numFmtId="0" fontId="8" fillId="0" borderId="6" xfId="5" applyBorder="1" applyAlignment="1">
      <alignment vertical="center" shrinkToFit="1"/>
    </xf>
    <xf numFmtId="49" fontId="2" fillId="0" borderId="6" xfId="4" applyNumberFormat="1" applyFont="1" applyBorder="1" applyAlignment="1">
      <alignment vertical="center" shrinkToFit="1"/>
    </xf>
    <xf numFmtId="38" fontId="2" fillId="0" borderId="6" xfId="1" applyFont="1" applyBorder="1">
      <alignment vertical="center"/>
    </xf>
    <xf numFmtId="0" fontId="8" fillId="0" borderId="13" xfId="5" applyBorder="1" applyAlignment="1">
      <alignment vertical="center" shrinkToFit="1"/>
    </xf>
    <xf numFmtId="49" fontId="2" fillId="0" borderId="13" xfId="4" applyNumberFormat="1" applyFont="1" applyBorder="1" applyAlignment="1">
      <alignment vertical="center" shrinkToFit="1"/>
    </xf>
    <xf numFmtId="38" fontId="2" fillId="0" borderId="13" xfId="1" applyFont="1" applyBorder="1">
      <alignment vertical="center"/>
    </xf>
    <xf numFmtId="3" fontId="8" fillId="4" borderId="6" xfId="3" applyNumberFormat="1" applyFont="1" applyFill="1" applyBorder="1" applyAlignment="1"/>
    <xf numFmtId="3" fontId="8" fillId="4" borderId="13" xfId="3" applyNumberFormat="1" applyFont="1" applyFill="1" applyBorder="1" applyAlignment="1"/>
    <xf numFmtId="0" fontId="2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0" fontId="17" fillId="0" borderId="0" xfId="2" applyFont="1">
      <alignment vertical="center"/>
    </xf>
    <xf numFmtId="176" fontId="5" fillId="0" borderId="1" xfId="1" applyNumberFormat="1" applyFont="1" applyBorder="1">
      <alignment vertical="center"/>
    </xf>
    <xf numFmtId="176" fontId="5" fillId="0" borderId="3" xfId="1" applyNumberFormat="1" applyFont="1" applyBorder="1">
      <alignment vertical="center"/>
    </xf>
    <xf numFmtId="176" fontId="5" fillId="0" borderId="2" xfId="1" applyNumberFormat="1" applyFont="1" applyBorder="1">
      <alignment vertical="center"/>
    </xf>
    <xf numFmtId="176" fontId="5" fillId="0" borderId="12" xfId="1" applyNumberFormat="1" applyFont="1" applyBorder="1">
      <alignment vertical="center"/>
    </xf>
    <xf numFmtId="176" fontId="2" fillId="0" borderId="2" xfId="2" applyNumberFormat="1" applyFont="1" applyBorder="1" applyAlignment="1">
      <alignment vertical="center" shrinkToFit="1"/>
    </xf>
    <xf numFmtId="0" fontId="17" fillId="0" borderId="1" xfId="5" applyFont="1" applyBorder="1" applyAlignment="1">
      <alignment vertical="center" shrinkToFit="1"/>
    </xf>
    <xf numFmtId="49" fontId="17" fillId="0" borderId="1" xfId="4" applyNumberFormat="1" applyFont="1" applyBorder="1" applyAlignment="1">
      <alignment vertical="center" shrinkToFit="1"/>
    </xf>
    <xf numFmtId="38" fontId="2" fillId="2" borderId="0" xfId="3" applyFont="1" applyFill="1">
      <alignment vertical="center"/>
    </xf>
    <xf numFmtId="0" fontId="14" fillId="0" borderId="0" xfId="2" applyFont="1" applyAlignment="1">
      <alignment horizontal="right" vertical="center"/>
    </xf>
    <xf numFmtId="0" fontId="2" fillId="5" borderId="1" xfId="2" applyFont="1" applyFill="1" applyBorder="1" applyAlignment="1">
      <alignment horizontal="center" vertical="center"/>
    </xf>
    <xf numFmtId="0" fontId="18" fillId="0" borderId="2" xfId="2" applyFont="1" applyBorder="1">
      <alignment vertical="center"/>
    </xf>
    <xf numFmtId="3" fontId="5" fillId="0" borderId="5" xfId="1" applyNumberFormat="1" applyFont="1" applyBorder="1">
      <alignment vertical="center"/>
    </xf>
    <xf numFmtId="3" fontId="5" fillId="0" borderId="15" xfId="1" applyNumberFormat="1" applyFont="1" applyBorder="1">
      <alignment vertical="center"/>
    </xf>
    <xf numFmtId="3" fontId="5" fillId="0" borderId="9" xfId="1" applyNumberFormat="1" applyFont="1" applyBorder="1">
      <alignment vertical="center"/>
    </xf>
    <xf numFmtId="3" fontId="5" fillId="0" borderId="16" xfId="1" applyNumberFormat="1" applyFont="1" applyBorder="1">
      <alignment vertical="center"/>
    </xf>
    <xf numFmtId="3" fontId="2" fillId="0" borderId="9" xfId="2" applyNumberFormat="1" applyFont="1" applyBorder="1" applyAlignment="1">
      <alignment vertical="center" shrinkToFit="1"/>
    </xf>
    <xf numFmtId="0" fontId="2" fillId="0" borderId="5" xfId="2" applyFont="1" applyBorder="1" applyAlignment="1">
      <alignment horizontal="center" vertical="center"/>
    </xf>
    <xf numFmtId="0" fontId="2" fillId="5" borderId="14" xfId="2" applyFont="1" applyFill="1" applyBorder="1" applyAlignment="1">
      <alignment horizontal="center" vertical="center"/>
    </xf>
    <xf numFmtId="3" fontId="5" fillId="0" borderId="14" xfId="1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176" fontId="5" fillId="0" borderId="14" xfId="1" applyNumberFormat="1" applyFont="1" applyBorder="1">
      <alignment vertical="center"/>
    </xf>
    <xf numFmtId="176" fontId="5" fillId="0" borderId="17" xfId="1" applyNumberFormat="1" applyFont="1" applyBorder="1">
      <alignment vertical="center"/>
    </xf>
    <xf numFmtId="176" fontId="5" fillId="0" borderId="18" xfId="1" applyNumberFormat="1" applyFont="1" applyBorder="1">
      <alignment vertical="center"/>
    </xf>
    <xf numFmtId="176" fontId="5" fillId="0" borderId="19" xfId="1" applyNumberFormat="1" applyFont="1" applyBorder="1">
      <alignment vertical="center"/>
    </xf>
    <xf numFmtId="176" fontId="2" fillId="0" borderId="18" xfId="2" applyNumberFormat="1" applyFont="1" applyBorder="1" applyAlignment="1">
      <alignment vertical="center" shrinkToFit="1"/>
    </xf>
    <xf numFmtId="176" fontId="5" fillId="0" borderId="14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38" fontId="16" fillId="2" borderId="0" xfId="3" applyFont="1" applyFill="1">
      <alignment vertical="center"/>
    </xf>
    <xf numFmtId="0" fontId="2" fillId="0" borderId="6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</cellXfs>
  <cellStyles count="13">
    <cellStyle name="桁区切り" xfId="1" builtinId="6"/>
    <cellStyle name="桁区切り 2" xfId="7" xr:uid="{00000000-0005-0000-0000-000002000000}"/>
    <cellStyle name="桁区切り 3" xfId="3" xr:uid="{00000000-0005-0000-0000-000003000000}"/>
    <cellStyle name="標準" xfId="0" builtinId="0"/>
    <cellStyle name="標準 2" xfId="8" xr:uid="{00000000-0005-0000-0000-000005000000}"/>
    <cellStyle name="標準 3" xfId="2" xr:uid="{00000000-0005-0000-0000-000006000000}"/>
    <cellStyle name="標準 4" xfId="6" xr:uid="{00000000-0005-0000-0000-000007000000}"/>
    <cellStyle name="標準 5" xfId="9" xr:uid="{00000000-0005-0000-0000-000008000000}"/>
    <cellStyle name="標準 6" xfId="10" xr:uid="{00000000-0005-0000-0000-000009000000}"/>
    <cellStyle name="標準 6 2" xfId="11" xr:uid="{00000000-0005-0000-0000-00000A000000}"/>
    <cellStyle name="標準 6 3" xfId="12" xr:uid="{00000000-0005-0000-0000-00000B000000}"/>
    <cellStyle name="標準 7" xfId="5" xr:uid="{00000000-0005-0000-0000-00000C000000}"/>
    <cellStyle name="標準_Sheet1" xfId="4" xr:uid="{00000000-0005-0000-0000-00000D000000}"/>
  </cellStyles>
  <dxfs count="0"/>
  <tableStyles count="0" defaultTableStyle="TableStyleMedium2" defaultPivotStyle="PivotStyleLight16"/>
  <colors>
    <mruColors>
      <color rgb="FFFFC000"/>
      <color rgb="FF336699"/>
      <color rgb="FF000066"/>
      <color rgb="FF6666FF"/>
      <color rgb="FF9900CC"/>
      <color rgb="FF660066"/>
      <color rgb="FFFF0066"/>
      <color rgb="FFFFFF99"/>
      <color rgb="FFFF99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1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17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18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19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2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5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6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7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1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8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3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北勢地域!$T$78</c:f>
          <c:strCache>
            <c:ptCount val="1"/>
            <c:pt idx="0">
              <c:v>転出入超過数（地域ブロック・県内圏域別）の推移＜北勢地域＞</c:v>
            </c:pt>
          </c:strCache>
        </c:strRef>
      </c:tx>
      <c:layout>
        <c:manualLayout>
          <c:xMode val="edge"/>
          <c:yMode val="edge"/>
          <c:x val="0.17451642273582352"/>
          <c:y val="0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北勢地域!$C$101:$G$101</c:f>
              <c:numCache>
                <c:formatCode>#,##0</c:formatCode>
                <c:ptCount val="5"/>
                <c:pt idx="0">
                  <c:v>-41</c:v>
                </c:pt>
                <c:pt idx="1">
                  <c:v>-115</c:v>
                </c:pt>
                <c:pt idx="2">
                  <c:v>81</c:v>
                </c:pt>
                <c:pt idx="3">
                  <c:v>167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9-4F41-AD11-EAC281137B5E}"/>
            </c:ext>
          </c:extLst>
        </c:ser>
        <c:ser>
          <c:idx val="16"/>
          <c:order val="1"/>
          <c:tx>
            <c:strRef>
              <c:f>北勢地域!$B$100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北勢地域!$C$100:$G$100</c:f>
              <c:numCache>
                <c:formatCode>#,##0</c:formatCode>
                <c:ptCount val="5"/>
                <c:pt idx="0">
                  <c:v>821</c:v>
                </c:pt>
                <c:pt idx="1">
                  <c:v>138</c:v>
                </c:pt>
                <c:pt idx="2">
                  <c:v>395</c:v>
                </c:pt>
                <c:pt idx="3">
                  <c:v>315</c:v>
                </c:pt>
                <c:pt idx="4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C9-4F41-AD11-EAC281137B5E}"/>
            </c:ext>
          </c:extLst>
        </c:ser>
        <c:ser>
          <c:idx val="15"/>
          <c:order val="2"/>
          <c:tx>
            <c:strRef>
              <c:f>北勢地域!$B$99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北勢地域!$C$99:$E$99</c:f>
              <c:numCache>
                <c:formatCode>#,##0</c:formatCode>
                <c:ptCount val="3"/>
                <c:pt idx="0">
                  <c:v>-8</c:v>
                </c:pt>
                <c:pt idx="1">
                  <c:v>48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C9-4F41-AD11-EAC281137B5E}"/>
            </c:ext>
          </c:extLst>
        </c:ser>
        <c:ser>
          <c:idx val="14"/>
          <c:order val="3"/>
          <c:tx>
            <c:strRef>
              <c:f>北勢地域!$B$98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9-4F41-AD11-EAC281137B5E}"/>
                </c:ext>
              </c:extLst>
            </c:dLbl>
            <c:dLbl>
              <c:idx val="2"/>
              <c:layout>
                <c:manualLayout>
                  <c:x val="0"/>
                  <c:y val="5.167615893958846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5-41C4-ACF4-BBE0F1462D4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42-4BED-A2F8-8626B5734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北勢地域!$C$98:$G$98</c:f>
              <c:numCache>
                <c:formatCode>#,##0</c:formatCode>
                <c:ptCount val="5"/>
                <c:pt idx="0">
                  <c:v>117</c:v>
                </c:pt>
                <c:pt idx="1">
                  <c:v>31</c:v>
                </c:pt>
                <c:pt idx="2">
                  <c:v>62</c:v>
                </c:pt>
                <c:pt idx="3">
                  <c:v>52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C9-4F41-AD11-EAC281137B5E}"/>
            </c:ext>
          </c:extLst>
        </c:ser>
        <c:ser>
          <c:idx val="13"/>
          <c:order val="4"/>
          <c:tx>
            <c:strRef>
              <c:f>北勢地域!$B$97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dLbl>
              <c:idx val="4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関西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</a:t>
                    </a:r>
                    <a:fld id="{B2A6232A-5737-44F5-9730-D0F16FD82C18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742-4BED-A2F8-8626B573424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北勢地域!$C$97:$G$97</c:f>
              <c:numCache>
                <c:formatCode>#,##0</c:formatCode>
                <c:ptCount val="5"/>
                <c:pt idx="0">
                  <c:v>-42</c:v>
                </c:pt>
                <c:pt idx="1">
                  <c:v>48</c:v>
                </c:pt>
                <c:pt idx="2">
                  <c:v>19</c:v>
                </c:pt>
                <c:pt idx="3">
                  <c:v>2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C9-4F41-AD11-EAC281137B5E}"/>
            </c:ext>
          </c:extLst>
        </c:ser>
        <c:ser>
          <c:idx val="10"/>
          <c:order val="5"/>
          <c:tx>
            <c:strRef>
              <c:f>北勢地域!$B$96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北勢地域!$C$96:$G$96</c:f>
              <c:numCache>
                <c:formatCode>#,##0</c:formatCode>
                <c:ptCount val="5"/>
                <c:pt idx="0">
                  <c:v>-255</c:v>
                </c:pt>
                <c:pt idx="1">
                  <c:v>-363</c:v>
                </c:pt>
                <c:pt idx="2">
                  <c:v>-555</c:v>
                </c:pt>
                <c:pt idx="3">
                  <c:v>-762</c:v>
                </c:pt>
                <c:pt idx="4">
                  <c:v>-857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C9-4F41-AD11-EAC281137B5E}"/>
            </c:ext>
          </c:extLst>
        </c:ser>
        <c:ser>
          <c:idx val="9"/>
          <c:order val="6"/>
          <c:tx>
            <c:strRef>
              <c:f>北勢地域!$B$95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北勢地域!$C$95:$G$95</c:f>
              <c:numCache>
                <c:formatCode>#,##0</c:formatCode>
                <c:ptCount val="5"/>
                <c:pt idx="0">
                  <c:v>-498</c:v>
                </c:pt>
                <c:pt idx="1">
                  <c:v>-395</c:v>
                </c:pt>
                <c:pt idx="2">
                  <c:v>-707</c:v>
                </c:pt>
                <c:pt idx="3">
                  <c:v>-732</c:v>
                </c:pt>
                <c:pt idx="4">
                  <c:v>-637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C9-4F41-AD11-EAC281137B5E}"/>
            </c:ext>
          </c:extLst>
        </c:ser>
        <c:ser>
          <c:idx val="8"/>
          <c:order val="7"/>
          <c:tx>
            <c:strRef>
              <c:f>北勢地域!$B$94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2"/>
              <c:layout>
                <c:manualLayout>
                  <c:x val="0"/>
                  <c:y val="-5.167615893958942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5-41C4-ACF4-BBE0F1462D4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42-4BED-A2F8-8626B57342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42-4BED-A2F8-8626B5734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北勢地域!$C$94:$G$94</c:f>
              <c:numCache>
                <c:formatCode>#,##0</c:formatCode>
                <c:ptCount val="5"/>
                <c:pt idx="0">
                  <c:v>226</c:v>
                </c:pt>
                <c:pt idx="1">
                  <c:v>121</c:v>
                </c:pt>
                <c:pt idx="2">
                  <c:v>62</c:v>
                </c:pt>
                <c:pt idx="3">
                  <c:v>-20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C9-4F41-AD11-EAC281137B5E}"/>
            </c:ext>
          </c:extLst>
        </c:ser>
        <c:ser>
          <c:idx val="7"/>
          <c:order val="8"/>
          <c:tx>
            <c:strRef>
              <c:f>北勢地域!$B$93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C9-4F41-AD11-EAC281137B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C9-4F41-AD11-EAC281137B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42-4BED-A2F8-8626B57342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42-4BED-A2F8-8626B5734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北勢地域!$C$93:$G$93</c:f>
              <c:numCache>
                <c:formatCode>#,##0</c:formatCode>
                <c:ptCount val="5"/>
                <c:pt idx="0">
                  <c:v>87</c:v>
                </c:pt>
                <c:pt idx="1">
                  <c:v>-8</c:v>
                </c:pt>
                <c:pt idx="2">
                  <c:v>-35</c:v>
                </c:pt>
                <c:pt idx="3">
                  <c:v>7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7C9-4F41-AD11-EAC281137B5E}"/>
            </c:ext>
          </c:extLst>
        </c:ser>
        <c:ser>
          <c:idx val="6"/>
          <c:order val="9"/>
          <c:tx>
            <c:strRef>
              <c:f>北勢地域!$B$92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北勢地域!$C$92:$G$92</c:f>
              <c:numCache>
                <c:formatCode>#,##0</c:formatCode>
                <c:ptCount val="5"/>
                <c:pt idx="0">
                  <c:v>30</c:v>
                </c:pt>
                <c:pt idx="1">
                  <c:v>33</c:v>
                </c:pt>
                <c:pt idx="2">
                  <c:v>42</c:v>
                </c:pt>
                <c:pt idx="3">
                  <c:v>15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7C9-4F41-AD11-EAC281137B5E}"/>
            </c:ext>
          </c:extLst>
        </c:ser>
        <c:ser>
          <c:idx val="5"/>
          <c:order val="10"/>
          <c:tx>
            <c:strRef>
              <c:f>北勢地域!$B$91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北勢地域!$C$91:$G$91</c:f>
              <c:numCache>
                <c:formatCode>#,##0</c:formatCode>
                <c:ptCount val="5"/>
                <c:pt idx="0">
                  <c:v>44</c:v>
                </c:pt>
                <c:pt idx="1">
                  <c:v>-54</c:v>
                </c:pt>
                <c:pt idx="2">
                  <c:v>-17</c:v>
                </c:pt>
                <c:pt idx="3">
                  <c:v>-33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7C9-4F41-AD11-EAC281137B5E}"/>
            </c:ext>
          </c:extLst>
        </c:ser>
        <c:ser>
          <c:idx val="4"/>
          <c:order val="11"/>
          <c:tx>
            <c:strRef>
              <c:f>北勢地域!$B$90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C9-4F41-AD11-EAC281137B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C9-4F41-AD11-EAC281137B5E}"/>
                </c:ext>
              </c:extLst>
            </c:dLbl>
            <c:dLbl>
              <c:idx val="3"/>
              <c:layout>
                <c:manualLayout>
                  <c:x val="0"/>
                  <c:y val="1.2817315012622579E-5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2-4BED-A2F8-8626B573424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74-4105-AA6C-CC1AD69A6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北勢地域!$C$90:$G$90</c:f>
              <c:numCache>
                <c:formatCode>#,##0</c:formatCode>
                <c:ptCount val="5"/>
                <c:pt idx="0">
                  <c:v>57</c:v>
                </c:pt>
                <c:pt idx="1">
                  <c:v>83</c:v>
                </c:pt>
                <c:pt idx="2">
                  <c:v>30</c:v>
                </c:pt>
                <c:pt idx="3">
                  <c:v>113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7C9-4F41-AD11-EAC281137B5E}"/>
            </c:ext>
          </c:extLst>
        </c:ser>
        <c:ser>
          <c:idx val="3"/>
          <c:order val="12"/>
          <c:tx>
            <c:strRef>
              <c:f>北勢地域!$B$89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3"/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10-401F-8405-E20EAC4E6BB8}"/>
                </c:ext>
              </c:extLst>
            </c:dLbl>
            <c:dLbl>
              <c:idx val="4"/>
              <c:layout>
                <c:manualLayout>
                  <c:x val="0"/>
                  <c:y val="2.5612166061217446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伊賀地域</a:t>
                    </a:r>
                    <a:r>
                      <a:rPr lang="en-US" altLang="ja-JP"/>
                      <a:t>, </a:t>
                    </a:r>
                    <a:fld id="{E8F773EF-457E-4855-9379-0C2D4887695E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774-4105-AA6C-CC1AD69A6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北勢地域!$C$89:$G$89</c:f>
              <c:numCache>
                <c:formatCode>#,##0</c:formatCode>
                <c:ptCount val="5"/>
                <c:pt idx="0">
                  <c:v>29</c:v>
                </c:pt>
                <c:pt idx="1">
                  <c:v>60</c:v>
                </c:pt>
                <c:pt idx="2">
                  <c:v>34</c:v>
                </c:pt>
                <c:pt idx="3">
                  <c:v>91</c:v>
                </c:pt>
                <c:pt idx="4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C9-4F41-AD11-EAC281137B5E}"/>
            </c:ext>
          </c:extLst>
        </c:ser>
        <c:ser>
          <c:idx val="2"/>
          <c:order val="13"/>
          <c:tx>
            <c:strRef>
              <c:f>北勢地域!$B$88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4"/>
              <c:layout>
                <c:manualLayout>
                  <c:x val="-7.6646865645941257E-17"/>
                  <c:y val="-7.6836498183654222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4-4105-AA6C-CC1AD69A6A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北勢地域!$C$88:$G$88</c:f>
              <c:numCache>
                <c:formatCode>#,##0</c:formatCode>
                <c:ptCount val="5"/>
                <c:pt idx="0">
                  <c:v>137</c:v>
                </c:pt>
                <c:pt idx="1">
                  <c:v>175</c:v>
                </c:pt>
                <c:pt idx="2">
                  <c:v>268</c:v>
                </c:pt>
                <c:pt idx="3">
                  <c:v>189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C9-4F41-AD11-EAC281137B5E}"/>
            </c:ext>
          </c:extLst>
        </c:ser>
        <c:ser>
          <c:idx val="1"/>
          <c:order val="14"/>
          <c:tx>
            <c:strRef>
              <c:f>北勢地域!$B$87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北勢地域!$C$87:$G$87</c:f>
              <c:numCache>
                <c:formatCode>#,##0</c:formatCode>
                <c:ptCount val="5"/>
                <c:pt idx="0">
                  <c:v>354</c:v>
                </c:pt>
                <c:pt idx="1">
                  <c:v>244</c:v>
                </c:pt>
                <c:pt idx="2">
                  <c:v>120</c:v>
                </c:pt>
                <c:pt idx="3">
                  <c:v>367</c:v>
                </c:pt>
                <c:pt idx="4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7C9-4F41-AD11-EAC281137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9081344"/>
        <c:axId val="109082880"/>
        <c:extLst>
          <c:ext xmlns:c15="http://schemas.microsoft.com/office/drawing/2012/chart" uri="{02D57815-91ED-43cb-92C2-25804820EDAC}">
            <c15:filteredBarSeries>
              <c15:ser>
                <c:idx val="0"/>
                <c:order val="15"/>
                <c:tx>
                  <c:strRef>
                    <c:extLst>
                      <c:ext uri="{02D57815-91ED-43cb-92C2-25804820EDAC}">
                        <c15:formulaRef>
                          <c15:sqref>北勢地域!$B$86</c15:sqref>
                        </c15:formulaRef>
                      </c:ext>
                    </c:extLst>
                    <c:strCache>
                      <c:ptCount val="1"/>
                      <c:pt idx="0">
                        <c:v>北勢地域</c:v>
                      </c:pt>
                    </c:strCache>
                  </c:strRef>
                </c:tx>
                <c:spPr>
                  <a:solidFill>
                    <a:srgbClr val="FFC000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北勢地域!$C$85:$G$85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北勢地域!$C$86:$E$86</c15:sqref>
                        </c15:formulaRef>
                      </c:ext>
                    </c:extLst>
                    <c:numCache>
                      <c:formatCode>#,##0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27C9-4F41-AD11-EAC281137B5E}"/>
                  </c:ext>
                </c:extLst>
              </c15:ser>
            </c15:filteredBarSeries>
          </c:ext>
        </c:extLst>
      </c:barChart>
      <c:catAx>
        <c:axId val="10908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9082880"/>
        <c:crossesAt val="-5000"/>
        <c:auto val="1"/>
        <c:lblAlgn val="ctr"/>
        <c:lblOffset val="100"/>
        <c:noMultiLvlLbl val="0"/>
      </c:catAx>
      <c:valAx>
        <c:axId val="109082880"/>
        <c:scaling>
          <c:orientation val="minMax"/>
          <c:max val="2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9081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中勢地域!$T$78</c:f>
          <c:strCache>
            <c:ptCount val="1"/>
            <c:pt idx="0">
              <c:v>転出入超過数（地域ブロック・県内圏域別）の推移＜中勢地域＞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中勢地域!$C$101:$G$101</c:f>
              <c:numCache>
                <c:formatCode>#,##0</c:formatCode>
                <c:ptCount val="5"/>
                <c:pt idx="0">
                  <c:v>28</c:v>
                </c:pt>
                <c:pt idx="1">
                  <c:v>-36</c:v>
                </c:pt>
                <c:pt idx="2">
                  <c:v>17</c:v>
                </c:pt>
                <c:pt idx="3">
                  <c:v>13</c:v>
                </c:pt>
                <c:pt idx="4">
                  <c:v>-65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5-45F3-9AEE-FAD1158B22FF}"/>
            </c:ext>
          </c:extLst>
        </c:ser>
        <c:ser>
          <c:idx val="16"/>
          <c:order val="1"/>
          <c:tx>
            <c:strRef>
              <c:f>北勢地域!$B$100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5.192844668931571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12-40A6-BD89-43812BD03B1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12-40A6-BD89-43812BD03B1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12-40A6-BD89-43812BD03B1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12-40A6-BD89-43812BD03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中勢地域!$C$100:$G$100</c:f>
              <c:numCache>
                <c:formatCode>#,##0</c:formatCode>
                <c:ptCount val="5"/>
                <c:pt idx="0">
                  <c:v>-42</c:v>
                </c:pt>
                <c:pt idx="1">
                  <c:v>-7</c:v>
                </c:pt>
                <c:pt idx="2">
                  <c:v>86</c:v>
                </c:pt>
                <c:pt idx="3">
                  <c:v>-10</c:v>
                </c:pt>
                <c:pt idx="4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5-45F3-9AEE-FAD1158B22FF}"/>
            </c:ext>
          </c:extLst>
        </c:ser>
        <c:ser>
          <c:idx val="15"/>
          <c:order val="2"/>
          <c:tx>
            <c:strRef>
              <c:f>北勢地域!$B$99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中勢地域!$C$99:$E$99</c:f>
              <c:numCache>
                <c:formatCode>#,##0</c:formatCode>
                <c:ptCount val="3"/>
                <c:pt idx="0">
                  <c:v>-20</c:v>
                </c:pt>
                <c:pt idx="1">
                  <c:v>-10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C5-45F3-9AEE-FAD1158B22FF}"/>
            </c:ext>
          </c:extLst>
        </c:ser>
        <c:ser>
          <c:idx val="14"/>
          <c:order val="3"/>
          <c:tx>
            <c:strRef>
              <c:f>北勢地域!$B$98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12-40A6-BD89-43812BD03B17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C5-45F3-9AEE-FAD1158B22F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C5-45F3-9AEE-FAD1158B22FF}"/>
                </c:ext>
              </c:extLst>
            </c:dLbl>
            <c:dLbl>
              <c:idx val="4"/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C5-45F3-9AEE-FAD1158B22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中勢地域!$C$98:$G$98</c:f>
              <c:numCache>
                <c:formatCode>#,##0</c:formatCode>
                <c:ptCount val="5"/>
                <c:pt idx="0">
                  <c:v>25</c:v>
                </c:pt>
                <c:pt idx="1">
                  <c:v>62</c:v>
                </c:pt>
                <c:pt idx="2">
                  <c:v>27</c:v>
                </c:pt>
                <c:pt idx="3">
                  <c:v>-43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C5-45F3-9AEE-FAD1158B22FF}"/>
            </c:ext>
          </c:extLst>
        </c:ser>
        <c:ser>
          <c:idx val="13"/>
          <c:order val="4"/>
          <c:tx>
            <c:strRef>
              <c:f>北勢地域!$B$97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中勢地域!$C$97:$G$97</c:f>
              <c:numCache>
                <c:formatCode>#,##0</c:formatCode>
                <c:ptCount val="5"/>
                <c:pt idx="0">
                  <c:v>-104</c:v>
                </c:pt>
                <c:pt idx="1">
                  <c:v>-115</c:v>
                </c:pt>
                <c:pt idx="2">
                  <c:v>-170</c:v>
                </c:pt>
                <c:pt idx="3">
                  <c:v>-354</c:v>
                </c:pt>
                <c:pt idx="4">
                  <c:v>-126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C5-45F3-9AEE-FAD1158B22FF}"/>
            </c:ext>
          </c:extLst>
        </c:ser>
        <c:ser>
          <c:idx val="10"/>
          <c:order val="5"/>
          <c:tx>
            <c:strRef>
              <c:f>北勢地域!$B$96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中勢地域!$C$96:$G$96</c:f>
              <c:numCache>
                <c:formatCode>#,##0</c:formatCode>
                <c:ptCount val="5"/>
                <c:pt idx="0">
                  <c:v>-486</c:v>
                </c:pt>
                <c:pt idx="1">
                  <c:v>-640</c:v>
                </c:pt>
                <c:pt idx="2">
                  <c:v>-386</c:v>
                </c:pt>
                <c:pt idx="3">
                  <c:v>-716</c:v>
                </c:pt>
                <c:pt idx="4">
                  <c:v>-671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2C5-45F3-9AEE-FAD1158B22FF}"/>
            </c:ext>
          </c:extLst>
        </c:ser>
        <c:ser>
          <c:idx val="9"/>
          <c:order val="6"/>
          <c:tx>
            <c:strRef>
              <c:f>北勢地域!$B$95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中勢地域!$C$95:$G$95</c:f>
              <c:numCache>
                <c:formatCode>#,##0</c:formatCode>
                <c:ptCount val="5"/>
                <c:pt idx="0">
                  <c:v>-184</c:v>
                </c:pt>
                <c:pt idx="1">
                  <c:v>-273</c:v>
                </c:pt>
                <c:pt idx="2">
                  <c:v>-440</c:v>
                </c:pt>
                <c:pt idx="3">
                  <c:v>-433</c:v>
                </c:pt>
                <c:pt idx="4">
                  <c:v>-392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C5-45F3-9AEE-FAD1158B22FF}"/>
            </c:ext>
          </c:extLst>
        </c:ser>
        <c:ser>
          <c:idx val="8"/>
          <c:order val="7"/>
          <c:tx>
            <c:strRef>
              <c:f>北勢地域!$B$94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中勢地域!$C$94:$G$94</c:f>
              <c:numCache>
                <c:formatCode>#,##0</c:formatCode>
                <c:ptCount val="5"/>
                <c:pt idx="0">
                  <c:v>-13</c:v>
                </c:pt>
                <c:pt idx="1">
                  <c:v>-46</c:v>
                </c:pt>
                <c:pt idx="2">
                  <c:v>3</c:v>
                </c:pt>
                <c:pt idx="3">
                  <c:v>-21</c:v>
                </c:pt>
                <c:pt idx="4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C5-45F3-9AEE-FAD1158B22FF}"/>
            </c:ext>
          </c:extLst>
        </c:ser>
        <c:ser>
          <c:idx val="7"/>
          <c:order val="8"/>
          <c:tx>
            <c:strRef>
              <c:f>北勢地域!$B$93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中勢地域!$C$93:$G$93</c:f>
              <c:numCache>
                <c:formatCode>#,##0</c:formatCode>
                <c:ptCount val="5"/>
                <c:pt idx="0">
                  <c:v>2</c:v>
                </c:pt>
                <c:pt idx="1">
                  <c:v>16</c:v>
                </c:pt>
                <c:pt idx="2">
                  <c:v>-9</c:v>
                </c:pt>
                <c:pt idx="3">
                  <c:v>-35</c:v>
                </c:pt>
                <c:pt idx="4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2C5-45F3-9AEE-FAD1158B22FF}"/>
            </c:ext>
          </c:extLst>
        </c:ser>
        <c:ser>
          <c:idx val="6"/>
          <c:order val="9"/>
          <c:tx>
            <c:strRef>
              <c:f>北勢地域!$B$92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中勢地域!$C$92:$G$92</c:f>
              <c:numCache>
                <c:formatCode>#,##0</c:formatCode>
                <c:ptCount val="5"/>
                <c:pt idx="0">
                  <c:v>2</c:v>
                </c:pt>
                <c:pt idx="1">
                  <c:v>20</c:v>
                </c:pt>
                <c:pt idx="2">
                  <c:v>0</c:v>
                </c:pt>
                <c:pt idx="3">
                  <c:v>12</c:v>
                </c:pt>
                <c:pt idx="4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C5-45F3-9AEE-FAD1158B22FF}"/>
            </c:ext>
          </c:extLst>
        </c:ser>
        <c:ser>
          <c:idx val="5"/>
          <c:order val="10"/>
          <c:tx>
            <c:strRef>
              <c:f>北勢地域!$B$91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中勢地域!$C$91:$G$91</c:f>
              <c:numCache>
                <c:formatCode>#,##0</c:formatCode>
                <c:ptCount val="5"/>
                <c:pt idx="0">
                  <c:v>-46</c:v>
                </c:pt>
                <c:pt idx="1">
                  <c:v>21</c:v>
                </c:pt>
                <c:pt idx="2">
                  <c:v>-27</c:v>
                </c:pt>
                <c:pt idx="3">
                  <c:v>89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2C5-45F3-9AEE-FAD1158B22FF}"/>
            </c:ext>
          </c:extLst>
        </c:ser>
        <c:ser>
          <c:idx val="4"/>
          <c:order val="11"/>
          <c:tx>
            <c:strRef>
              <c:f>北勢地域!$B$90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中勢地域!$C$90:$G$90</c:f>
              <c:numCache>
                <c:formatCode>#,##0</c:formatCode>
                <c:ptCount val="5"/>
                <c:pt idx="0">
                  <c:v>128</c:v>
                </c:pt>
                <c:pt idx="1">
                  <c:v>161</c:v>
                </c:pt>
                <c:pt idx="2">
                  <c:v>172</c:v>
                </c:pt>
                <c:pt idx="3">
                  <c:v>80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2C5-45F3-9AEE-FAD1158B22FF}"/>
            </c:ext>
          </c:extLst>
        </c:ser>
        <c:ser>
          <c:idx val="3"/>
          <c:order val="12"/>
          <c:tx>
            <c:strRef>
              <c:f>北勢地域!$B$89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2.631599645140414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12-40A6-BD89-43812BD03B1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中勢地域!$C$89:$G$89</c:f>
              <c:numCache>
                <c:formatCode>#,##0</c:formatCode>
                <c:ptCount val="5"/>
                <c:pt idx="0">
                  <c:v>126</c:v>
                </c:pt>
                <c:pt idx="1">
                  <c:v>60</c:v>
                </c:pt>
                <c:pt idx="2">
                  <c:v>70</c:v>
                </c:pt>
                <c:pt idx="3">
                  <c:v>37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2C5-45F3-9AEE-FAD1158B22FF}"/>
            </c:ext>
          </c:extLst>
        </c:ser>
        <c:ser>
          <c:idx val="2"/>
          <c:order val="13"/>
          <c:tx>
            <c:strRef>
              <c:f>北勢地域!$B$88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4"/>
              <c:layout>
                <c:manualLayout>
                  <c:x val="-7.6646865645941257E-17"/>
                  <c:y val="-7.6836498183654222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C5-45F3-9AEE-FAD1158B22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中勢地域!$C$88:$G$88</c:f>
              <c:numCache>
                <c:formatCode>#,##0</c:formatCode>
                <c:ptCount val="5"/>
                <c:pt idx="0">
                  <c:v>562</c:v>
                </c:pt>
                <c:pt idx="1">
                  <c:v>404</c:v>
                </c:pt>
                <c:pt idx="2">
                  <c:v>426</c:v>
                </c:pt>
                <c:pt idx="3">
                  <c:v>609</c:v>
                </c:pt>
                <c:pt idx="4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2C5-45F3-9AEE-FAD1158B22FF}"/>
            </c:ext>
          </c:extLst>
        </c:ser>
        <c:ser>
          <c:idx val="0"/>
          <c:order val="15"/>
          <c:tx>
            <c:strRef>
              <c:f>北勢地域!$B$86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中勢地域!$C$86:$G$86</c:f>
              <c:numCache>
                <c:formatCode>#,##0</c:formatCode>
                <c:ptCount val="5"/>
                <c:pt idx="0">
                  <c:v>-354</c:v>
                </c:pt>
                <c:pt idx="1">
                  <c:v>-244</c:v>
                </c:pt>
                <c:pt idx="2">
                  <c:v>-120</c:v>
                </c:pt>
                <c:pt idx="3">
                  <c:v>-367</c:v>
                </c:pt>
                <c:pt idx="4">
                  <c:v>-266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2C5-45F3-9AEE-FAD1158B2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9081344"/>
        <c:axId val="109082880"/>
        <c:extLst>
          <c:ext xmlns:c15="http://schemas.microsoft.com/office/drawing/2012/chart" uri="{02D57815-91ED-43cb-92C2-25804820EDAC}">
            <c15:filteredBarSeries>
              <c15:ser>
                <c:idx val="1"/>
                <c:order val="14"/>
                <c:tx>
                  <c:strRef>
                    <c:extLst>
                      <c:ext uri="{02D57815-91ED-43cb-92C2-25804820EDAC}">
                        <c15:formulaRef>
                          <c15:sqref>北勢地域!$B$87</c15:sqref>
                        </c15:formulaRef>
                      </c:ext>
                    </c:extLst>
                    <c:strCache>
                      <c:ptCount val="1"/>
                      <c:pt idx="0">
                        <c:v>中勢地域</c:v>
                      </c:pt>
                    </c:strCache>
                  </c:strRef>
                </c:tx>
                <c:spPr>
                  <a:solidFill>
                    <a:srgbClr val="FF6600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北勢地域!$C$85:$G$85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中勢地域!$C$87:$G$87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F-72C5-45F3-9AEE-FAD1158B22FF}"/>
                  </c:ext>
                </c:extLst>
              </c15:ser>
            </c15:filteredBarSeries>
          </c:ext>
        </c:extLst>
      </c:barChart>
      <c:catAx>
        <c:axId val="10908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9082880"/>
        <c:crossesAt val="-5000"/>
        <c:auto val="1"/>
        <c:lblAlgn val="ctr"/>
        <c:lblOffset val="100"/>
        <c:noMultiLvlLbl val="0"/>
      </c:catAx>
      <c:valAx>
        <c:axId val="109082880"/>
        <c:scaling>
          <c:orientation val="minMax"/>
          <c:max val="1200"/>
          <c:min val="-24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9081344"/>
        <c:crosses val="autoZero"/>
        <c:crossBetween val="between"/>
        <c:majorUnit val="400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中勢地域!$T$81</c:f>
          <c:strCache>
            <c:ptCount val="1"/>
            <c:pt idx="0">
              <c:v>転入者数（地域ブロック・県内圏域別割合）の推移＜中勢地域＞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中勢地域!$H$123:$L$123</c:f>
              <c:numCache>
                <c:formatCode>0.0%</c:formatCode>
                <c:ptCount val="5"/>
                <c:pt idx="0">
                  <c:v>2.4203707036170596E-2</c:v>
                </c:pt>
                <c:pt idx="1">
                  <c:v>1.878952122854562E-2</c:v>
                </c:pt>
                <c:pt idx="2">
                  <c:v>2.1010322462775191E-2</c:v>
                </c:pt>
                <c:pt idx="3">
                  <c:v>2.1278564159496714E-2</c:v>
                </c:pt>
                <c:pt idx="4">
                  <c:v>1.5666540068363086E-2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4-4259-893B-D9D4426CBC31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中勢地域!$H$122:$L$122</c:f>
              <c:numCache>
                <c:formatCode>0.0%</c:formatCode>
                <c:ptCount val="5"/>
                <c:pt idx="0">
                  <c:v>4.16591686161598E-2</c:v>
                </c:pt>
                <c:pt idx="1">
                  <c:v>3.9024390243902439E-2</c:v>
                </c:pt>
                <c:pt idx="2">
                  <c:v>4.2294692609847445E-2</c:v>
                </c:pt>
                <c:pt idx="3">
                  <c:v>3.635859006383569E-2</c:v>
                </c:pt>
                <c:pt idx="4">
                  <c:v>4.063805545005697E-2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44-4259-893B-D9D4426CBC31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中勢地域!$H$121:$L$121</c:f>
              <c:numCache>
                <c:formatCode>0.0%</c:formatCode>
                <c:ptCount val="5"/>
                <c:pt idx="0">
                  <c:v>5.3985963649451144E-3</c:v>
                </c:pt>
                <c:pt idx="1">
                  <c:v>7.4977416440831076E-3</c:v>
                </c:pt>
                <c:pt idx="2">
                  <c:v>9.3176212661003014E-3</c:v>
                </c:pt>
                <c:pt idx="3">
                  <c:v>1.0546766583402719E-2</c:v>
                </c:pt>
                <c:pt idx="4">
                  <c:v>9.9696164071401451E-3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4-4259-893B-D9D4426CBC31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中勢地域!$H$120:$L$120</c:f>
              <c:numCache>
                <c:formatCode>0.0%</c:formatCode>
                <c:ptCount val="5"/>
                <c:pt idx="0">
                  <c:v>1.9974806550296924E-2</c:v>
                </c:pt>
                <c:pt idx="1">
                  <c:v>2.0957542908762422E-2</c:v>
                </c:pt>
                <c:pt idx="2">
                  <c:v>1.9000639444596693E-2</c:v>
                </c:pt>
                <c:pt idx="3">
                  <c:v>1.9705800721620873E-2</c:v>
                </c:pt>
                <c:pt idx="4">
                  <c:v>2.2218002278769463E-2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44-4259-893B-D9D4426CBC31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中勢地域!$H$119:$L$119</c:f>
              <c:numCache>
                <c:formatCode>0.0%</c:formatCode>
                <c:ptCount val="5"/>
                <c:pt idx="0">
                  <c:v>0.14657189130825984</c:v>
                </c:pt>
                <c:pt idx="1">
                  <c:v>0.14417344173441735</c:v>
                </c:pt>
                <c:pt idx="2">
                  <c:v>0.13647574677993971</c:v>
                </c:pt>
                <c:pt idx="3">
                  <c:v>0.14238134887593673</c:v>
                </c:pt>
                <c:pt idx="4">
                  <c:v>0.14470186099506266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44-4259-893B-D9D4426CBC31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中勢地域!$H$118:$L$118</c:f>
              <c:numCache>
                <c:formatCode>0.0%</c:formatCode>
                <c:ptCount val="5"/>
                <c:pt idx="0">
                  <c:v>0.23276947993521685</c:v>
                </c:pt>
                <c:pt idx="1">
                  <c:v>0.24173441734417345</c:v>
                </c:pt>
                <c:pt idx="2">
                  <c:v>0.23915227916324108</c:v>
                </c:pt>
                <c:pt idx="3">
                  <c:v>0.22703302803219538</c:v>
                </c:pt>
                <c:pt idx="4">
                  <c:v>0.22996581845803266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44-4259-893B-D9D4426CBC31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中勢地域!$H$117:$L$117</c:f>
              <c:numCache>
                <c:formatCode>0.0%</c:formatCode>
                <c:ptCount val="5"/>
                <c:pt idx="0">
                  <c:v>0.10104372863055605</c:v>
                </c:pt>
                <c:pt idx="1">
                  <c:v>9.7018970189701903E-2</c:v>
                </c:pt>
                <c:pt idx="2">
                  <c:v>9.8748515575043397E-2</c:v>
                </c:pt>
                <c:pt idx="3">
                  <c:v>9.778887963733926E-2</c:v>
                </c:pt>
                <c:pt idx="4">
                  <c:v>9.8936574249905054E-2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44-4259-893B-D9D4426CBC31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中勢地域!$H$116:$L$116</c:f>
              <c:numCache>
                <c:formatCode>0.0%</c:formatCode>
                <c:ptCount val="5"/>
                <c:pt idx="0">
                  <c:v>1.1067122548137484E-2</c:v>
                </c:pt>
                <c:pt idx="1">
                  <c:v>1.0298102981029811E-2</c:v>
                </c:pt>
                <c:pt idx="2">
                  <c:v>1.0413812003288572E-2</c:v>
                </c:pt>
                <c:pt idx="3">
                  <c:v>1.1379406050513461E-2</c:v>
                </c:pt>
                <c:pt idx="4">
                  <c:v>1.0634257500949488E-2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44-4259-893B-D9D4426CBC31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中勢地域!$H$115:$L$115</c:f>
              <c:numCache>
                <c:formatCode>0.0%</c:formatCode>
                <c:ptCount val="5"/>
                <c:pt idx="0">
                  <c:v>8.0978945474176715E-3</c:v>
                </c:pt>
                <c:pt idx="1">
                  <c:v>1.1653116531165311E-2</c:v>
                </c:pt>
                <c:pt idx="2">
                  <c:v>7.9473828446149624E-3</c:v>
                </c:pt>
                <c:pt idx="3">
                  <c:v>1.1101859561476548E-2</c:v>
                </c:pt>
                <c:pt idx="4">
                  <c:v>9.2100265856437519E-3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44-4259-893B-D9D4426CBC31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中勢地域!$H$114:$L$114</c:f>
              <c:numCache>
                <c:formatCode>0.0%</c:formatCode>
                <c:ptCount val="5"/>
                <c:pt idx="0">
                  <c:v>7.1981284865934858E-3</c:v>
                </c:pt>
                <c:pt idx="1">
                  <c:v>8.9430894308943094E-3</c:v>
                </c:pt>
                <c:pt idx="2">
                  <c:v>8.3127797570110538E-3</c:v>
                </c:pt>
                <c:pt idx="3">
                  <c:v>9.8991581089832546E-3</c:v>
                </c:pt>
                <c:pt idx="4">
                  <c:v>6.7413596657804782E-3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C44-4259-893B-D9D4426CBC31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中勢地域!$H$113:$L$113</c:f>
              <c:numCache>
                <c:formatCode>0.0%</c:formatCode>
                <c:ptCount val="5"/>
                <c:pt idx="0">
                  <c:v>1.2776678063703436E-2</c:v>
                </c:pt>
                <c:pt idx="1">
                  <c:v>1.8699186991869919E-2</c:v>
                </c:pt>
                <c:pt idx="2">
                  <c:v>3.1972229834657896E-2</c:v>
                </c:pt>
                <c:pt idx="3">
                  <c:v>2.0815986677768527E-2</c:v>
                </c:pt>
                <c:pt idx="4">
                  <c:v>2.155336118496012E-2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44-4259-893B-D9D4426CBC31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中勢地域!$H$112:$L$112</c:f>
              <c:numCache>
                <c:formatCode>0.0%</c:formatCode>
                <c:ptCount val="5"/>
                <c:pt idx="0">
                  <c:v>3.0861975886269571E-2</c:v>
                </c:pt>
                <c:pt idx="1">
                  <c:v>3.5320686540198737E-2</c:v>
                </c:pt>
                <c:pt idx="2">
                  <c:v>3.0876039097469627E-2</c:v>
                </c:pt>
                <c:pt idx="3">
                  <c:v>2.9975020815986679E-2</c:v>
                </c:pt>
                <c:pt idx="4">
                  <c:v>3.1238131409039117E-2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44-4259-893B-D9D4426CBC31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中勢地域!$H$111:$L$111</c:f>
              <c:numCache>
                <c:formatCode>0.0%</c:formatCode>
                <c:ptCount val="5"/>
                <c:pt idx="0">
                  <c:v>3.6530502069461943E-2</c:v>
                </c:pt>
                <c:pt idx="1">
                  <c:v>3.5320686540198737E-2</c:v>
                </c:pt>
                <c:pt idx="2">
                  <c:v>3.4255960537133465E-2</c:v>
                </c:pt>
                <c:pt idx="3">
                  <c:v>3.4045702655194743E-2</c:v>
                </c:pt>
                <c:pt idx="4">
                  <c:v>3.9118875807064184E-2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C44-4259-893B-D9D4426CBC31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7.7039764246189159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44-4259-893B-D9D4426CBC31}"/>
                </c:ext>
              </c:extLst>
            </c:dLbl>
            <c:dLbl>
              <c:idx val="1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44-4259-893B-D9D4426CBC31}"/>
                </c:ext>
              </c:extLst>
            </c:dLbl>
            <c:dLbl>
              <c:idx val="2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44-4259-893B-D9D4426CBC31}"/>
                </c:ext>
              </c:extLst>
            </c:dLbl>
            <c:dLbl>
              <c:idx val="3"/>
              <c:layout>
                <c:manualLayout>
                  <c:x val="0"/>
                  <c:y val="-2.6052981507306526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44-4259-893B-D9D4426CBC31}"/>
                </c:ext>
              </c:extLst>
            </c:dLbl>
            <c:dLbl>
              <c:idx val="4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44-4259-893B-D9D4426CB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中勢地域!$H$110:$L$110</c:f>
              <c:numCache>
                <c:formatCode>0.0%</c:formatCode>
                <c:ptCount val="5"/>
                <c:pt idx="0">
                  <c:v>0.14000359906424328</c:v>
                </c:pt>
                <c:pt idx="1">
                  <c:v>0.12737127371273713</c:v>
                </c:pt>
                <c:pt idx="2">
                  <c:v>0.12396090253037362</c:v>
                </c:pt>
                <c:pt idx="3">
                  <c:v>0.1440466278101582</c:v>
                </c:pt>
                <c:pt idx="4">
                  <c:v>0.13539688568173186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C44-4259-893B-D9D4426CBC31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中勢地域!$H$108:$L$108</c:f>
              <c:numCache>
                <c:formatCode>0.0%</c:formatCode>
                <c:ptCount val="5"/>
                <c:pt idx="0">
                  <c:v>0.18184272089256792</c:v>
                </c:pt>
                <c:pt idx="1">
                  <c:v>0.18319783197831979</c:v>
                </c:pt>
                <c:pt idx="2">
                  <c:v>0.18626107609390702</c:v>
                </c:pt>
                <c:pt idx="3">
                  <c:v>0.18364326024609123</c:v>
                </c:pt>
                <c:pt idx="4">
                  <c:v>0.18401063425750094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CC44-4259-893B-D9D4426CB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1"/>
                <c:order val="14"/>
                <c:tx>
                  <c:strRef>
                    <c:extLst>
                      <c:ext uri="{02D57815-91ED-43cb-92C2-25804820EDAC}">
                        <c15:formulaRef>
                          <c15:sqref>北勢地域!$B$109</c15:sqref>
                        </c15:formulaRef>
                      </c:ext>
                    </c:extLst>
                    <c:strCache>
                      <c:ptCount val="1"/>
                      <c:pt idx="0">
                        <c:v>中勢地域</c:v>
                      </c:pt>
                    </c:strCache>
                  </c:strRef>
                </c:tx>
                <c:spPr>
                  <a:solidFill>
                    <a:srgbClr val="FF6600"/>
                  </a:solidFill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900"/>
                      </a:pPr>
                      <a:endParaRPr lang="ja-JP"/>
                    </a:p>
                  </c:txPr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北勢地域!$H$107:$L$107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中勢地域!$H$109:$L$109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CC44-4259-893B-D9D4426CBC31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7763229411403768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中勢地域!$T$82</c:f>
          <c:strCache>
            <c:ptCount val="1"/>
            <c:pt idx="0">
              <c:v>転出者数（地域ブロック・県内圏域別割合）の推移＜中勢地域＞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中勢地域!$H$145:$L$145</c:f>
              <c:numCache>
                <c:formatCode>0.0%</c:formatCode>
                <c:ptCount val="5"/>
                <c:pt idx="0">
                  <c:v>2.0974760661444734E-2</c:v>
                </c:pt>
                <c:pt idx="1">
                  <c:v>2.086004958536377E-2</c:v>
                </c:pt>
                <c:pt idx="2">
                  <c:v>1.8856232294617564E-2</c:v>
                </c:pt>
                <c:pt idx="3">
                  <c:v>1.820469798657718E-2</c:v>
                </c:pt>
                <c:pt idx="4">
                  <c:v>2.0453534904401955E-2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8-4CC0-A2DE-9BA41A808058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中勢地域!$H$144:$L$144</c:f>
              <c:numCache>
                <c:formatCode>0.0%</c:formatCode>
                <c:ptCount val="5"/>
                <c:pt idx="0">
                  <c:v>4.3951261966927765E-2</c:v>
                </c:pt>
                <c:pt idx="1">
                  <c:v>3.7530990852355305E-2</c:v>
                </c:pt>
                <c:pt idx="2">
                  <c:v>3.3374645892351278E-2</c:v>
                </c:pt>
                <c:pt idx="3">
                  <c:v>3.3808724832214768E-2</c:v>
                </c:pt>
                <c:pt idx="4">
                  <c:v>3.9306358381502891E-2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E8-4CC0-A2DE-9BA41A808058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中勢地域!$H$143:$L$143</c:f>
              <c:numCache>
                <c:formatCode>0.0%</c:formatCode>
                <c:ptCount val="5"/>
                <c:pt idx="0">
                  <c:v>6.9625761531766752E-3</c:v>
                </c:pt>
                <c:pt idx="1">
                  <c:v>7.9507566042575015E-3</c:v>
                </c:pt>
                <c:pt idx="2">
                  <c:v>8.8526912181303118E-3</c:v>
                </c:pt>
                <c:pt idx="3">
                  <c:v>7.2147651006711413E-3</c:v>
                </c:pt>
                <c:pt idx="4">
                  <c:v>7.0253445975989332E-3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E8-4CC0-A2DE-9BA41A808058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中勢地域!$H$142:$L$142</c:f>
              <c:numCache>
                <c:formatCode>0.0%</c:formatCode>
                <c:ptCount val="5"/>
                <c:pt idx="0">
                  <c:v>1.7145343777197564E-2</c:v>
                </c:pt>
                <c:pt idx="1">
                  <c:v>1.4533641104556724E-2</c:v>
                </c:pt>
                <c:pt idx="2">
                  <c:v>1.6023371104815862E-2</c:v>
                </c:pt>
                <c:pt idx="3">
                  <c:v>2.1476510067114093E-2</c:v>
                </c:pt>
                <c:pt idx="4">
                  <c:v>1.4762116496220543E-2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E8-4CC0-A2DE-9BA41A808058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中勢地域!$H$141:$L$141</c:f>
              <c:numCache>
                <c:formatCode>0.0%</c:formatCode>
                <c:ptCount val="5"/>
                <c:pt idx="0">
                  <c:v>0.15082680591818973</c:v>
                </c:pt>
                <c:pt idx="1">
                  <c:v>0.14627682311703855</c:v>
                </c:pt>
                <c:pt idx="2">
                  <c:v>0.14730878186968838</c:v>
                </c:pt>
                <c:pt idx="3">
                  <c:v>0.15880872483221475</c:v>
                </c:pt>
                <c:pt idx="4">
                  <c:v>0.14673188083592709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E8-4CC0-A2DE-9BA41A808058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中勢地域!$H$140:$L$140</c:f>
              <c:numCache>
                <c:formatCode>0.0%</c:formatCode>
                <c:ptCount val="5"/>
                <c:pt idx="0">
                  <c:v>0.26744995648389902</c:v>
                </c:pt>
                <c:pt idx="1">
                  <c:v>0.28349149354535352</c:v>
                </c:pt>
                <c:pt idx="2">
                  <c:v>0.26593484419263458</c:v>
                </c:pt>
                <c:pt idx="3">
                  <c:v>0.26593959731543626</c:v>
                </c:pt>
                <c:pt idx="4">
                  <c:v>0.2750555802578924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E8-4CC0-A2DE-9BA41A808058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中勢地域!$H$139:$L$139</c:f>
              <c:numCache>
                <c:formatCode>0.0%</c:formatCode>
                <c:ptCount val="5"/>
                <c:pt idx="0">
                  <c:v>0.11375108790252393</c:v>
                </c:pt>
                <c:pt idx="1">
                  <c:v>0.11515773275198769</c:v>
                </c:pt>
                <c:pt idx="2">
                  <c:v>0.13464943342776203</c:v>
                </c:pt>
                <c:pt idx="3">
                  <c:v>0.125</c:v>
                </c:pt>
                <c:pt idx="4">
                  <c:v>0.12752334370831481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E8-4CC0-A2DE-9BA41A808058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中勢地域!$H$138:$L$138</c:f>
              <c:numCache>
                <c:formatCode>0.0%</c:formatCode>
                <c:ptCount val="5"/>
                <c:pt idx="0">
                  <c:v>1.1836379460400347E-2</c:v>
                </c:pt>
                <c:pt idx="1">
                  <c:v>1.3678721039582798E-2</c:v>
                </c:pt>
                <c:pt idx="2">
                  <c:v>9.8264872521246459E-3</c:v>
                </c:pt>
                <c:pt idx="3">
                  <c:v>1.2080536912751677E-2</c:v>
                </c:pt>
                <c:pt idx="4">
                  <c:v>1.0671409515340151E-2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E8-4CC0-A2DE-9BA41A808058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中勢地域!$H$137:$L$137</c:f>
              <c:numCache>
                <c:formatCode>0.0%</c:formatCode>
                <c:ptCount val="5"/>
                <c:pt idx="0">
                  <c:v>7.6588337684943431E-3</c:v>
                </c:pt>
                <c:pt idx="1">
                  <c:v>9.6605967342053515E-3</c:v>
                </c:pt>
                <c:pt idx="2">
                  <c:v>8.4985835694051E-3</c:v>
                </c:pt>
                <c:pt idx="3">
                  <c:v>1.3003355704697987E-2</c:v>
                </c:pt>
                <c:pt idx="4">
                  <c:v>1.0048910626945309E-2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E8-4CC0-A2DE-9BA41A808058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中勢地域!$H$136:$L$136</c:f>
              <c:numCache>
                <c:formatCode>0.0%</c:formatCode>
                <c:ptCount val="5"/>
                <c:pt idx="0">
                  <c:v>6.7885117493472584E-3</c:v>
                </c:pt>
                <c:pt idx="1">
                  <c:v>6.7538685132940068E-3</c:v>
                </c:pt>
                <c:pt idx="2">
                  <c:v>8.0559490084985835E-3</c:v>
                </c:pt>
                <c:pt idx="3">
                  <c:v>7.9697986577181214E-3</c:v>
                </c:pt>
                <c:pt idx="4">
                  <c:v>8.5371276122721204E-3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E8-4CC0-A2DE-9BA41A808058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中勢地域!$H$135:$L$135</c:f>
              <c:numCache>
                <c:formatCode>0.0%</c:formatCode>
                <c:ptCount val="5"/>
                <c:pt idx="0">
                  <c:v>1.6362053959965189E-2</c:v>
                </c:pt>
                <c:pt idx="1">
                  <c:v>1.5901513208515003E-2</c:v>
                </c:pt>
                <c:pt idx="2">
                  <c:v>3.3374645892351278E-2</c:v>
                </c:pt>
                <c:pt idx="3">
                  <c:v>1.1409395973154362E-2</c:v>
                </c:pt>
                <c:pt idx="4">
                  <c:v>1.5740329035126722E-2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E8-4CC0-A2DE-9BA41A808058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中勢地域!$H$134:$L$134</c:f>
              <c:numCache>
                <c:formatCode>0.0%</c:formatCode>
                <c:ptCount val="5"/>
                <c:pt idx="0">
                  <c:v>1.8711923411662314E-2</c:v>
                </c:pt>
                <c:pt idx="1">
                  <c:v>1.9663161494400273E-2</c:v>
                </c:pt>
                <c:pt idx="2">
                  <c:v>1.4695467422096316E-2</c:v>
                </c:pt>
                <c:pt idx="3">
                  <c:v>2.046979865771812E-2</c:v>
                </c:pt>
                <c:pt idx="4">
                  <c:v>1.7074255224544241E-2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AE8-4CC0-A2DE-9BA41A808058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中勢地域!$H$133:$L$133</c:f>
              <c:numCache>
                <c:formatCode>0.0%</c:formatCode>
                <c:ptCount val="5"/>
                <c:pt idx="0">
                  <c:v>2.4369016536118365E-2</c:v>
                </c:pt>
                <c:pt idx="1">
                  <c:v>2.8297854150636917E-2</c:v>
                </c:pt>
                <c:pt idx="2">
                  <c:v>2.7000708215297452E-2</c:v>
                </c:pt>
                <c:pt idx="3">
                  <c:v>2.7768456375838926E-2</c:v>
                </c:pt>
                <c:pt idx="4">
                  <c:v>3.228101378390396E-2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AE8-4CC0-A2DE-9BA41A808058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7.7039764246189159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E8-4CC0-A2DE-9BA41A808058}"/>
                </c:ext>
              </c:extLst>
            </c:dLbl>
            <c:dLbl>
              <c:idx val="1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E8-4CC0-A2DE-9BA41A808058}"/>
                </c:ext>
              </c:extLst>
            </c:dLbl>
            <c:dLbl>
              <c:idx val="2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E8-4CC0-A2DE-9BA41A808058}"/>
                </c:ext>
              </c:extLst>
            </c:dLbl>
            <c:dLbl>
              <c:idx val="3"/>
              <c:layout>
                <c:manualLayout>
                  <c:x val="0"/>
                  <c:y val="-2.6052981507306526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E8-4CC0-A2DE-9BA41A808058}"/>
                </c:ext>
              </c:extLst>
            </c:dLbl>
            <c:dLbl>
              <c:idx val="4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E8-4CC0-A2DE-9BA41A8080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中勢地域!$H$132:$L$132</c:f>
              <c:numCache>
                <c:formatCode>0.0%</c:formatCode>
                <c:ptCount val="5"/>
                <c:pt idx="0">
                  <c:v>8.651000870322019E-2</c:v>
                </c:pt>
                <c:pt idx="1">
                  <c:v>8.6004958536376852E-2</c:v>
                </c:pt>
                <c:pt idx="2">
                  <c:v>8.2418555240793195E-2</c:v>
                </c:pt>
                <c:pt idx="3">
                  <c:v>7.9530201342281878E-2</c:v>
                </c:pt>
                <c:pt idx="4">
                  <c:v>7.8790573588261456E-2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AE8-4CC0-A2DE-9BA41A808058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中勢地域!$H$130:$L$130</c:f>
              <c:numCache>
                <c:formatCode>0.0%</c:formatCode>
                <c:ptCount val="5"/>
                <c:pt idx="0">
                  <c:v>0.20670147954743254</c:v>
                </c:pt>
                <c:pt idx="1">
                  <c:v>0.19423783876207576</c:v>
                </c:pt>
                <c:pt idx="2">
                  <c:v>0.19112960339943344</c:v>
                </c:pt>
                <c:pt idx="3">
                  <c:v>0.19731543624161074</c:v>
                </c:pt>
                <c:pt idx="4">
                  <c:v>0.19599822143174744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BAE8-4CC0-A2DE-9BA41A808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1"/>
                <c:order val="14"/>
                <c:tx>
                  <c:strRef>
                    <c:extLst>
                      <c:ext uri="{02D57815-91ED-43cb-92C2-25804820EDAC}">
                        <c15:formulaRef>
                          <c15:sqref>北勢地域!$B$109</c15:sqref>
                        </c15:formulaRef>
                      </c:ext>
                    </c:extLst>
                    <c:strCache>
                      <c:ptCount val="1"/>
                      <c:pt idx="0">
                        <c:v>中勢地域</c:v>
                      </c:pt>
                    </c:strCache>
                  </c:strRef>
                </c:tx>
                <c:spPr>
                  <a:solidFill>
                    <a:srgbClr val="FF6600"/>
                  </a:solidFill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900"/>
                      </a:pPr>
                      <a:endParaRPr lang="ja-JP"/>
                    </a:p>
                  </c:txPr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北勢地域!$H$107:$L$107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中勢地域!$H$109:$L$109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BAE8-4CC0-A2DE-9BA41A808058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7873586989795714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中勢地域!$B$108</c:f>
              <c:strCache>
                <c:ptCount val="1"/>
                <c:pt idx="0">
                  <c:v>北勢地域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15-4853-8587-3FBC171D55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中勢地域!$C$108:$G$108</c:f>
              <c:numCache>
                <c:formatCode>#,##0</c:formatCode>
                <c:ptCount val="5"/>
                <c:pt idx="0">
                  <c:v>2021</c:v>
                </c:pt>
                <c:pt idx="1">
                  <c:v>2028</c:v>
                </c:pt>
                <c:pt idx="2">
                  <c:v>2039</c:v>
                </c:pt>
                <c:pt idx="3">
                  <c:v>1985</c:v>
                </c:pt>
                <c:pt idx="4">
                  <c:v>1938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0115-4853-8587-3FBC171D5522}"/>
            </c:ext>
          </c:extLst>
        </c:ser>
        <c:ser>
          <c:idx val="3"/>
          <c:order val="2"/>
          <c:tx>
            <c:strRef>
              <c:f>中勢地域!$B$110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pPr>
              <a:solidFill>
                <a:srgbClr val="FF9966"/>
              </a:solidFill>
              <a:ln>
                <a:solidFill>
                  <a:srgbClr val="FF9966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1.63512295609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BB-4FF7-A04F-F81DAFDCE7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中勢地域!$C$110:$G$110</c:f>
              <c:numCache>
                <c:formatCode>#,##0</c:formatCode>
                <c:ptCount val="5"/>
                <c:pt idx="0">
                  <c:v>1556</c:v>
                </c:pt>
                <c:pt idx="1">
                  <c:v>1410</c:v>
                </c:pt>
                <c:pt idx="2">
                  <c:v>1357</c:v>
                </c:pt>
                <c:pt idx="3">
                  <c:v>1557</c:v>
                </c:pt>
                <c:pt idx="4">
                  <c:v>1426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5-4853-8587-3FBC171D5522}"/>
            </c:ext>
          </c:extLst>
        </c:ser>
        <c:ser>
          <c:idx val="4"/>
          <c:order val="3"/>
          <c:tx>
            <c:strRef>
              <c:f>中勢地域!$B$111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ln>
              <a:solidFill>
                <a:srgbClr val="FFFF99"/>
              </a:solidFill>
            </a:ln>
          </c:spPr>
          <c:marker>
            <c:spPr>
              <a:solidFill>
                <a:srgbClr val="FFFF99"/>
              </a:solidFill>
              <a:ln>
                <a:solidFill>
                  <a:srgbClr val="FFFF99"/>
                </a:solidFill>
              </a:ln>
            </c:spPr>
          </c:marker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中勢地域!$C$111:$G$111</c:f>
              <c:numCache>
                <c:formatCode>#,##0</c:formatCode>
                <c:ptCount val="5"/>
                <c:pt idx="0">
                  <c:v>406</c:v>
                </c:pt>
                <c:pt idx="1">
                  <c:v>391</c:v>
                </c:pt>
                <c:pt idx="2">
                  <c:v>375</c:v>
                </c:pt>
                <c:pt idx="3">
                  <c:v>368</c:v>
                </c:pt>
                <c:pt idx="4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15-4853-8587-3FBC171D5522}"/>
            </c:ext>
          </c:extLst>
        </c:ser>
        <c:ser>
          <c:idx val="5"/>
          <c:order val="4"/>
          <c:tx>
            <c:strRef>
              <c:f>中勢地域!$B$112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pPr>
              <a:solidFill>
                <a:srgbClr val="FF0066"/>
              </a:solidFill>
              <a:ln>
                <a:solidFill>
                  <a:srgbClr val="FF0066"/>
                </a:solidFill>
              </a:ln>
            </c:spPr>
          </c:marker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中勢地域!$C$112:$G$112</c:f>
              <c:numCache>
                <c:formatCode>#,##0</c:formatCode>
                <c:ptCount val="5"/>
                <c:pt idx="0">
                  <c:v>343</c:v>
                </c:pt>
                <c:pt idx="1">
                  <c:v>391</c:v>
                </c:pt>
                <c:pt idx="2">
                  <c:v>338</c:v>
                </c:pt>
                <c:pt idx="3">
                  <c:v>324</c:v>
                </c:pt>
                <c:pt idx="4">
                  <c:v>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15-4853-8587-3FBC171D5522}"/>
            </c:ext>
          </c:extLst>
        </c:ser>
        <c:ser>
          <c:idx val="0"/>
          <c:order val="5"/>
          <c:tx>
            <c:strRef>
              <c:f>中勢地域!$B$113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0">
                <a:fgClr>
                  <a:srgbClr val="C00000"/>
                </a:fgClr>
                <a:bgClr>
                  <a:sysClr val="window" lastClr="FFFFFF"/>
                </a:bgClr>
              </a:pattFill>
              <a:ln>
                <a:solidFill>
                  <a:srgbClr val="C00000"/>
                </a:solidFill>
              </a:ln>
            </c:spPr>
          </c:marker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中勢地域!$C$113:$G$113</c:f>
              <c:numCache>
                <c:formatCode>#,##0</c:formatCode>
                <c:ptCount val="5"/>
                <c:pt idx="0">
                  <c:v>142</c:v>
                </c:pt>
                <c:pt idx="1">
                  <c:v>207</c:v>
                </c:pt>
                <c:pt idx="2">
                  <c:v>350</c:v>
                </c:pt>
                <c:pt idx="3">
                  <c:v>225</c:v>
                </c:pt>
                <c:pt idx="4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15-4853-8587-3FBC171D5522}"/>
            </c:ext>
          </c:extLst>
        </c:ser>
        <c:ser>
          <c:idx val="6"/>
          <c:order val="6"/>
          <c:tx>
            <c:strRef>
              <c:f>中勢地域!$B$114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ln>
              <a:solidFill>
                <a:srgbClr val="660066"/>
              </a:solidFill>
            </a:ln>
          </c:spPr>
          <c:marker>
            <c:spPr>
              <a:solidFill>
                <a:srgbClr val="660066"/>
              </a:solidFill>
              <a:ln>
                <a:solidFill>
                  <a:srgbClr val="660066"/>
                </a:solidFill>
              </a:ln>
            </c:spPr>
          </c:marker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中勢地域!$C$114:$G$114</c:f>
              <c:numCache>
                <c:formatCode>#,##0</c:formatCode>
                <c:ptCount val="5"/>
                <c:pt idx="0">
                  <c:v>80</c:v>
                </c:pt>
                <c:pt idx="1">
                  <c:v>99</c:v>
                </c:pt>
                <c:pt idx="2">
                  <c:v>91</c:v>
                </c:pt>
                <c:pt idx="3">
                  <c:v>107</c:v>
                </c:pt>
                <c:pt idx="4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15-4853-8587-3FBC171D5522}"/>
            </c:ext>
          </c:extLst>
        </c:ser>
        <c:ser>
          <c:idx val="7"/>
          <c:order val="7"/>
          <c:tx>
            <c:strRef>
              <c:f>中勢地域!$B$115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ln>
              <a:solidFill>
                <a:srgbClr val="9900CC"/>
              </a:solidFill>
            </a:ln>
          </c:spPr>
          <c:marker>
            <c:spPr>
              <a:solidFill>
                <a:srgbClr val="9900CC"/>
              </a:solidFill>
              <a:ln>
                <a:solidFill>
                  <a:srgbClr val="9900CC"/>
                </a:solidFill>
              </a:ln>
            </c:spPr>
          </c:marker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中勢地域!$C$115:$G$115</c:f>
              <c:numCache>
                <c:formatCode>#,##0</c:formatCode>
                <c:ptCount val="5"/>
                <c:pt idx="0">
                  <c:v>90</c:v>
                </c:pt>
                <c:pt idx="1">
                  <c:v>129</c:v>
                </c:pt>
                <c:pt idx="2">
                  <c:v>87</c:v>
                </c:pt>
                <c:pt idx="3">
                  <c:v>120</c:v>
                </c:pt>
                <c:pt idx="4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15-4853-8587-3FBC171D5522}"/>
            </c:ext>
          </c:extLst>
        </c:ser>
        <c:ser>
          <c:idx val="8"/>
          <c:order val="8"/>
          <c:tx>
            <c:strRef>
              <c:f>中勢地域!$B$116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ln>
              <a:solidFill>
                <a:srgbClr val="6666FF"/>
              </a:solidFill>
            </a:ln>
          </c:spPr>
          <c:marker>
            <c:spPr>
              <a:solidFill>
                <a:srgbClr val="6666FF"/>
              </a:solidFill>
              <a:ln>
                <a:solidFill>
                  <a:srgbClr val="6666FF"/>
                </a:solidFill>
              </a:ln>
            </c:spPr>
          </c:marker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中勢地域!$C$116:$G$116</c:f>
              <c:numCache>
                <c:formatCode>#,##0</c:formatCode>
                <c:ptCount val="5"/>
                <c:pt idx="0">
                  <c:v>123</c:v>
                </c:pt>
                <c:pt idx="1">
                  <c:v>114</c:v>
                </c:pt>
                <c:pt idx="2">
                  <c:v>114</c:v>
                </c:pt>
                <c:pt idx="3">
                  <c:v>123</c:v>
                </c:pt>
                <c:pt idx="4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15-4853-8587-3FBC171D5522}"/>
            </c:ext>
          </c:extLst>
        </c:ser>
        <c:ser>
          <c:idx val="9"/>
          <c:order val="9"/>
          <c:tx>
            <c:strRef>
              <c:f>中勢地域!$B$117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ln>
              <a:solidFill>
                <a:srgbClr val="000066"/>
              </a:solidFill>
            </a:ln>
          </c:spPr>
          <c:marker>
            <c:spPr>
              <a:solidFill>
                <a:srgbClr val="000066"/>
              </a:solidFill>
              <a:ln>
                <a:solidFill>
                  <a:srgbClr val="000066"/>
                </a:solidFill>
              </a:ln>
            </c:spPr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4B-4706-B5E6-465D86123D3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中勢地域!$C$117:$G$117</c:f>
              <c:numCache>
                <c:formatCode>#,##0</c:formatCode>
                <c:ptCount val="5"/>
                <c:pt idx="0">
                  <c:v>1123</c:v>
                </c:pt>
                <c:pt idx="1">
                  <c:v>1074</c:v>
                </c:pt>
                <c:pt idx="2">
                  <c:v>1081</c:v>
                </c:pt>
                <c:pt idx="3">
                  <c:v>1057</c:v>
                </c:pt>
                <c:pt idx="4">
                  <c:v>1042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15-4853-8587-3FBC171D5522}"/>
            </c:ext>
          </c:extLst>
        </c:ser>
        <c:ser>
          <c:idx val="10"/>
          <c:order val="10"/>
          <c:tx>
            <c:strRef>
              <c:f>中勢地域!$B$118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ln>
              <a:solidFill>
                <a:srgbClr val="336699"/>
              </a:solidFill>
            </a:ln>
          </c:spPr>
          <c:marker>
            <c:spPr>
              <a:solidFill>
                <a:srgbClr val="336699"/>
              </a:solidFill>
              <a:ln>
                <a:solidFill>
                  <a:srgbClr val="336699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15-4853-8587-3FBC171D55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中勢地域!$C$118:$G$118</c:f>
              <c:numCache>
                <c:formatCode>#,##0</c:formatCode>
                <c:ptCount val="5"/>
                <c:pt idx="0">
                  <c:v>2587</c:v>
                </c:pt>
                <c:pt idx="1">
                  <c:v>2676</c:v>
                </c:pt>
                <c:pt idx="2">
                  <c:v>2618</c:v>
                </c:pt>
                <c:pt idx="3">
                  <c:v>2454</c:v>
                </c:pt>
                <c:pt idx="4">
                  <c:v>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15-4853-8587-3FBC171D5522}"/>
            </c:ext>
          </c:extLst>
        </c:ser>
        <c:ser>
          <c:idx val="11"/>
          <c:order val="11"/>
          <c:tx>
            <c:strRef>
              <c:f>中勢地域!$B$119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-1.22634221707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BB-4FF7-A04F-F81DAFDCE7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中勢地域!$C$119:$G$119</c:f>
              <c:numCache>
                <c:formatCode>#,##0</c:formatCode>
                <c:ptCount val="5"/>
                <c:pt idx="0">
                  <c:v>1629</c:v>
                </c:pt>
                <c:pt idx="1">
                  <c:v>1596</c:v>
                </c:pt>
                <c:pt idx="2">
                  <c:v>1494</c:v>
                </c:pt>
                <c:pt idx="3">
                  <c:v>1539</c:v>
                </c:pt>
                <c:pt idx="4">
                  <c:v>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15-4853-8587-3FBC171D5522}"/>
            </c:ext>
          </c:extLst>
        </c:ser>
        <c:ser>
          <c:idx val="12"/>
          <c:order val="12"/>
          <c:tx>
            <c:strRef>
              <c:f>中勢地域!$B$120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marker>
            <c:spPr>
              <a:solidFill>
                <a:srgbClr val="009999"/>
              </a:solidFill>
              <a:ln>
                <a:solidFill>
                  <a:srgbClr val="009999"/>
                </a:solidFill>
              </a:ln>
            </c:spPr>
          </c:marker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中勢地域!$C$120:$G$120</c:f>
              <c:numCache>
                <c:formatCode>#,##0</c:formatCode>
                <c:ptCount val="5"/>
                <c:pt idx="0">
                  <c:v>222</c:v>
                </c:pt>
                <c:pt idx="1">
                  <c:v>232</c:v>
                </c:pt>
                <c:pt idx="2">
                  <c:v>208</c:v>
                </c:pt>
                <c:pt idx="3">
                  <c:v>213</c:v>
                </c:pt>
                <c:pt idx="4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15-4853-8587-3FBC171D5522}"/>
            </c:ext>
          </c:extLst>
        </c:ser>
        <c:ser>
          <c:idx val="13"/>
          <c:order val="13"/>
          <c:tx>
            <c:strRef>
              <c:f>中勢地域!$B$121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solidFill>
                <a:srgbClr val="003300"/>
              </a:solidFill>
              <a:ln>
                <a:solidFill>
                  <a:srgbClr val="003300"/>
                </a:solidFill>
              </a:ln>
            </c:spPr>
          </c:marker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中勢地域!$C$121:$G$121</c:f>
              <c:numCache>
                <c:formatCode>#,##0</c:formatCode>
                <c:ptCount val="5"/>
                <c:pt idx="0">
                  <c:v>60</c:v>
                </c:pt>
                <c:pt idx="1">
                  <c:v>83</c:v>
                </c:pt>
                <c:pt idx="2">
                  <c:v>102</c:v>
                </c:pt>
                <c:pt idx="3">
                  <c:v>114</c:v>
                </c:pt>
                <c:pt idx="4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15-4853-8587-3FBC171D5522}"/>
            </c:ext>
          </c:extLst>
        </c:ser>
        <c:ser>
          <c:idx val="14"/>
          <c:order val="14"/>
          <c:tx>
            <c:strRef>
              <c:f>中勢地域!$B$122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中勢地域!$C$122:$G$122</c:f>
              <c:numCache>
                <c:formatCode>#,##0</c:formatCode>
                <c:ptCount val="5"/>
                <c:pt idx="0">
                  <c:v>463</c:v>
                </c:pt>
                <c:pt idx="1">
                  <c:v>432</c:v>
                </c:pt>
                <c:pt idx="2">
                  <c:v>463</c:v>
                </c:pt>
                <c:pt idx="3">
                  <c:v>393</c:v>
                </c:pt>
                <c:pt idx="4">
                  <c:v>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115-4853-8587-3FBC171D5522}"/>
            </c:ext>
          </c:extLst>
        </c:ser>
        <c:ser>
          <c:idx val="15"/>
          <c:order val="15"/>
          <c:tx>
            <c:strRef>
              <c:f>中勢地域!$B$123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pattFill prst="pct75">
                <a:fgClr>
                  <a:srgbClr val="003300"/>
                </a:fgClr>
                <a:bgClr>
                  <a:sysClr val="window" lastClr="FFFFFF"/>
                </a:bgClr>
              </a:pattFill>
              <a:ln>
                <a:solidFill>
                  <a:srgbClr val="003300"/>
                </a:solidFill>
              </a:ln>
            </c:spPr>
          </c:marker>
          <c:cat>
            <c:numRef>
              <c:f>中勢地域!$C$107:$G$107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中勢地域!$C$123:$G$123</c:f>
              <c:numCache>
                <c:formatCode>#,##0</c:formatCode>
                <c:ptCount val="5"/>
                <c:pt idx="0">
                  <c:v>269</c:v>
                </c:pt>
                <c:pt idx="1">
                  <c:v>208</c:v>
                </c:pt>
                <c:pt idx="2">
                  <c:v>230</c:v>
                </c:pt>
                <c:pt idx="3">
                  <c:v>230</c:v>
                </c:pt>
                <c:pt idx="4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15-4853-8587-3FBC171D5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8848"/>
        <c:axId val="108480384"/>
        <c:extLst>
          <c:ext xmlns:c15="http://schemas.microsoft.com/office/drawing/2012/chart" uri="{02D57815-91ED-43cb-92C2-25804820EDAC}">
            <c15:filteredLin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中勢地域!$B$109</c15:sqref>
                        </c15:formulaRef>
                      </c:ext>
                    </c:extLst>
                    <c:strCache>
                      <c:ptCount val="1"/>
                      <c:pt idx="0">
                        <c:v>中勢地域</c:v>
                      </c:pt>
                    </c:strCache>
                  </c:strRef>
                </c:tx>
                <c:spPr>
                  <a:ln>
                    <a:solidFill>
                      <a:srgbClr val="FF6600"/>
                    </a:solidFill>
                  </a:ln>
                </c:spPr>
                <c:marker>
                  <c:spPr>
                    <a:solidFill>
                      <a:srgbClr val="FF6600"/>
                    </a:solidFill>
                    <a:ln>
                      <a:solidFill>
                        <a:srgbClr val="FF6600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中勢地域!$C$107:$G$107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中勢地域!$C$109:$G$109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2429</c:v>
                      </c:pt>
                      <c:pt idx="1">
                        <c:v>2467</c:v>
                      </c:pt>
                      <c:pt idx="2">
                        <c:v>2154</c:v>
                      </c:pt>
                      <c:pt idx="3">
                        <c:v>2267</c:v>
                      </c:pt>
                      <c:pt idx="4">
                        <c:v>2290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115-4853-8587-3FBC171D5522}"/>
                  </c:ext>
                </c:extLst>
              </c15:ser>
            </c15:filteredLineSeries>
          </c:ext>
        </c:extLst>
      </c:lineChart>
      <c:catAx>
        <c:axId val="10847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80384"/>
        <c:crosses val="autoZero"/>
        <c:auto val="1"/>
        <c:lblAlgn val="ctr"/>
        <c:lblOffset val="100"/>
        <c:noMultiLvlLbl val="0"/>
      </c:catAx>
      <c:valAx>
        <c:axId val="108480384"/>
        <c:scaling>
          <c:orientation val="minMax"/>
          <c:max val="5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478848"/>
        <c:crosses val="autoZero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0.74444444444444446"/>
          <c:y val="6.4796587926509192E-2"/>
          <c:w val="0.2388888888888889"/>
          <c:h val="0.89355497229512981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中勢地域!$B$130</c:f>
              <c:strCache>
                <c:ptCount val="1"/>
                <c:pt idx="0">
                  <c:v>北勢地域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FF-4C19-A832-5C66BE3F413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中勢地域!$C$130:$G$130</c:f>
              <c:numCache>
                <c:formatCode>#,##0</c:formatCode>
                <c:ptCount val="5"/>
                <c:pt idx="0">
                  <c:v>2375</c:v>
                </c:pt>
                <c:pt idx="1">
                  <c:v>2272</c:v>
                </c:pt>
                <c:pt idx="2">
                  <c:v>2159</c:v>
                </c:pt>
                <c:pt idx="3">
                  <c:v>2352</c:v>
                </c:pt>
                <c:pt idx="4">
                  <c:v>2204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53FF-4C19-A832-5C66BE3F4135}"/>
            </c:ext>
          </c:extLst>
        </c:ser>
        <c:ser>
          <c:idx val="3"/>
          <c:order val="2"/>
          <c:tx>
            <c:strRef>
              <c:f>中勢地域!$B$132</c:f>
              <c:strCache>
                <c:ptCount val="1"/>
                <c:pt idx="0">
                  <c:v>南勢地域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pPr>
              <a:solidFill>
                <a:srgbClr val="FF9966"/>
              </a:solidFill>
              <a:ln>
                <a:solidFill>
                  <a:srgbClr val="FF9966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DE-4A7E-9225-371C76C349F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中勢地域!$C$132:$G$132</c:f>
              <c:numCache>
                <c:formatCode>#,##0</c:formatCode>
                <c:ptCount val="5"/>
                <c:pt idx="0">
                  <c:v>994</c:v>
                </c:pt>
                <c:pt idx="1">
                  <c:v>1006</c:v>
                </c:pt>
                <c:pt idx="2">
                  <c:v>931</c:v>
                </c:pt>
                <c:pt idx="3">
                  <c:v>948</c:v>
                </c:pt>
                <c:pt idx="4">
                  <c:v>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F-4C19-A832-5C66BE3F4135}"/>
            </c:ext>
          </c:extLst>
        </c:ser>
        <c:ser>
          <c:idx val="4"/>
          <c:order val="3"/>
          <c:tx>
            <c:strRef>
              <c:f>中勢地域!$B$133</c:f>
              <c:strCache>
                <c:ptCount val="1"/>
                <c:pt idx="0">
                  <c:v>伊賀地域</c:v>
                </c:pt>
              </c:strCache>
            </c:strRef>
          </c:tx>
          <c:spPr>
            <a:ln>
              <a:solidFill>
                <a:srgbClr val="FFFF99"/>
              </a:solidFill>
            </a:ln>
          </c:spPr>
          <c:marker>
            <c:spPr>
              <a:solidFill>
                <a:srgbClr val="FFFF99"/>
              </a:solidFill>
              <a:ln>
                <a:solidFill>
                  <a:srgbClr val="FFFF99"/>
                </a:solidFill>
              </a:ln>
            </c:spPr>
          </c:marker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中勢地域!$C$133:$G$133</c:f>
              <c:numCache>
                <c:formatCode>#,##0</c:formatCode>
                <c:ptCount val="5"/>
                <c:pt idx="0">
                  <c:v>280</c:v>
                </c:pt>
                <c:pt idx="1">
                  <c:v>331</c:v>
                </c:pt>
                <c:pt idx="2">
                  <c:v>305</c:v>
                </c:pt>
                <c:pt idx="3">
                  <c:v>331</c:v>
                </c:pt>
                <c:pt idx="4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FF-4C19-A832-5C66BE3F4135}"/>
            </c:ext>
          </c:extLst>
        </c:ser>
        <c:ser>
          <c:idx val="5"/>
          <c:order val="4"/>
          <c:tx>
            <c:strRef>
              <c:f>中勢地域!$B$134</c:f>
              <c:strCache>
                <c:ptCount val="1"/>
                <c:pt idx="0">
                  <c:v>東紀州地域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pPr>
              <a:solidFill>
                <a:srgbClr val="FF0066"/>
              </a:solidFill>
              <a:ln>
                <a:solidFill>
                  <a:srgbClr val="FF0066"/>
                </a:solidFill>
              </a:ln>
            </c:spPr>
          </c:marker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中勢地域!$C$134:$G$134</c:f>
              <c:numCache>
                <c:formatCode>#,##0</c:formatCode>
                <c:ptCount val="5"/>
                <c:pt idx="0">
                  <c:v>215</c:v>
                </c:pt>
                <c:pt idx="1">
                  <c:v>230</c:v>
                </c:pt>
                <c:pt idx="2">
                  <c:v>166</c:v>
                </c:pt>
                <c:pt idx="3">
                  <c:v>244</c:v>
                </c:pt>
                <c:pt idx="4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FF-4C19-A832-5C66BE3F4135}"/>
            </c:ext>
          </c:extLst>
        </c:ser>
        <c:ser>
          <c:idx val="0"/>
          <c:order val="5"/>
          <c:tx>
            <c:strRef>
              <c:f>中勢地域!$B$135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0">
                <a:fgClr>
                  <a:srgbClr val="C00000"/>
                </a:fgClr>
                <a:bgClr>
                  <a:sysClr val="window" lastClr="FFFFFF"/>
                </a:bgClr>
              </a:pattFill>
              <a:ln>
                <a:solidFill>
                  <a:srgbClr val="C00000"/>
                </a:solidFill>
              </a:ln>
            </c:spPr>
          </c:marker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中勢地域!$C$135:$G$135</c:f>
              <c:numCache>
                <c:formatCode>#,##0</c:formatCode>
                <c:ptCount val="5"/>
                <c:pt idx="0">
                  <c:v>188</c:v>
                </c:pt>
                <c:pt idx="1">
                  <c:v>186</c:v>
                </c:pt>
                <c:pt idx="2">
                  <c:v>377</c:v>
                </c:pt>
                <c:pt idx="3">
                  <c:v>136</c:v>
                </c:pt>
                <c:pt idx="4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FF-4C19-A832-5C66BE3F4135}"/>
            </c:ext>
          </c:extLst>
        </c:ser>
        <c:ser>
          <c:idx val="6"/>
          <c:order val="6"/>
          <c:tx>
            <c:strRef>
              <c:f>中勢地域!$B$136</c:f>
              <c:strCache>
                <c:ptCount val="1"/>
                <c:pt idx="0">
                  <c:v>北海道</c:v>
                </c:pt>
              </c:strCache>
            </c:strRef>
          </c:tx>
          <c:spPr>
            <a:ln>
              <a:solidFill>
                <a:srgbClr val="660066"/>
              </a:solidFill>
            </a:ln>
          </c:spPr>
          <c:marker>
            <c:spPr>
              <a:solidFill>
                <a:srgbClr val="660066"/>
              </a:solidFill>
              <a:ln>
                <a:solidFill>
                  <a:srgbClr val="660066"/>
                </a:solidFill>
              </a:ln>
            </c:spPr>
          </c:marker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中勢地域!$C$136:$G$136</c:f>
              <c:numCache>
                <c:formatCode>#,##0</c:formatCode>
                <c:ptCount val="5"/>
                <c:pt idx="0">
                  <c:v>78</c:v>
                </c:pt>
                <c:pt idx="1">
                  <c:v>79</c:v>
                </c:pt>
                <c:pt idx="2">
                  <c:v>91</c:v>
                </c:pt>
                <c:pt idx="3">
                  <c:v>95</c:v>
                </c:pt>
                <c:pt idx="4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FF-4C19-A832-5C66BE3F4135}"/>
            </c:ext>
          </c:extLst>
        </c:ser>
        <c:ser>
          <c:idx val="7"/>
          <c:order val="7"/>
          <c:tx>
            <c:strRef>
              <c:f>中勢地域!$B$137</c:f>
              <c:strCache>
                <c:ptCount val="1"/>
                <c:pt idx="0">
                  <c:v>東北</c:v>
                </c:pt>
              </c:strCache>
            </c:strRef>
          </c:tx>
          <c:spPr>
            <a:ln>
              <a:solidFill>
                <a:srgbClr val="9900CC"/>
              </a:solidFill>
            </a:ln>
          </c:spPr>
          <c:marker>
            <c:spPr>
              <a:solidFill>
                <a:srgbClr val="9900CC"/>
              </a:solidFill>
              <a:ln>
                <a:solidFill>
                  <a:srgbClr val="9900CC"/>
                </a:solidFill>
              </a:ln>
            </c:spPr>
          </c:marker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中勢地域!$C$137:$G$137</c:f>
              <c:numCache>
                <c:formatCode>#,##0</c:formatCode>
                <c:ptCount val="5"/>
                <c:pt idx="0">
                  <c:v>88</c:v>
                </c:pt>
                <c:pt idx="1">
                  <c:v>113</c:v>
                </c:pt>
                <c:pt idx="2">
                  <c:v>96</c:v>
                </c:pt>
                <c:pt idx="3">
                  <c:v>155</c:v>
                </c:pt>
                <c:pt idx="4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FF-4C19-A832-5C66BE3F4135}"/>
            </c:ext>
          </c:extLst>
        </c:ser>
        <c:ser>
          <c:idx val="8"/>
          <c:order val="8"/>
          <c:tx>
            <c:strRef>
              <c:f>中勢地域!$B$138</c:f>
              <c:strCache>
                <c:ptCount val="1"/>
                <c:pt idx="0">
                  <c:v>北関東</c:v>
                </c:pt>
              </c:strCache>
            </c:strRef>
          </c:tx>
          <c:spPr>
            <a:ln>
              <a:solidFill>
                <a:srgbClr val="6666FF"/>
              </a:solidFill>
            </a:ln>
          </c:spPr>
          <c:marker>
            <c:spPr>
              <a:solidFill>
                <a:srgbClr val="6666FF"/>
              </a:solidFill>
              <a:ln>
                <a:solidFill>
                  <a:srgbClr val="6666FF"/>
                </a:solidFill>
              </a:ln>
            </c:spPr>
          </c:marker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中勢地域!$C$138:$G$138</c:f>
              <c:numCache>
                <c:formatCode>#,##0</c:formatCode>
                <c:ptCount val="5"/>
                <c:pt idx="0">
                  <c:v>136</c:v>
                </c:pt>
                <c:pt idx="1">
                  <c:v>160</c:v>
                </c:pt>
                <c:pt idx="2">
                  <c:v>111</c:v>
                </c:pt>
                <c:pt idx="3">
                  <c:v>144</c:v>
                </c:pt>
                <c:pt idx="4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FF-4C19-A832-5C66BE3F4135}"/>
            </c:ext>
          </c:extLst>
        </c:ser>
        <c:ser>
          <c:idx val="9"/>
          <c:order val="9"/>
          <c:tx>
            <c:strRef>
              <c:f>中勢地域!$B$139</c:f>
              <c:strCache>
                <c:ptCount val="1"/>
                <c:pt idx="0">
                  <c:v>東京圏</c:v>
                </c:pt>
              </c:strCache>
            </c:strRef>
          </c:tx>
          <c:spPr>
            <a:ln>
              <a:solidFill>
                <a:srgbClr val="000066"/>
              </a:solidFill>
            </a:ln>
          </c:spPr>
          <c:marker>
            <c:spPr>
              <a:solidFill>
                <a:srgbClr val="000066"/>
              </a:solidFill>
              <a:ln>
                <a:solidFill>
                  <a:srgbClr val="000066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8.175614780481375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DE-4A7E-9225-371C76C349F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中勢地域!$C$139:$G$139</c:f>
              <c:numCache>
                <c:formatCode>#,##0</c:formatCode>
                <c:ptCount val="5"/>
                <c:pt idx="0">
                  <c:v>1307</c:v>
                </c:pt>
                <c:pt idx="1">
                  <c:v>1347</c:v>
                </c:pt>
                <c:pt idx="2">
                  <c:v>1521</c:v>
                </c:pt>
                <c:pt idx="3">
                  <c:v>1490</c:v>
                </c:pt>
                <c:pt idx="4">
                  <c:v>1434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FF-4C19-A832-5C66BE3F4135}"/>
            </c:ext>
          </c:extLst>
        </c:ser>
        <c:ser>
          <c:idx val="10"/>
          <c:order val="10"/>
          <c:tx>
            <c:strRef>
              <c:f>中勢地域!$B$140</c:f>
              <c:strCache>
                <c:ptCount val="1"/>
                <c:pt idx="0">
                  <c:v>中部</c:v>
                </c:pt>
              </c:strCache>
            </c:strRef>
          </c:tx>
          <c:spPr>
            <a:ln>
              <a:solidFill>
                <a:srgbClr val="336699"/>
              </a:solidFill>
            </a:ln>
          </c:spPr>
          <c:marker>
            <c:spPr>
              <a:solidFill>
                <a:srgbClr val="336699"/>
              </a:solidFill>
              <a:ln>
                <a:solidFill>
                  <a:srgbClr val="336699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FF-4C19-A832-5C66BE3F413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中勢地域!$C$140:$G$140</c:f>
              <c:numCache>
                <c:formatCode>#,##0</c:formatCode>
                <c:ptCount val="5"/>
                <c:pt idx="0">
                  <c:v>3073</c:v>
                </c:pt>
                <c:pt idx="1">
                  <c:v>3316</c:v>
                </c:pt>
                <c:pt idx="2">
                  <c:v>3004</c:v>
                </c:pt>
                <c:pt idx="3">
                  <c:v>3170</c:v>
                </c:pt>
                <c:pt idx="4">
                  <c:v>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FF-4C19-A832-5C66BE3F4135}"/>
            </c:ext>
          </c:extLst>
        </c:ser>
        <c:ser>
          <c:idx val="11"/>
          <c:order val="11"/>
          <c:tx>
            <c:strRef>
              <c:f>中勢地域!$B$141</c:f>
              <c:strCache>
                <c:ptCount val="1"/>
                <c:pt idx="0">
                  <c:v>関西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-8.17561478048152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DE-4A7E-9225-371C76C349F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中勢地域!$C$141:$G$141</c:f>
              <c:numCache>
                <c:formatCode>#,##0</c:formatCode>
                <c:ptCount val="5"/>
                <c:pt idx="0">
                  <c:v>1733</c:v>
                </c:pt>
                <c:pt idx="1">
                  <c:v>1711</c:v>
                </c:pt>
                <c:pt idx="2">
                  <c:v>1664</c:v>
                </c:pt>
                <c:pt idx="3">
                  <c:v>1893</c:v>
                </c:pt>
                <c:pt idx="4">
                  <c:v>1650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FF-4C19-A832-5C66BE3F4135}"/>
            </c:ext>
          </c:extLst>
        </c:ser>
        <c:ser>
          <c:idx val="12"/>
          <c:order val="12"/>
          <c:tx>
            <c:strRef>
              <c:f>中勢地域!$B$142</c:f>
              <c:strCache>
                <c:ptCount val="1"/>
                <c:pt idx="0">
                  <c:v>中国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marker>
            <c:spPr>
              <a:solidFill>
                <a:srgbClr val="009999"/>
              </a:solidFill>
              <a:ln>
                <a:solidFill>
                  <a:srgbClr val="009999"/>
                </a:solidFill>
              </a:ln>
            </c:spPr>
          </c:marker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中勢地域!$C$142:$G$142</c:f>
              <c:numCache>
                <c:formatCode>#,##0</c:formatCode>
                <c:ptCount val="5"/>
                <c:pt idx="0">
                  <c:v>197</c:v>
                </c:pt>
                <c:pt idx="1">
                  <c:v>170</c:v>
                </c:pt>
                <c:pt idx="2">
                  <c:v>181</c:v>
                </c:pt>
                <c:pt idx="3">
                  <c:v>256</c:v>
                </c:pt>
                <c:pt idx="4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FF-4C19-A832-5C66BE3F4135}"/>
            </c:ext>
          </c:extLst>
        </c:ser>
        <c:ser>
          <c:idx val="13"/>
          <c:order val="13"/>
          <c:tx>
            <c:strRef>
              <c:f>中勢地域!$B$143</c:f>
              <c:strCache>
                <c:ptCount val="1"/>
                <c:pt idx="0">
                  <c:v>四国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solidFill>
                <a:srgbClr val="003300"/>
              </a:solidFill>
              <a:ln>
                <a:solidFill>
                  <a:srgbClr val="003300"/>
                </a:solidFill>
              </a:ln>
            </c:spPr>
          </c:marker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中勢地域!$C$143:$G$143</c:f>
              <c:numCache>
                <c:formatCode>#,##0</c:formatCode>
                <c:ptCount val="5"/>
                <c:pt idx="0">
                  <c:v>80</c:v>
                </c:pt>
                <c:pt idx="1">
                  <c:v>93</c:v>
                </c:pt>
                <c:pt idx="2">
                  <c:v>100</c:v>
                </c:pt>
                <c:pt idx="3">
                  <c:v>86</c:v>
                </c:pt>
                <c:pt idx="4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FF-4C19-A832-5C66BE3F4135}"/>
            </c:ext>
          </c:extLst>
        </c:ser>
        <c:ser>
          <c:idx val="14"/>
          <c:order val="14"/>
          <c:tx>
            <c:strRef>
              <c:f>中勢地域!$B$144</c:f>
              <c:strCache>
                <c:ptCount val="1"/>
                <c:pt idx="0">
                  <c:v>九州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中勢地域!$C$144:$G$144</c:f>
              <c:numCache>
                <c:formatCode>#,##0</c:formatCode>
                <c:ptCount val="5"/>
                <c:pt idx="0">
                  <c:v>505</c:v>
                </c:pt>
                <c:pt idx="1">
                  <c:v>439</c:v>
                </c:pt>
                <c:pt idx="2">
                  <c:v>377</c:v>
                </c:pt>
                <c:pt idx="3">
                  <c:v>403</c:v>
                </c:pt>
                <c:pt idx="4">
                  <c:v>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3FF-4C19-A832-5C66BE3F4135}"/>
            </c:ext>
          </c:extLst>
        </c:ser>
        <c:ser>
          <c:idx val="15"/>
          <c:order val="15"/>
          <c:tx>
            <c:strRef>
              <c:f>中勢地域!$B$145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pattFill prst="pct75">
                <a:fgClr>
                  <a:srgbClr val="003300"/>
                </a:fgClr>
                <a:bgClr>
                  <a:sysClr val="window" lastClr="FFFFFF"/>
                </a:bgClr>
              </a:pattFill>
              <a:ln>
                <a:solidFill>
                  <a:srgbClr val="003300"/>
                </a:solidFill>
              </a:ln>
            </c:spPr>
          </c:marker>
          <c:cat>
            <c:numRef>
              <c:f>中勢地域!$C$129:$G$129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中勢地域!$C$145:$G$145</c:f>
              <c:numCache>
                <c:formatCode>#,##0</c:formatCode>
                <c:ptCount val="5"/>
                <c:pt idx="0">
                  <c:v>241</c:v>
                </c:pt>
                <c:pt idx="1">
                  <c:v>244</c:v>
                </c:pt>
                <c:pt idx="2">
                  <c:v>213</c:v>
                </c:pt>
                <c:pt idx="3">
                  <c:v>217</c:v>
                </c:pt>
                <c:pt idx="4">
                  <c:v>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3FF-4C19-A832-5C66BE3F4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8848"/>
        <c:axId val="108480384"/>
        <c:extLst>
          <c:ext xmlns:c15="http://schemas.microsoft.com/office/drawing/2012/chart" uri="{02D57815-91ED-43cb-92C2-25804820EDAC}">
            <c15:filteredLin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中勢地域!$B$131</c15:sqref>
                        </c15:formulaRef>
                      </c:ext>
                    </c:extLst>
                    <c:strCache>
                      <c:ptCount val="1"/>
                      <c:pt idx="0">
                        <c:v>中勢地域</c:v>
                      </c:pt>
                    </c:strCache>
                  </c:strRef>
                </c:tx>
                <c:spPr>
                  <a:ln>
                    <a:solidFill>
                      <a:srgbClr val="FF6600"/>
                    </a:solidFill>
                  </a:ln>
                </c:spPr>
                <c:marker>
                  <c:spPr>
                    <a:solidFill>
                      <a:srgbClr val="FF6600"/>
                    </a:solidFill>
                    <a:ln>
                      <a:solidFill>
                        <a:srgbClr val="FF6600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中勢地域!$C$129:$G$129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中勢地域!$C$131:$G$131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2429</c:v>
                      </c:pt>
                      <c:pt idx="1">
                        <c:v>2467</c:v>
                      </c:pt>
                      <c:pt idx="2">
                        <c:v>2154</c:v>
                      </c:pt>
                      <c:pt idx="3">
                        <c:v>2267</c:v>
                      </c:pt>
                      <c:pt idx="4">
                        <c:v>2290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53FF-4C19-A832-5C66BE3F4135}"/>
                  </c:ext>
                </c:extLst>
              </c15:ser>
            </c15:filteredLineSeries>
          </c:ext>
        </c:extLst>
      </c:lineChart>
      <c:catAx>
        <c:axId val="10847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80384"/>
        <c:crosses val="autoZero"/>
        <c:auto val="1"/>
        <c:lblAlgn val="ctr"/>
        <c:lblOffset val="100"/>
        <c:noMultiLvlLbl val="0"/>
      </c:catAx>
      <c:valAx>
        <c:axId val="108480384"/>
        <c:scaling>
          <c:orientation val="minMax"/>
          <c:max val="5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478848"/>
        <c:crosses val="autoZero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0.74444444444444446"/>
          <c:y val="6.3650677851868204E-2"/>
          <c:w val="0.2388888888888889"/>
          <c:h val="0.89590774255517913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南勢地域!$T$79</c:f>
          <c:strCache>
            <c:ptCount val="1"/>
            <c:pt idx="0">
              <c:v>転入者数（地域ブロック・県内圏域別）の推移＜南勢地域＞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7.5500113943739672E-3"/>
                </c:manualLayout>
              </c:layout>
              <c:tx>
                <c:rich>
                  <a:bodyPr/>
                  <a:lstStyle/>
                  <a:p>
                    <a:fld id="{12C8DE06-50BD-4286-ABE2-DA82011A2BD5}" type="SERIESNAME">
                      <a:rPr lang="ja-JP" altLang="en-US" sz="800" baseline="0"/>
                      <a:pPr/>
                      <a:t>[系列名]</a:t>
                    </a:fld>
                    <a:endParaRPr lang="ja-JP" altLang="en-US" sz="800" baseline="0"/>
                  </a:p>
                  <a:p>
                    <a:fld id="{2D385D1D-8FE9-4F75-AB2D-E6C8B27743CC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38F-4978-9002-573EBC3B422A}"/>
                </c:ext>
              </c:extLst>
            </c:dLbl>
            <c:dLbl>
              <c:idx val="1"/>
              <c:layout>
                <c:manualLayout>
                  <c:x val="0"/>
                  <c:y val="7.550011394374152E-3"/>
                </c:manualLayout>
              </c:layout>
              <c:tx>
                <c:rich>
                  <a:bodyPr/>
                  <a:lstStyle/>
                  <a:p>
                    <a:fld id="{1BAD7A8F-67BF-4CF0-9DA3-2C3EB2034C91}" type="SERIESNAME">
                      <a:rPr lang="ja-JP" altLang="en-US" sz="800"/>
                      <a:pPr/>
                      <a:t>[系列名]</a:t>
                    </a:fld>
                    <a:endParaRPr lang="ja-JP" altLang="en-US" sz="800" baseline="0"/>
                  </a:p>
                  <a:p>
                    <a:fld id="{1451DDF5-70D5-4ABF-AF14-36BC5A6C79F2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38F-4978-9002-573EBC3B422A}"/>
                </c:ext>
              </c:extLst>
            </c:dLbl>
            <c:dLbl>
              <c:idx val="2"/>
              <c:layout>
                <c:manualLayout>
                  <c:x val="0"/>
                  <c:y val="7.5500113943739672E-3"/>
                </c:manualLayout>
              </c:layout>
              <c:tx>
                <c:rich>
                  <a:bodyPr/>
                  <a:lstStyle/>
                  <a:p>
                    <a:fld id="{01B8E40E-5FFF-492F-9A55-E3984ECB3B20}" type="SERIESNAME">
                      <a:rPr lang="ja-JP" altLang="en-US" sz="800"/>
                      <a:pPr/>
                      <a:t>[系列名]</a:t>
                    </a:fld>
                    <a:endParaRPr lang="ja-JP" altLang="en-US" sz="800" baseline="0"/>
                  </a:p>
                  <a:p>
                    <a:fld id="{AC8BE596-1979-494F-8BD1-178319920031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F38F-4978-9002-573EBC3B422A}"/>
                </c:ext>
              </c:extLst>
            </c:dLbl>
            <c:dLbl>
              <c:idx val="3"/>
              <c:layout>
                <c:manualLayout>
                  <c:x val="2.102393517079216E-3"/>
                  <c:y val="5.0333409295827674E-3"/>
                </c:manualLayout>
              </c:layout>
              <c:tx>
                <c:rich>
                  <a:bodyPr/>
                  <a:lstStyle/>
                  <a:p>
                    <a:fld id="{3380F66E-D2AC-4C40-AB65-EFD02CEC891B}" type="SERIESNAME">
                      <a:rPr lang="ja-JP" altLang="en-US" sz="800"/>
                      <a:pPr/>
                      <a:t>[系列名]</a:t>
                    </a:fld>
                    <a:endParaRPr lang="ja-JP" altLang="en-US" sz="800" baseline="0"/>
                  </a:p>
                  <a:p>
                    <a:fld id="{4642DFBD-ED41-4ED7-8991-E48F717499AC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38F-4978-9002-573EBC3B422A}"/>
                </c:ext>
              </c:extLst>
            </c:dLbl>
            <c:dLbl>
              <c:idx val="4"/>
              <c:layout>
                <c:manualLayout>
                  <c:x val="-7.7086871778783715E-17"/>
                  <c:y val="2.5166704647913837E-3"/>
                </c:manualLayout>
              </c:layout>
              <c:tx>
                <c:rich>
                  <a:bodyPr/>
                  <a:lstStyle/>
                  <a:p>
                    <a:fld id="{D11A487E-4164-4797-AA00-C90FA7207C9A}" type="SERIESNAME">
                      <a:rPr lang="ja-JP" altLang="en-US" sz="800"/>
                      <a:pPr/>
                      <a:t>[系列名]</a:t>
                    </a:fld>
                    <a:endParaRPr lang="ja-JP" altLang="en-US" sz="800" baseline="0"/>
                  </a:p>
                  <a:p>
                    <a:fld id="{DC04E88D-9EAA-48F8-80AA-AA774423B220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F38F-4978-9002-573EBC3B4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南勢地域!$C$123:$G$123</c:f>
              <c:numCache>
                <c:formatCode>#,##0</c:formatCode>
                <c:ptCount val="5"/>
                <c:pt idx="0">
                  <c:v>464</c:v>
                </c:pt>
                <c:pt idx="1">
                  <c:v>459</c:v>
                </c:pt>
                <c:pt idx="2">
                  <c:v>440</c:v>
                </c:pt>
                <c:pt idx="3">
                  <c:v>518</c:v>
                </c:pt>
                <c:pt idx="4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7-41E7-9B80-37523700CE23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南勢地域!$C$122:$G$122</c:f>
              <c:numCache>
                <c:formatCode>#,##0</c:formatCode>
                <c:ptCount val="5"/>
                <c:pt idx="0">
                  <c:v>75</c:v>
                </c:pt>
                <c:pt idx="1">
                  <c:v>81</c:v>
                </c:pt>
                <c:pt idx="2">
                  <c:v>110</c:v>
                </c:pt>
                <c:pt idx="3">
                  <c:v>118</c:v>
                </c:pt>
                <c:pt idx="4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17-41E7-9B80-37523700CE23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南勢地域!$C$121:$G$121</c:f>
              <c:numCache>
                <c:formatCode>#,##0</c:formatCode>
                <c:ptCount val="5"/>
                <c:pt idx="0">
                  <c:v>12</c:v>
                </c:pt>
                <c:pt idx="1">
                  <c:v>0</c:v>
                </c:pt>
                <c:pt idx="2">
                  <c:v>11</c:v>
                </c:pt>
                <c:pt idx="3">
                  <c:v>15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17-41E7-9B80-37523700CE23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南勢地域!$C$120:$G$120</c:f>
              <c:numCache>
                <c:formatCode>#,##0</c:formatCode>
                <c:ptCount val="5"/>
                <c:pt idx="0">
                  <c:v>33</c:v>
                </c:pt>
                <c:pt idx="1">
                  <c:v>46</c:v>
                </c:pt>
                <c:pt idx="2">
                  <c:v>36</c:v>
                </c:pt>
                <c:pt idx="3">
                  <c:v>26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17-41E7-9B80-37523700CE23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南勢地域!$C$119:$G$119</c:f>
              <c:numCache>
                <c:formatCode>#,##0</c:formatCode>
                <c:ptCount val="5"/>
                <c:pt idx="0">
                  <c:v>564</c:v>
                </c:pt>
                <c:pt idx="1">
                  <c:v>608</c:v>
                </c:pt>
                <c:pt idx="2">
                  <c:v>623</c:v>
                </c:pt>
                <c:pt idx="3">
                  <c:v>552</c:v>
                </c:pt>
                <c:pt idx="4">
                  <c:v>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17-41E7-9B80-37523700CE23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南勢地域!$C$118:$G$118</c:f>
              <c:numCache>
                <c:formatCode>#,##0</c:formatCode>
                <c:ptCount val="5"/>
                <c:pt idx="0">
                  <c:v>911</c:v>
                </c:pt>
                <c:pt idx="1">
                  <c:v>813</c:v>
                </c:pt>
                <c:pt idx="2">
                  <c:v>805</c:v>
                </c:pt>
                <c:pt idx="3">
                  <c:v>721</c:v>
                </c:pt>
                <c:pt idx="4">
                  <c:v>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17-41E7-9B80-37523700CE23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南勢地域!$C$117:$G$117</c:f>
              <c:numCache>
                <c:formatCode>#,##0</c:formatCode>
                <c:ptCount val="5"/>
                <c:pt idx="0">
                  <c:v>443</c:v>
                </c:pt>
                <c:pt idx="1">
                  <c:v>350</c:v>
                </c:pt>
                <c:pt idx="2">
                  <c:v>364</c:v>
                </c:pt>
                <c:pt idx="3">
                  <c:v>438</c:v>
                </c:pt>
                <c:pt idx="4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17-41E7-9B80-37523700CE23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南勢地域!$C$116:$G$116</c:f>
              <c:numCache>
                <c:formatCode>#,##0</c:formatCode>
                <c:ptCount val="5"/>
                <c:pt idx="0">
                  <c:v>23</c:v>
                </c:pt>
                <c:pt idx="1">
                  <c:v>30</c:v>
                </c:pt>
                <c:pt idx="2">
                  <c:v>29</c:v>
                </c:pt>
                <c:pt idx="3">
                  <c:v>27</c:v>
                </c:pt>
                <c:pt idx="4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17-41E7-9B80-37523700CE23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南勢地域!$C$115:$G$115</c:f>
              <c:numCache>
                <c:formatCode>#,##0</c:formatCode>
                <c:ptCount val="5"/>
                <c:pt idx="0">
                  <c:v>11</c:v>
                </c:pt>
                <c:pt idx="1">
                  <c:v>24</c:v>
                </c:pt>
                <c:pt idx="2">
                  <c:v>16</c:v>
                </c:pt>
                <c:pt idx="3">
                  <c:v>13</c:v>
                </c:pt>
                <c:pt idx="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17-41E7-9B80-37523700CE23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南勢地域!$C$114:$G$114</c:f>
              <c:numCache>
                <c:formatCode>#,##0</c:formatCode>
                <c:ptCount val="5"/>
                <c:pt idx="0">
                  <c:v>34</c:v>
                </c:pt>
                <c:pt idx="1">
                  <c:v>38</c:v>
                </c:pt>
                <c:pt idx="2">
                  <c:v>34</c:v>
                </c:pt>
                <c:pt idx="3">
                  <c:v>44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17-41E7-9B80-37523700CE23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南勢地域!$C$113:$G$113</c:f>
              <c:numCache>
                <c:formatCode>#,##0</c:formatCode>
                <c:ptCount val="5"/>
                <c:pt idx="0">
                  <c:v>559</c:v>
                </c:pt>
                <c:pt idx="1">
                  <c:v>486</c:v>
                </c:pt>
                <c:pt idx="2">
                  <c:v>626</c:v>
                </c:pt>
                <c:pt idx="3">
                  <c:v>397</c:v>
                </c:pt>
                <c:pt idx="4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517-41E7-9B80-37523700CE23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南勢地域!$C$112:$G$112</c:f>
              <c:numCache>
                <c:formatCode>#,##0</c:formatCode>
                <c:ptCount val="5"/>
                <c:pt idx="0">
                  <c:v>55</c:v>
                </c:pt>
                <c:pt idx="1">
                  <c:v>70</c:v>
                </c:pt>
                <c:pt idx="2">
                  <c:v>63</c:v>
                </c:pt>
                <c:pt idx="3">
                  <c:v>76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517-41E7-9B80-37523700CE23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南勢地域!$C$111:$G$111</c:f>
              <c:numCache>
                <c:formatCode>#,##0</c:formatCode>
                <c:ptCount val="5"/>
                <c:pt idx="0">
                  <c:v>28</c:v>
                </c:pt>
                <c:pt idx="1">
                  <c:v>42</c:v>
                </c:pt>
                <c:pt idx="2">
                  <c:v>44</c:v>
                </c:pt>
                <c:pt idx="3">
                  <c:v>71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517-41E7-9B80-37523700CE23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南勢地域!$C$109:$G$109</c:f>
              <c:numCache>
                <c:formatCode>#,##0</c:formatCode>
                <c:ptCount val="5"/>
                <c:pt idx="0">
                  <c:v>994</c:v>
                </c:pt>
                <c:pt idx="1">
                  <c:v>1006</c:v>
                </c:pt>
                <c:pt idx="2">
                  <c:v>931</c:v>
                </c:pt>
                <c:pt idx="3">
                  <c:v>948</c:v>
                </c:pt>
                <c:pt idx="4">
                  <c:v>886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9517-41E7-9B80-37523700CE23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南勢地域!$C$108:$G$108</c:f>
              <c:numCache>
                <c:formatCode>#,##0</c:formatCode>
                <c:ptCount val="5"/>
                <c:pt idx="0">
                  <c:v>295</c:v>
                </c:pt>
                <c:pt idx="1">
                  <c:v>258</c:v>
                </c:pt>
                <c:pt idx="2">
                  <c:v>264</c:v>
                </c:pt>
                <c:pt idx="3">
                  <c:v>276</c:v>
                </c:pt>
                <c:pt idx="4">
                  <c:v>330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9517-41E7-9B80-37523700C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2"/>
                <c:order val="13"/>
                <c:tx>
                  <c:strRef>
                    <c:extLst>
                      <c:ext uri="{02D57815-91ED-43cb-92C2-25804820EDAC}">
                        <c15:formulaRef>
                          <c15:sqref>北勢地域!$B$110</c15:sqref>
                        </c15:formulaRef>
                      </c:ext>
                    </c:extLst>
                    <c:strCache>
                      <c:ptCount val="1"/>
                      <c:pt idx="0">
                        <c:v>南勢地域</c:v>
                      </c:pt>
                    </c:strCache>
                  </c:strRef>
                </c:tx>
                <c:spPr>
                  <a:solidFill>
                    <a:srgbClr val="FF9966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南勢地域!$C$110:$G$110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1294</c:v>
                      </c:pt>
                      <c:pt idx="1">
                        <c:v>1365</c:v>
                      </c:pt>
                      <c:pt idx="2">
                        <c:v>1256</c:v>
                      </c:pt>
                      <c:pt idx="3">
                        <c:v>1364</c:v>
                      </c:pt>
                      <c:pt idx="4">
                        <c:v>1182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2-9517-41E7-9B80-37523700CE23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  <c:max val="7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018514371773657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南勢地域!$T$80</c:f>
          <c:strCache>
            <c:ptCount val="1"/>
            <c:pt idx="0">
              <c:v>転出者数（地域ブロック・県内圏域別）の推移＜南勢地域＞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7.6219435956168822E-3"/>
                </c:manualLayout>
              </c:layout>
              <c:tx>
                <c:rich>
                  <a:bodyPr/>
                  <a:lstStyle/>
                  <a:p>
                    <a:fld id="{3EFE54C8-EC91-4831-ACD8-5093B5D81F40}" type="SERIESNAME">
                      <a:rPr lang="ja-JP" altLang="en-US" sz="800"/>
                      <a:pPr/>
                      <a:t>[系列名]</a:t>
                    </a:fld>
                    <a:endParaRPr lang="ja-JP" altLang="en-US" sz="800" baseline="0"/>
                  </a:p>
                  <a:p>
                    <a:fld id="{D3A17501-3CE2-49F5-917D-958FFF833CD8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995-4959-8123-FDFA832E431E}"/>
                </c:ext>
              </c:extLst>
            </c:dLbl>
            <c:dLbl>
              <c:idx val="1"/>
              <c:layout>
                <c:manualLayout>
                  <c:x val="0"/>
                  <c:y val="7.6219435956166957E-3"/>
                </c:manualLayout>
              </c:layout>
              <c:tx>
                <c:rich>
                  <a:bodyPr/>
                  <a:lstStyle/>
                  <a:p>
                    <a:fld id="{DE3DBAE0-6CD4-40BE-AC99-6E23B090DE9B}" type="SERIESNAME">
                      <a:rPr lang="ja-JP" altLang="en-US" sz="800"/>
                      <a:pPr/>
                      <a:t>[系列名]</a:t>
                    </a:fld>
                    <a:endParaRPr lang="ja-JP" altLang="en-US" sz="800" baseline="0"/>
                  </a:p>
                  <a:p>
                    <a:fld id="{9363056B-F63F-4760-9DCC-BFB6A9057A93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995-4959-8123-FDFA832E431E}"/>
                </c:ext>
              </c:extLst>
            </c:dLbl>
            <c:dLbl>
              <c:idx val="2"/>
              <c:layout>
                <c:manualLayout>
                  <c:x val="0"/>
                  <c:y val="2.5406478652056272E-3"/>
                </c:manualLayout>
              </c:layout>
              <c:tx>
                <c:rich>
                  <a:bodyPr/>
                  <a:lstStyle/>
                  <a:p>
                    <a:fld id="{151F86A8-0CCF-4E6E-A3F9-EE229E4E292A}" type="SERIESNAME">
                      <a:rPr lang="ja-JP" altLang="en-US" sz="800"/>
                      <a:pPr/>
                      <a:t>[系列名]</a:t>
                    </a:fld>
                    <a:endParaRPr lang="ja-JP" altLang="en-US" sz="800"/>
                  </a:p>
                  <a:p>
                    <a:fld id="{1066CBC7-C70F-4A43-B5EF-1125445A4618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995-4959-8123-FDFA832E431E}"/>
                </c:ext>
              </c:extLst>
            </c:dLbl>
            <c:dLbl>
              <c:idx val="3"/>
              <c:layout>
                <c:manualLayout>
                  <c:x val="0"/>
                  <c:y val="5.0812957304112545E-3"/>
                </c:manualLayout>
              </c:layout>
              <c:tx>
                <c:rich>
                  <a:bodyPr/>
                  <a:lstStyle/>
                  <a:p>
                    <a:fld id="{F91BEB65-610C-4DBA-8FC0-17B68C0BDFB8}" type="SERIESNAME">
                      <a:rPr lang="ja-JP" altLang="en-US" sz="800"/>
                      <a:pPr/>
                      <a:t>[系列名]</a:t>
                    </a:fld>
                    <a:endParaRPr lang="ja-JP" altLang="en-US" sz="800" baseline="0"/>
                  </a:p>
                  <a:p>
                    <a:fld id="{709CF4EE-C0A8-413D-B445-D3013D52E3AC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995-4959-8123-FDFA832E431E}"/>
                </c:ext>
              </c:extLst>
            </c:dLbl>
            <c:dLbl>
              <c:idx val="4"/>
              <c:layout>
                <c:manualLayout>
                  <c:x val="-7.7086871778783715E-17"/>
                  <c:y val="5.0812957304110689E-3"/>
                </c:manualLayout>
              </c:layout>
              <c:tx>
                <c:rich>
                  <a:bodyPr/>
                  <a:lstStyle/>
                  <a:p>
                    <a:fld id="{9E7527DE-C0A6-4A8E-A52F-084859C7FA6B}" type="SERIESNAME">
                      <a:rPr lang="ja-JP" altLang="en-US" sz="800"/>
                      <a:pPr/>
                      <a:t>[系列名]</a:t>
                    </a:fld>
                    <a:endParaRPr lang="ja-JP" altLang="en-US" sz="900" baseline="0"/>
                  </a:p>
                  <a:p>
                    <a:fld id="{B1A4B8FB-F34B-41D5-90E4-CEBBDBFCEDAC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995-4959-8123-FDFA832E43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南勢地域!$C$145:$G$145</c:f>
              <c:numCache>
                <c:formatCode>#,##0</c:formatCode>
                <c:ptCount val="5"/>
                <c:pt idx="0">
                  <c:v>482</c:v>
                </c:pt>
                <c:pt idx="1">
                  <c:v>479</c:v>
                </c:pt>
                <c:pt idx="2">
                  <c:v>477</c:v>
                </c:pt>
                <c:pt idx="3">
                  <c:v>476</c:v>
                </c:pt>
                <c:pt idx="4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5-478F-89B6-EF6CB919C548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南勢地域!$C$144:$G$144</c:f>
              <c:numCache>
                <c:formatCode>#,##0</c:formatCode>
                <c:ptCount val="5"/>
                <c:pt idx="0">
                  <c:v>116</c:v>
                </c:pt>
                <c:pt idx="1">
                  <c:v>82</c:v>
                </c:pt>
                <c:pt idx="2">
                  <c:v>111</c:v>
                </c:pt>
                <c:pt idx="3">
                  <c:v>117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05-478F-89B6-EF6CB919C548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南勢地域!$C$143:$G$143</c:f>
              <c:numCache>
                <c:formatCode>#,##0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11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05-478F-89B6-EF6CB919C548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南勢地域!$C$142:$G$142</c:f>
              <c:numCache>
                <c:formatCode>#,##0</c:formatCode>
                <c:ptCount val="5"/>
                <c:pt idx="0">
                  <c:v>35</c:v>
                </c:pt>
                <c:pt idx="1">
                  <c:v>28</c:v>
                </c:pt>
                <c:pt idx="2">
                  <c:v>35</c:v>
                </c:pt>
                <c:pt idx="3">
                  <c:v>26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05-478F-89B6-EF6CB919C548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南勢地域!$C$141:$G$141</c:f>
              <c:numCache>
                <c:formatCode>#,##0</c:formatCode>
                <c:ptCount val="5"/>
                <c:pt idx="0">
                  <c:v>700</c:v>
                </c:pt>
                <c:pt idx="1">
                  <c:v>683</c:v>
                </c:pt>
                <c:pt idx="2">
                  <c:v>652</c:v>
                </c:pt>
                <c:pt idx="3">
                  <c:v>742</c:v>
                </c:pt>
                <c:pt idx="4">
                  <c:v>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05-478F-89B6-EF6CB919C548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南勢地域!$C$140:$G$140</c:f>
              <c:numCache>
                <c:formatCode>#,##0</c:formatCode>
                <c:ptCount val="5"/>
                <c:pt idx="0">
                  <c:v>1200</c:v>
                </c:pt>
                <c:pt idx="1">
                  <c:v>1160</c:v>
                </c:pt>
                <c:pt idx="2">
                  <c:v>1129</c:v>
                </c:pt>
                <c:pt idx="3">
                  <c:v>1125</c:v>
                </c:pt>
                <c:pt idx="4">
                  <c:v>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05-478F-89B6-EF6CB919C548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南勢地域!$C$139:$G$139</c:f>
              <c:numCache>
                <c:formatCode>#,##0</c:formatCode>
                <c:ptCount val="5"/>
                <c:pt idx="0">
                  <c:v>544</c:v>
                </c:pt>
                <c:pt idx="1">
                  <c:v>585</c:v>
                </c:pt>
                <c:pt idx="2">
                  <c:v>503</c:v>
                </c:pt>
                <c:pt idx="3">
                  <c:v>592</c:v>
                </c:pt>
                <c:pt idx="4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05-478F-89B6-EF6CB919C548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南勢地域!$C$138:$G$138</c:f>
              <c:numCache>
                <c:formatCode>#,##0</c:formatCode>
                <c:ptCount val="5"/>
                <c:pt idx="0">
                  <c:v>51</c:v>
                </c:pt>
                <c:pt idx="1">
                  <c:v>22</c:v>
                </c:pt>
                <c:pt idx="2">
                  <c:v>43</c:v>
                </c:pt>
                <c:pt idx="3">
                  <c:v>69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F05-478F-89B6-EF6CB919C548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南勢地域!$C$137:$G$137</c:f>
              <c:numCache>
                <c:formatCode>#,##0</c:formatCode>
                <c:ptCount val="5"/>
                <c:pt idx="0">
                  <c:v>28</c:v>
                </c:pt>
                <c:pt idx="1">
                  <c:v>23</c:v>
                </c:pt>
                <c:pt idx="2">
                  <c:v>12</c:v>
                </c:pt>
                <c:pt idx="3">
                  <c:v>20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05-478F-89B6-EF6CB919C548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南勢地域!$C$136:$G$136</c:f>
              <c:numCache>
                <c:formatCode>#,##0</c:formatCode>
                <c:ptCount val="5"/>
                <c:pt idx="0">
                  <c:v>29</c:v>
                </c:pt>
                <c:pt idx="1">
                  <c:v>16</c:v>
                </c:pt>
                <c:pt idx="2">
                  <c:v>31</c:v>
                </c:pt>
                <c:pt idx="3">
                  <c:v>30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F05-478F-89B6-EF6CB919C548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南勢地域!$C$135:$G$135</c:f>
              <c:numCache>
                <c:formatCode>#,##0</c:formatCode>
                <c:ptCount val="5"/>
                <c:pt idx="0">
                  <c:v>492</c:v>
                </c:pt>
                <c:pt idx="1">
                  <c:v>522</c:v>
                </c:pt>
                <c:pt idx="2">
                  <c:v>620</c:v>
                </c:pt>
                <c:pt idx="3">
                  <c:v>450</c:v>
                </c:pt>
                <c:pt idx="4">
                  <c:v>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F05-478F-89B6-EF6CB919C548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南勢地域!$C$134:$G$134</c:f>
              <c:numCache>
                <c:formatCode>#,##0</c:formatCode>
                <c:ptCount val="5"/>
                <c:pt idx="0">
                  <c:v>25</c:v>
                </c:pt>
                <c:pt idx="1">
                  <c:v>33</c:v>
                </c:pt>
                <c:pt idx="2">
                  <c:v>21</c:v>
                </c:pt>
                <c:pt idx="3">
                  <c:v>16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F05-478F-89B6-EF6CB919C548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南勢地域!$C$133:$G$133</c:f>
              <c:numCache>
                <c:formatCode>#,##0</c:formatCode>
                <c:ptCount val="5"/>
                <c:pt idx="0">
                  <c:v>57</c:v>
                </c:pt>
                <c:pt idx="1">
                  <c:v>44</c:v>
                </c:pt>
                <c:pt idx="2">
                  <c:v>34</c:v>
                </c:pt>
                <c:pt idx="3">
                  <c:v>77</c:v>
                </c:pt>
                <c:pt idx="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F05-478F-89B6-EF6CB919C548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南勢地域!$C$131:$G$131</c:f>
              <c:numCache>
                <c:formatCode>#,##0</c:formatCode>
                <c:ptCount val="5"/>
                <c:pt idx="0">
                  <c:v>1556</c:v>
                </c:pt>
                <c:pt idx="1">
                  <c:v>1410</c:v>
                </c:pt>
                <c:pt idx="2">
                  <c:v>1357</c:v>
                </c:pt>
                <c:pt idx="3">
                  <c:v>1557</c:v>
                </c:pt>
                <c:pt idx="4">
                  <c:v>1426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F05-478F-89B6-EF6CB919C548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南勢地域!$C$130:$G$130</c:f>
              <c:numCache>
                <c:formatCode>#,##0</c:formatCode>
                <c:ptCount val="5"/>
                <c:pt idx="0">
                  <c:v>432</c:v>
                </c:pt>
                <c:pt idx="1">
                  <c:v>433</c:v>
                </c:pt>
                <c:pt idx="2">
                  <c:v>532</c:v>
                </c:pt>
                <c:pt idx="3">
                  <c:v>465</c:v>
                </c:pt>
                <c:pt idx="4">
                  <c:v>417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BF05-478F-89B6-EF6CB919C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2"/>
                <c:order val="13"/>
                <c:tx>
                  <c:strRef>
                    <c:extLst>
                      <c:ext uri="{02D57815-91ED-43cb-92C2-25804820EDAC}">
                        <c15:formulaRef>
                          <c15:sqref>北勢地域!$B$110</c15:sqref>
                        </c15:formulaRef>
                      </c:ext>
                    </c:extLst>
                    <c:strCache>
                      <c:ptCount val="1"/>
                      <c:pt idx="0">
                        <c:v>南勢地域</c:v>
                      </c:pt>
                    </c:strCache>
                  </c:strRef>
                </c:tx>
                <c:spPr>
                  <a:solidFill>
                    <a:srgbClr val="FF9966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南勢地域!$C$110:$G$110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1294</c:v>
                      </c:pt>
                      <c:pt idx="1">
                        <c:v>1365</c:v>
                      </c:pt>
                      <c:pt idx="2">
                        <c:v>1256</c:v>
                      </c:pt>
                      <c:pt idx="3">
                        <c:v>1364</c:v>
                      </c:pt>
                      <c:pt idx="4">
                        <c:v>1182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BF05-478F-89B6-EF6CB919C548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  <c:max val="7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355752716942821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南勢地域!$T$78</c:f>
          <c:strCache>
            <c:ptCount val="1"/>
            <c:pt idx="0">
              <c:v>転出入超過数（地域ブロック・県内圏域別）の推移＜南勢地域＞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南勢地域!$C$101:$G$101</c:f>
              <c:numCache>
                <c:formatCode>#,##0</c:formatCode>
                <c:ptCount val="5"/>
                <c:pt idx="0">
                  <c:v>-18</c:v>
                </c:pt>
                <c:pt idx="1">
                  <c:v>-20</c:v>
                </c:pt>
                <c:pt idx="2">
                  <c:v>-37</c:v>
                </c:pt>
                <c:pt idx="3">
                  <c:v>42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4-477A-AB09-E3AA1E5933AB}"/>
            </c:ext>
          </c:extLst>
        </c:ser>
        <c:ser>
          <c:idx val="16"/>
          <c:order val="1"/>
          <c:tx>
            <c:strRef>
              <c:f>北勢地域!$B$100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南勢地域!$C$100:$G$100</c:f>
              <c:numCache>
                <c:formatCode>#,##0</c:formatCode>
                <c:ptCount val="5"/>
                <c:pt idx="0">
                  <c:v>-41</c:v>
                </c:pt>
                <c:pt idx="1">
                  <c:v>-1</c:v>
                </c:pt>
                <c:pt idx="2">
                  <c:v>-1</c:v>
                </c:pt>
                <c:pt idx="3">
                  <c:v>1</c:v>
                </c:pt>
                <c:pt idx="4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4-477A-AB09-E3AA1E5933AB}"/>
            </c:ext>
          </c:extLst>
        </c:ser>
        <c:ser>
          <c:idx val="15"/>
          <c:order val="2"/>
          <c:tx>
            <c:strRef>
              <c:f>北勢地域!$B$99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南勢地域!$C$99:$G$99</c:f>
              <c:numCache>
                <c:formatCode>#,##0</c:formatCode>
                <c:ptCount val="5"/>
                <c:pt idx="0">
                  <c:v>12</c:v>
                </c:pt>
                <c:pt idx="1">
                  <c:v>-10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04-477A-AB09-E3AA1E5933AB}"/>
            </c:ext>
          </c:extLst>
        </c:ser>
        <c:ser>
          <c:idx val="14"/>
          <c:order val="3"/>
          <c:tx>
            <c:strRef>
              <c:f>北勢地域!$B$98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南勢地域!$C$98:$G$98</c:f>
              <c:numCache>
                <c:formatCode>#,##0</c:formatCode>
                <c:ptCount val="5"/>
                <c:pt idx="0">
                  <c:v>-2</c:v>
                </c:pt>
                <c:pt idx="1">
                  <c:v>18</c:v>
                </c:pt>
                <c:pt idx="2">
                  <c:v>1</c:v>
                </c:pt>
                <c:pt idx="3">
                  <c:v>0</c:v>
                </c:pt>
                <c:pt idx="4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04-477A-AB09-E3AA1E5933AB}"/>
            </c:ext>
          </c:extLst>
        </c:ser>
        <c:ser>
          <c:idx val="13"/>
          <c:order val="4"/>
          <c:tx>
            <c:strRef>
              <c:f>北勢地域!$B$97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5E-4F90-AE02-39F3CB762B0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5E-4F90-AE02-39F3CB762B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5E-4F90-AE02-39F3CB762B0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5E-4F90-AE02-39F3CB762B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04-477A-AB09-E3AA1E5933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南勢地域!$C$97:$G$97</c:f>
              <c:numCache>
                <c:formatCode>#,##0</c:formatCode>
                <c:ptCount val="5"/>
                <c:pt idx="0">
                  <c:v>-136</c:v>
                </c:pt>
                <c:pt idx="1">
                  <c:v>-75</c:v>
                </c:pt>
                <c:pt idx="2">
                  <c:v>-29</c:v>
                </c:pt>
                <c:pt idx="3">
                  <c:v>-190</c:v>
                </c:pt>
                <c:pt idx="4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04-477A-AB09-E3AA1E5933AB}"/>
            </c:ext>
          </c:extLst>
        </c:ser>
        <c:ser>
          <c:idx val="10"/>
          <c:order val="5"/>
          <c:tx>
            <c:strRef>
              <c:f>北勢地域!$B$96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南勢地域!$C$96:$G$96</c:f>
              <c:numCache>
                <c:formatCode>#,##0</c:formatCode>
                <c:ptCount val="5"/>
                <c:pt idx="0">
                  <c:v>-289</c:v>
                </c:pt>
                <c:pt idx="1">
                  <c:v>-347</c:v>
                </c:pt>
                <c:pt idx="2">
                  <c:v>-324</c:v>
                </c:pt>
                <c:pt idx="3">
                  <c:v>-404</c:v>
                </c:pt>
                <c:pt idx="4">
                  <c:v>-370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04-477A-AB09-E3AA1E5933AB}"/>
            </c:ext>
          </c:extLst>
        </c:ser>
        <c:ser>
          <c:idx val="9"/>
          <c:order val="6"/>
          <c:tx>
            <c:strRef>
              <c:f>北勢地域!$B$95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5E-4F90-AE02-39F3CB762B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南勢地域!$C$95:$G$95</c:f>
              <c:numCache>
                <c:formatCode>#,##0</c:formatCode>
                <c:ptCount val="5"/>
                <c:pt idx="0">
                  <c:v>-101</c:v>
                </c:pt>
                <c:pt idx="1">
                  <c:v>-235</c:v>
                </c:pt>
                <c:pt idx="2">
                  <c:v>-139</c:v>
                </c:pt>
                <c:pt idx="3">
                  <c:v>-154</c:v>
                </c:pt>
                <c:pt idx="4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04-477A-AB09-E3AA1E5933AB}"/>
            </c:ext>
          </c:extLst>
        </c:ser>
        <c:ser>
          <c:idx val="8"/>
          <c:order val="7"/>
          <c:tx>
            <c:strRef>
              <c:f>北勢地域!$B$94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南勢地域!$C$94:$G$94</c:f>
              <c:numCache>
                <c:formatCode>#,##0</c:formatCode>
                <c:ptCount val="5"/>
                <c:pt idx="0">
                  <c:v>-28</c:v>
                </c:pt>
                <c:pt idx="1">
                  <c:v>8</c:v>
                </c:pt>
                <c:pt idx="2">
                  <c:v>-14</c:v>
                </c:pt>
                <c:pt idx="3">
                  <c:v>-42</c:v>
                </c:pt>
                <c:pt idx="4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04-477A-AB09-E3AA1E5933AB}"/>
            </c:ext>
          </c:extLst>
        </c:ser>
        <c:ser>
          <c:idx val="7"/>
          <c:order val="8"/>
          <c:tx>
            <c:strRef>
              <c:f>北勢地域!$B$93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南勢地域!$C$93:$G$93</c:f>
              <c:numCache>
                <c:formatCode>#,##0</c:formatCode>
                <c:ptCount val="5"/>
                <c:pt idx="0">
                  <c:v>-17</c:v>
                </c:pt>
                <c:pt idx="1">
                  <c:v>1</c:v>
                </c:pt>
                <c:pt idx="2">
                  <c:v>4</c:v>
                </c:pt>
                <c:pt idx="3">
                  <c:v>-7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904-477A-AB09-E3AA1E5933AB}"/>
            </c:ext>
          </c:extLst>
        </c:ser>
        <c:ser>
          <c:idx val="6"/>
          <c:order val="9"/>
          <c:tx>
            <c:strRef>
              <c:f>北勢地域!$B$92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南勢地域!$C$92:$G$92</c:f>
              <c:numCache>
                <c:formatCode>#,##0</c:formatCode>
                <c:ptCount val="5"/>
                <c:pt idx="0">
                  <c:v>5</c:v>
                </c:pt>
                <c:pt idx="1">
                  <c:v>22</c:v>
                </c:pt>
                <c:pt idx="2">
                  <c:v>3</c:v>
                </c:pt>
                <c:pt idx="3">
                  <c:v>14</c:v>
                </c:pt>
                <c:pt idx="4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904-477A-AB09-E3AA1E5933AB}"/>
            </c:ext>
          </c:extLst>
        </c:ser>
        <c:ser>
          <c:idx val="5"/>
          <c:order val="10"/>
          <c:tx>
            <c:strRef>
              <c:f>北勢地域!$B$91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南勢地域!$C$91:$G$91</c:f>
              <c:numCache>
                <c:formatCode>#,##0</c:formatCode>
                <c:ptCount val="5"/>
                <c:pt idx="0">
                  <c:v>67</c:v>
                </c:pt>
                <c:pt idx="1">
                  <c:v>-36</c:v>
                </c:pt>
                <c:pt idx="2">
                  <c:v>6</c:v>
                </c:pt>
                <c:pt idx="3">
                  <c:v>-53</c:v>
                </c:pt>
                <c:pt idx="4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904-477A-AB09-E3AA1E5933AB}"/>
            </c:ext>
          </c:extLst>
        </c:ser>
        <c:ser>
          <c:idx val="4"/>
          <c:order val="11"/>
          <c:tx>
            <c:strRef>
              <c:f>北勢地域!$B$90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1"/>
              <c:layout>
                <c:manualLayout>
                  <c:x val="-3.8151033244686944E-17"/>
                  <c:y val="-1.5686345550841876E-2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0-4135-B371-6988F84A47B3}"/>
                </c:ext>
              </c:extLst>
            </c:dLbl>
            <c:dLbl>
              <c:idx val="2"/>
              <c:layout>
                <c:manualLayout>
                  <c:x val="4.1619789784012188E-3"/>
                  <c:y val="-1.8300736475982165E-2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0-4135-B371-6988F84A47B3}"/>
                </c:ext>
              </c:extLst>
            </c:dLbl>
            <c:dLbl>
              <c:idx val="3"/>
              <c:layout>
                <c:manualLayout>
                  <c:x val="4.1619789784012188E-3"/>
                  <c:y val="-1.8332438539168903E-2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6-4305-B1DD-441328E13C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南勢地域!$C$90:$G$90</c:f>
              <c:numCache>
                <c:formatCode>#,##0</c:formatCode>
                <c:ptCount val="5"/>
                <c:pt idx="0">
                  <c:v>30</c:v>
                </c:pt>
                <c:pt idx="1">
                  <c:v>37</c:v>
                </c:pt>
                <c:pt idx="2">
                  <c:v>42</c:v>
                </c:pt>
                <c:pt idx="3">
                  <c:v>60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904-477A-AB09-E3AA1E5933AB}"/>
            </c:ext>
          </c:extLst>
        </c:ser>
        <c:ser>
          <c:idx val="3"/>
          <c:order val="12"/>
          <c:tx>
            <c:strRef>
              <c:f>南勢地域!$B$89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南勢地域!$C$89:$G$89</c:f>
              <c:numCache>
                <c:formatCode>#,##0</c:formatCode>
                <c:ptCount val="5"/>
                <c:pt idx="0">
                  <c:v>-29</c:v>
                </c:pt>
                <c:pt idx="1">
                  <c:v>-2</c:v>
                </c:pt>
                <c:pt idx="2">
                  <c:v>10</c:v>
                </c:pt>
                <c:pt idx="3">
                  <c:v>-6</c:v>
                </c:pt>
                <c:pt idx="4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B904-477A-AB09-E3AA1E5933AB}"/>
            </c:ext>
          </c:extLst>
        </c:ser>
        <c:ser>
          <c:idx val="1"/>
          <c:order val="14"/>
          <c:tx>
            <c:strRef>
              <c:f>北勢地域!$B$87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南勢地域!$C$87:$G$87</c:f>
              <c:numCache>
                <c:formatCode>#,##0</c:formatCode>
                <c:ptCount val="5"/>
                <c:pt idx="0">
                  <c:v>-562</c:v>
                </c:pt>
                <c:pt idx="1">
                  <c:v>-404</c:v>
                </c:pt>
                <c:pt idx="2">
                  <c:v>-426</c:v>
                </c:pt>
                <c:pt idx="3">
                  <c:v>-609</c:v>
                </c:pt>
                <c:pt idx="4">
                  <c:v>-540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904-477A-AB09-E3AA1E5933AB}"/>
            </c:ext>
          </c:extLst>
        </c:ser>
        <c:ser>
          <c:idx val="0"/>
          <c:order val="15"/>
          <c:tx>
            <c:strRef>
              <c:f>北勢地域!$B$86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南勢地域!$C$86:$G$86</c:f>
              <c:numCache>
                <c:formatCode>#,##0</c:formatCode>
                <c:ptCount val="5"/>
                <c:pt idx="0">
                  <c:v>-137</c:v>
                </c:pt>
                <c:pt idx="1">
                  <c:v>-175</c:v>
                </c:pt>
                <c:pt idx="2">
                  <c:v>-268</c:v>
                </c:pt>
                <c:pt idx="3">
                  <c:v>-189</c:v>
                </c:pt>
                <c:pt idx="4">
                  <c:v>-87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904-477A-AB09-E3AA1E593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9081344"/>
        <c:axId val="109082880"/>
        <c:extLst>
          <c:ext xmlns:c15="http://schemas.microsoft.com/office/drawing/2012/chart" uri="{02D57815-91ED-43cb-92C2-25804820EDAC}">
            <c15:filteredBarSeries>
              <c15:ser>
                <c:idx val="2"/>
                <c:order val="13"/>
                <c:tx>
                  <c:strRef>
                    <c:extLst>
                      <c:ext uri="{02D57815-91ED-43cb-92C2-25804820EDAC}">
                        <c15:formulaRef>
                          <c15:sqref>北勢地域!$B$88</c15:sqref>
                        </c15:formulaRef>
                      </c:ext>
                    </c:extLst>
                    <c:strCache>
                      <c:ptCount val="1"/>
                      <c:pt idx="0">
                        <c:v>南勢地域</c:v>
                      </c:pt>
                    </c:strCache>
                  </c:strRef>
                </c:tx>
                <c:spPr>
                  <a:solidFill>
                    <a:srgbClr val="FF9966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北勢地域!$C$85:$G$85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南勢地域!$C$88:$G$88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E-B904-477A-AB09-E3AA1E5933AB}"/>
                  </c:ext>
                </c:extLst>
              </c15:ser>
            </c15:filteredBarSeries>
          </c:ext>
        </c:extLst>
      </c:barChart>
      <c:catAx>
        <c:axId val="10908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9082880"/>
        <c:crossesAt val="-5000"/>
        <c:auto val="1"/>
        <c:lblAlgn val="ctr"/>
        <c:lblOffset val="100"/>
        <c:noMultiLvlLbl val="0"/>
      </c:catAx>
      <c:valAx>
        <c:axId val="109082880"/>
        <c:scaling>
          <c:orientation val="minMax"/>
          <c:max val="5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9081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南勢地域!$T$81</c:f>
          <c:strCache>
            <c:ptCount val="1"/>
            <c:pt idx="0">
              <c:v>転入者数（地域ブロック・県内圏域別割合）の推移＜南勢地域＞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2C08A92-B6D8-4ACC-ACC3-FA8D40A9E973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4F9B44AE-1CC9-4B49-AEEA-A25A04A426E8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E21-4C5C-945D-5654040AFDA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248C072-5876-4B66-98AC-B22BEE898F15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259585A0-5D74-43B3-AA21-2FCCE8DEA37C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E21-4C5C-945D-5654040AFDA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8C13C4F-D766-4441-9966-6DCAA5063F17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0EE43765-6B88-4497-B75E-6BBBEA7DCA3B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E21-4C5C-945D-5654040AFDA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E3ECA7A-144B-47F5-9A2C-DB72A30D5675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1F7CED41-95FB-48D8-8809-AAC55141676C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E21-4C5C-945D-5654040AFDA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AB0E727-6D5E-40AA-8483-51AA36562522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69FF17C2-117B-47BA-83D1-394A2747317D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DE21-4C5C-945D-5654040AF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南勢地域!$H$123:$L$123</c:f>
              <c:numCache>
                <c:formatCode>0.0%</c:formatCode>
                <c:ptCount val="5"/>
                <c:pt idx="0">
                  <c:v>0.10308820262163963</c:v>
                </c:pt>
                <c:pt idx="1">
                  <c:v>0.10647181628392484</c:v>
                </c:pt>
                <c:pt idx="2">
                  <c:v>0.10009099181073704</c:v>
                </c:pt>
                <c:pt idx="3">
                  <c:v>0.12216981132075472</c:v>
                </c:pt>
                <c:pt idx="4">
                  <c:v>0.11516790624295695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2-4430-9EE3-3E6368968EC1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南勢地域!$H$122:$L$122</c:f>
              <c:numCache>
                <c:formatCode>0.0%</c:formatCode>
                <c:ptCount val="5"/>
                <c:pt idx="0">
                  <c:v>1.6662963785825373E-2</c:v>
                </c:pt>
                <c:pt idx="1">
                  <c:v>1.8789144050104383E-2</c:v>
                </c:pt>
                <c:pt idx="2">
                  <c:v>2.5022747952684259E-2</c:v>
                </c:pt>
                <c:pt idx="3">
                  <c:v>2.7830188679245284E-2</c:v>
                </c:pt>
                <c:pt idx="4">
                  <c:v>2.0734730673878748E-2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2-4430-9EE3-3E6368968EC1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南勢地域!$H$121:$L$121</c:f>
              <c:numCache>
                <c:formatCode>0.0%</c:formatCode>
                <c:ptCount val="5"/>
                <c:pt idx="0">
                  <c:v>2.6660742057320595E-3</c:v>
                </c:pt>
                <c:pt idx="1">
                  <c:v>0</c:v>
                </c:pt>
                <c:pt idx="2">
                  <c:v>2.5022747952684258E-3</c:v>
                </c:pt>
                <c:pt idx="3">
                  <c:v>3.5377358490566039E-3</c:v>
                </c:pt>
                <c:pt idx="4">
                  <c:v>2.7045300878972278E-3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32-4430-9EE3-3E6368968EC1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南勢地域!$H$120:$L$120</c:f>
              <c:numCache>
                <c:formatCode>0.0%</c:formatCode>
                <c:ptCount val="5"/>
                <c:pt idx="0">
                  <c:v>7.3317040657631637E-3</c:v>
                </c:pt>
                <c:pt idx="1">
                  <c:v>1.0670378102528416E-2</c:v>
                </c:pt>
                <c:pt idx="2">
                  <c:v>8.1892629663330302E-3</c:v>
                </c:pt>
                <c:pt idx="3">
                  <c:v>6.1320754716981136E-3</c:v>
                </c:pt>
                <c:pt idx="4">
                  <c:v>2.9299075952219969E-3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32-4430-9EE3-3E6368968EC1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南勢地域!$H$119:$L$119</c:f>
              <c:numCache>
                <c:formatCode>0.0%</c:formatCode>
                <c:ptCount val="5"/>
                <c:pt idx="0">
                  <c:v>0.1253054876694068</c:v>
                </c:pt>
                <c:pt idx="1">
                  <c:v>0.14103456274646253</c:v>
                </c:pt>
                <c:pt idx="2">
                  <c:v>0.14171974522292993</c:v>
                </c:pt>
                <c:pt idx="3">
                  <c:v>0.13018867924528302</c:v>
                </c:pt>
                <c:pt idx="4">
                  <c:v>0.14063556457065585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32-4430-9EE3-3E6368968EC1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南勢地域!$H$118:$L$118</c:f>
              <c:numCache>
                <c:formatCode>0.0%</c:formatCode>
                <c:ptCount val="5"/>
                <c:pt idx="0">
                  <c:v>0.20239946678515885</c:v>
                </c:pt>
                <c:pt idx="1">
                  <c:v>0.18858733472512179</c:v>
                </c:pt>
                <c:pt idx="2">
                  <c:v>0.18312101910828024</c:v>
                </c:pt>
                <c:pt idx="3">
                  <c:v>0.17004716981132076</c:v>
                </c:pt>
                <c:pt idx="4">
                  <c:v>0.17962587333784089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32-4430-9EE3-3E6368968EC1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南勢地域!$H$117:$L$117</c:f>
              <c:numCache>
                <c:formatCode>0.0%</c:formatCode>
                <c:ptCount val="5"/>
                <c:pt idx="0">
                  <c:v>9.8422572761608526E-2</c:v>
                </c:pt>
                <c:pt idx="1">
                  <c:v>8.1187659475759691E-2</c:v>
                </c:pt>
                <c:pt idx="2">
                  <c:v>8.2802547770700632E-2</c:v>
                </c:pt>
                <c:pt idx="3">
                  <c:v>0.10330188679245284</c:v>
                </c:pt>
                <c:pt idx="4">
                  <c:v>0.1104349785891368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32-4430-9EE3-3E6368968EC1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南勢地域!$H$116:$L$116</c:f>
              <c:numCache>
                <c:formatCode>0.0%</c:formatCode>
                <c:ptCount val="5"/>
                <c:pt idx="0">
                  <c:v>5.1099755609864475E-3</c:v>
                </c:pt>
                <c:pt idx="1">
                  <c:v>6.9589422407794017E-3</c:v>
                </c:pt>
                <c:pt idx="2">
                  <c:v>6.5969062784349405E-3</c:v>
                </c:pt>
                <c:pt idx="3">
                  <c:v>6.3679245283018871E-3</c:v>
                </c:pt>
                <c:pt idx="4">
                  <c:v>8.7897227856659904E-3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32-4430-9EE3-3E6368968EC1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南勢地域!$H$115:$L$115</c:f>
              <c:numCache>
                <c:formatCode>0.0%</c:formatCode>
                <c:ptCount val="5"/>
                <c:pt idx="0">
                  <c:v>2.443901355254388E-3</c:v>
                </c:pt>
                <c:pt idx="1">
                  <c:v>5.5671537926235215E-3</c:v>
                </c:pt>
                <c:pt idx="2">
                  <c:v>3.6396724294813468E-3</c:v>
                </c:pt>
                <c:pt idx="3">
                  <c:v>3.0660377358490568E-3</c:v>
                </c:pt>
                <c:pt idx="4">
                  <c:v>7.2120802343926078E-3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32-4430-9EE3-3E6368968EC1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南勢地域!$H$114:$L$114</c:f>
              <c:numCache>
                <c:formatCode>0.0%</c:formatCode>
                <c:ptCount val="5"/>
                <c:pt idx="0">
                  <c:v>7.5538769162408351E-3</c:v>
                </c:pt>
                <c:pt idx="1">
                  <c:v>8.8146601716539083E-3</c:v>
                </c:pt>
                <c:pt idx="2">
                  <c:v>7.7343039126478615E-3</c:v>
                </c:pt>
                <c:pt idx="3">
                  <c:v>1.0377358490566037E-2</c:v>
                </c:pt>
                <c:pt idx="4">
                  <c:v>8.338967771016453E-3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32-4430-9EE3-3E6368968EC1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南勢地域!$H$113:$L$113</c:f>
              <c:numCache>
                <c:formatCode>0.0%</c:formatCode>
                <c:ptCount val="5"/>
                <c:pt idx="0">
                  <c:v>0.12419462341701844</c:v>
                </c:pt>
                <c:pt idx="1">
                  <c:v>0.11273486430062631</c:v>
                </c:pt>
                <c:pt idx="2">
                  <c:v>0.14240218380345768</c:v>
                </c:pt>
                <c:pt idx="3">
                  <c:v>9.3632075471698106E-2</c:v>
                </c:pt>
                <c:pt idx="4">
                  <c:v>0.11313950867703403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32-4430-9EE3-3E6368968EC1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南勢地域!$H$112:$L$112</c:f>
              <c:numCache>
                <c:formatCode>0.0%</c:formatCode>
                <c:ptCount val="5"/>
                <c:pt idx="0">
                  <c:v>1.2219506776271939E-2</c:v>
                </c:pt>
                <c:pt idx="1">
                  <c:v>1.6237531895151938E-2</c:v>
                </c:pt>
                <c:pt idx="2">
                  <c:v>1.4331210191082803E-2</c:v>
                </c:pt>
                <c:pt idx="3">
                  <c:v>1.7924528301886792E-2</c:v>
                </c:pt>
                <c:pt idx="4">
                  <c:v>6.3105702050935313E-3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F32-4430-9EE3-3E6368968EC1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南勢地域!$H$111:$L$111</c:f>
              <c:numCache>
                <c:formatCode>0.0%</c:formatCode>
                <c:ptCount val="5"/>
                <c:pt idx="0">
                  <c:v>6.2208398133748056E-3</c:v>
                </c:pt>
                <c:pt idx="1">
                  <c:v>9.7425191370911629E-3</c:v>
                </c:pt>
                <c:pt idx="2">
                  <c:v>1.0009099181073703E-2</c:v>
                </c:pt>
                <c:pt idx="3">
                  <c:v>1.6745283018867924E-2</c:v>
                </c:pt>
                <c:pt idx="4">
                  <c:v>9.9166103222898348E-3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F32-4430-9EE3-3E6368968EC1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南勢地域!$H$109:$L$109</c:f>
              <c:numCache>
                <c:formatCode>0.0%</c:formatCode>
                <c:ptCount val="5"/>
                <c:pt idx="0">
                  <c:v>0.2208398133748056</c:v>
                </c:pt>
                <c:pt idx="1">
                  <c:v>0.23335652980746927</c:v>
                </c:pt>
                <c:pt idx="2">
                  <c:v>0.21178343949044587</c:v>
                </c:pt>
                <c:pt idx="3">
                  <c:v>0.22358490566037736</c:v>
                </c:pt>
                <c:pt idx="4">
                  <c:v>0.19968447148974533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CF32-4430-9EE3-3E6368968EC1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南勢地域!$H$108:$L$108</c:f>
              <c:numCache>
                <c:formatCode>0.0%</c:formatCode>
                <c:ptCount val="5"/>
                <c:pt idx="0">
                  <c:v>6.5540990890913128E-2</c:v>
                </c:pt>
                <c:pt idx="1">
                  <c:v>5.9846903270702856E-2</c:v>
                </c:pt>
                <c:pt idx="2">
                  <c:v>6.0054595086442217E-2</c:v>
                </c:pt>
                <c:pt idx="3">
                  <c:v>6.5094339622641509E-2</c:v>
                </c:pt>
                <c:pt idx="4">
                  <c:v>7.4374577417173765E-2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CF32-4430-9EE3-3E6368968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2"/>
                <c:order val="13"/>
                <c:tx>
                  <c:strRef>
                    <c:extLst>
                      <c:ext uri="{02D57815-91ED-43cb-92C2-25804820EDAC}">
                        <c15:formulaRef>
                          <c15:sqref>北勢地域!$B$110</c15:sqref>
                        </c15:formulaRef>
                      </c:ext>
                    </c:extLst>
                    <c:strCache>
                      <c:ptCount val="1"/>
                      <c:pt idx="0">
                        <c:v>南勢地域</c:v>
                      </c:pt>
                    </c:strCache>
                  </c:strRef>
                </c:tx>
                <c:spPr>
                  <a:solidFill>
                    <a:srgbClr val="FF9966"/>
                  </a:solidFill>
                </c:spPr>
                <c:invertIfNegative val="0"/>
                <c:dLbls>
                  <c:dLbl>
                    <c:idx val="0"/>
                    <c:layout>
                      <c:manualLayout>
                        <c:x val="0"/>
                        <c:y val="-7.7039764246189159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1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D-CF32-4430-9EE3-3E6368968EC1}"/>
                      </c:ext>
                    </c:extLst>
                  </c:dLbl>
                  <c:dLbl>
                    <c:idx val="1"/>
                    <c:layout>
                      <c:manualLayout>
                        <c:x val="0"/>
                        <c:y val="-7.8158944521919578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1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E-CF32-4430-9EE3-3E6368968EC1}"/>
                      </c:ext>
                    </c:extLst>
                  </c:dLbl>
                  <c:dLbl>
                    <c:idx val="2"/>
                    <c:layout>
                      <c:manualLayout>
                        <c:x val="0"/>
                        <c:y val="-7.8158944521919578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1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F-CF32-4430-9EE3-3E6368968EC1}"/>
                      </c:ext>
                    </c:extLst>
                  </c:dLbl>
                  <c:dLbl>
                    <c:idx val="3"/>
                    <c:layout>
                      <c:manualLayout>
                        <c:x val="0"/>
                        <c:y val="-2.6052981507306526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1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0-CF32-4430-9EE3-3E6368968EC1}"/>
                      </c:ext>
                    </c:extLst>
                  </c:dLbl>
                  <c:dLbl>
                    <c:idx val="4"/>
                    <c:layout>
                      <c:manualLayout>
                        <c:x val="0"/>
                        <c:y val="-7.8158944521919578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1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1-CF32-4430-9EE3-3E6368968EC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900"/>
                      </a:pPr>
                      <a:endParaRPr lang="ja-JP"/>
                    </a:p>
                  </c:txPr>
                  <c:dLblPos val="ctr"/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北勢地域!$H$107:$L$107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南勢地域!$H$110:$L$110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2-CF32-4430-9EE3-3E6368968EC1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7918607226107224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南勢地域!$T$82</c:f>
          <c:strCache>
            <c:ptCount val="1"/>
            <c:pt idx="0">
              <c:v>転出者数（地域ブロック・県内圏域別割合）の推移＜南勢地域＞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9A4F5F4-0C28-4E7A-A051-A5DC25358C3A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018877C6-AE40-4C5A-8B8F-AE1D0F8C9927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1DFB-40CD-9731-90B870B7515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FE5F030-F371-4E5D-B4A8-DA65E9A65C38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9B465D7F-9FCC-4548-A0E9-D11CF6313663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DFB-40CD-9731-90B870B7515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5EDF66A-D176-490C-A3A6-21DF2FCF6529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FE475371-8E83-4539-B225-FED25B07D7AA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1DFB-40CD-9731-90B870B7515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8BB36ED-9BB8-4791-A3F9-2560D7CCB77C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4EE2E920-C564-4253-B377-CB0AFEA16F8A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DFB-40CD-9731-90B870B7515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AAA892-1F1C-4FEE-A89E-63D6CFF1D5D7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CBA8AC65-D8AA-476E-A225-9D2927201C60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1DFB-40CD-9731-90B870B75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南勢地域!$H$145:$L$145</c:f>
              <c:numCache>
                <c:formatCode>0.0%</c:formatCode>
                <c:ptCount val="5"/>
                <c:pt idx="0">
                  <c:v>8.3869845136592999E-2</c:v>
                </c:pt>
                <c:pt idx="1">
                  <c:v>8.6618444846292941E-2</c:v>
                </c:pt>
                <c:pt idx="2">
                  <c:v>8.5683492006466674E-2</c:v>
                </c:pt>
                <c:pt idx="3">
                  <c:v>8.2452797505629657E-2</c:v>
                </c:pt>
                <c:pt idx="4">
                  <c:v>8.8224702916816708E-2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59-44AD-BDA0-228596C78388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南勢地域!$H$144:$L$144</c:f>
              <c:numCache>
                <c:formatCode>0.0%</c:formatCode>
                <c:ptCount val="5"/>
                <c:pt idx="0">
                  <c:v>2.0184444057769271E-2</c:v>
                </c:pt>
                <c:pt idx="1">
                  <c:v>1.4828209764918625E-2</c:v>
                </c:pt>
                <c:pt idx="2">
                  <c:v>1.9938925812825581E-2</c:v>
                </c:pt>
                <c:pt idx="3">
                  <c:v>2.0266759050753508E-2</c:v>
                </c:pt>
                <c:pt idx="4">
                  <c:v>2.1606049693914296E-2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59-44AD-BDA0-228596C78388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南勢地域!$H$143:$L$143</c:f>
              <c:numCache>
                <c:formatCode>0.0%</c:formatCode>
                <c:ptCount val="5"/>
                <c:pt idx="0">
                  <c:v>0</c:v>
                </c:pt>
                <c:pt idx="1">
                  <c:v>1.8083182640144665E-3</c:v>
                </c:pt>
                <c:pt idx="2">
                  <c:v>1.7962996227770792E-3</c:v>
                </c:pt>
                <c:pt idx="3">
                  <c:v>1.9054217910964837E-3</c:v>
                </c:pt>
                <c:pt idx="4">
                  <c:v>1.9805545552754773E-3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59-44AD-BDA0-228596C78388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南勢地域!$H$142:$L$142</c:f>
              <c:numCache>
                <c:formatCode>0.0%</c:formatCode>
                <c:ptCount val="5"/>
                <c:pt idx="0">
                  <c:v>6.0901339829476245E-3</c:v>
                </c:pt>
                <c:pt idx="1">
                  <c:v>5.0632911392405064E-3</c:v>
                </c:pt>
                <c:pt idx="2">
                  <c:v>6.2870486797197769E-3</c:v>
                </c:pt>
                <c:pt idx="3">
                  <c:v>4.5037242335007792E-3</c:v>
                </c:pt>
                <c:pt idx="4">
                  <c:v>6.1217140799423838E-3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59-44AD-BDA0-228596C78388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南勢地域!$H$141:$L$141</c:f>
              <c:numCache>
                <c:formatCode>0.0%</c:formatCode>
                <c:ptCount val="5"/>
                <c:pt idx="0">
                  <c:v>0.1218026796589525</c:v>
                </c:pt>
                <c:pt idx="1">
                  <c:v>0.12350813743218807</c:v>
                </c:pt>
                <c:pt idx="2">
                  <c:v>0.11711873540506557</c:v>
                </c:pt>
                <c:pt idx="3">
                  <c:v>0.12852936081759916</c:v>
                </c:pt>
                <c:pt idx="4">
                  <c:v>0.11469211379186173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59-44AD-BDA0-228596C78388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南勢地域!$H$140:$L$140</c:f>
              <c:numCache>
                <c:formatCode>0.0%</c:formatCode>
                <c:ptCount val="5"/>
                <c:pt idx="0">
                  <c:v>0.20880459370106141</c:v>
                </c:pt>
                <c:pt idx="1">
                  <c:v>0.20976491862567812</c:v>
                </c:pt>
                <c:pt idx="2">
                  <c:v>0.20280222741153225</c:v>
                </c:pt>
                <c:pt idx="3">
                  <c:v>0.19487268318032219</c:v>
                </c:pt>
                <c:pt idx="4">
                  <c:v>0.21011883327331654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9-44AD-BDA0-228596C78388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南勢地域!$H$139:$L$139</c:f>
              <c:numCache>
                <c:formatCode>0.0%</c:formatCode>
                <c:ptCount val="5"/>
                <c:pt idx="0">
                  <c:v>9.4658082477814515E-2</c:v>
                </c:pt>
                <c:pt idx="1">
                  <c:v>0.1057866184448463</c:v>
                </c:pt>
                <c:pt idx="2">
                  <c:v>9.035387102568708E-2</c:v>
                </c:pt>
                <c:pt idx="3">
                  <c:v>0.1025463363935562</c:v>
                </c:pt>
                <c:pt idx="4">
                  <c:v>9.1825711199135754E-2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59-44AD-BDA0-228596C78388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南勢地域!$H$138:$L$138</c:f>
              <c:numCache>
                <c:formatCode>0.0%</c:formatCode>
                <c:ptCount val="5"/>
                <c:pt idx="0">
                  <c:v>8.8741952322951099E-3</c:v>
                </c:pt>
                <c:pt idx="1">
                  <c:v>3.9783001808318267E-3</c:v>
                </c:pt>
                <c:pt idx="2">
                  <c:v>7.7240883779414408E-3</c:v>
                </c:pt>
                <c:pt idx="3">
                  <c:v>1.1952191235059761E-2</c:v>
                </c:pt>
                <c:pt idx="4">
                  <c:v>9.0025207057976234E-3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59-44AD-BDA0-228596C78388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南勢地域!$H$137:$L$137</c:f>
              <c:numCache>
                <c:formatCode>0.0%</c:formatCode>
                <c:ptCount val="5"/>
                <c:pt idx="0">
                  <c:v>4.8721071863580996E-3</c:v>
                </c:pt>
                <c:pt idx="1">
                  <c:v>4.1591320072332733E-3</c:v>
                </c:pt>
                <c:pt idx="2">
                  <c:v>2.1555595473324949E-3</c:v>
                </c:pt>
                <c:pt idx="3">
                  <c:v>3.4644032565390613E-3</c:v>
                </c:pt>
                <c:pt idx="4">
                  <c:v>5.5815628375945267E-3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59-44AD-BDA0-228596C78388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南勢地域!$H$136:$L$136</c:f>
              <c:numCache>
                <c:formatCode>0.0%</c:formatCode>
                <c:ptCount val="5"/>
                <c:pt idx="0">
                  <c:v>5.0461110144423178E-3</c:v>
                </c:pt>
                <c:pt idx="1">
                  <c:v>2.8933092224231465E-3</c:v>
                </c:pt>
                <c:pt idx="2">
                  <c:v>5.5685288306089459E-3</c:v>
                </c:pt>
                <c:pt idx="3">
                  <c:v>5.1966048848085915E-3</c:v>
                </c:pt>
                <c:pt idx="4">
                  <c:v>1.026287360460929E-2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059-44AD-BDA0-228596C78388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南勢地域!$H$135:$L$135</c:f>
              <c:numCache>
                <c:formatCode>0.0%</c:formatCode>
                <c:ptCount val="5"/>
                <c:pt idx="0">
                  <c:v>8.5609883417435181E-2</c:v>
                </c:pt>
                <c:pt idx="1">
                  <c:v>9.4394213381555153E-2</c:v>
                </c:pt>
                <c:pt idx="2">
                  <c:v>0.11137057661217892</c:v>
                </c:pt>
                <c:pt idx="3">
                  <c:v>7.7949073272128883E-2</c:v>
                </c:pt>
                <c:pt idx="4">
                  <c:v>9.5426719481454814E-2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59-44AD-BDA0-228596C78388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南勢地域!$H$134:$L$134</c:f>
              <c:numCache>
                <c:formatCode>0.0%</c:formatCode>
                <c:ptCount val="5"/>
                <c:pt idx="0">
                  <c:v>4.3500957021054467E-3</c:v>
                </c:pt>
                <c:pt idx="1">
                  <c:v>5.9674502712477396E-3</c:v>
                </c:pt>
                <c:pt idx="2">
                  <c:v>3.7722292078318665E-3</c:v>
                </c:pt>
                <c:pt idx="3">
                  <c:v>2.771522605231249E-3</c:v>
                </c:pt>
                <c:pt idx="4">
                  <c:v>5.0414115952466688E-3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059-44AD-BDA0-228596C78388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南勢地域!$H$133:$L$133</c:f>
              <c:numCache>
                <c:formatCode>0.0%</c:formatCode>
                <c:ptCount val="5"/>
                <c:pt idx="0">
                  <c:v>9.9182182008004174E-3</c:v>
                </c:pt>
                <c:pt idx="1">
                  <c:v>7.9566003616636533E-3</c:v>
                </c:pt>
                <c:pt idx="2">
                  <c:v>6.1074187174420692E-3</c:v>
                </c:pt>
                <c:pt idx="3">
                  <c:v>1.3337952537675385E-2</c:v>
                </c:pt>
                <c:pt idx="4">
                  <c:v>8.2823190493338129E-3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059-44AD-BDA0-228596C78388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南勢地域!$H$131:$L$131</c:f>
              <c:numCache>
                <c:formatCode>0.0%</c:formatCode>
                <c:ptCount val="5"/>
                <c:pt idx="0">
                  <c:v>0.27074995649904299</c:v>
                </c:pt>
                <c:pt idx="1">
                  <c:v>0.25497287522603979</c:v>
                </c:pt>
                <c:pt idx="2">
                  <c:v>0.24375785881084966</c:v>
                </c:pt>
                <c:pt idx="3">
                  <c:v>0.26970379352156593</c:v>
                </c:pt>
                <c:pt idx="4">
                  <c:v>0.25675189052934821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0059-44AD-BDA0-228596C78388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南勢地域!$H$130:$L$130</c:f>
              <c:numCache>
                <c:formatCode>0.0%</c:formatCode>
                <c:ptCount val="5"/>
                <c:pt idx="0">
                  <c:v>7.5169653732382116E-2</c:v>
                </c:pt>
                <c:pt idx="1">
                  <c:v>7.8300180831826396E-2</c:v>
                </c:pt>
                <c:pt idx="2">
                  <c:v>9.556313993174062E-2</c:v>
                </c:pt>
                <c:pt idx="3">
                  <c:v>8.0547375714533173E-2</c:v>
                </c:pt>
                <c:pt idx="4">
                  <c:v>7.5081022686352181E-2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E-0059-44AD-BDA0-228596C78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2"/>
                <c:order val="13"/>
                <c:tx>
                  <c:strRef>
                    <c:extLst>
                      <c:ext uri="{02D57815-91ED-43cb-92C2-25804820EDAC}">
                        <c15:formulaRef>
                          <c15:sqref>北勢地域!$B$110</c15:sqref>
                        </c15:formulaRef>
                      </c:ext>
                    </c:extLst>
                    <c:strCache>
                      <c:ptCount val="1"/>
                      <c:pt idx="0">
                        <c:v>南勢地域</c:v>
                      </c:pt>
                    </c:strCache>
                  </c:strRef>
                </c:tx>
                <c:spPr>
                  <a:solidFill>
                    <a:srgbClr val="FF9966"/>
                  </a:solidFill>
                </c:spPr>
                <c:invertIfNegative val="0"/>
                <c:dLbls>
                  <c:dLbl>
                    <c:idx val="0"/>
                    <c:layout>
                      <c:manualLayout>
                        <c:x val="0"/>
                        <c:y val="-7.7039764246189159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1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F-0059-44AD-BDA0-228596C78388}"/>
                      </c:ext>
                    </c:extLst>
                  </c:dLbl>
                  <c:dLbl>
                    <c:idx val="1"/>
                    <c:layout>
                      <c:manualLayout>
                        <c:x val="0"/>
                        <c:y val="-7.8158944521919578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1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0-0059-44AD-BDA0-228596C78388}"/>
                      </c:ext>
                    </c:extLst>
                  </c:dLbl>
                  <c:dLbl>
                    <c:idx val="2"/>
                    <c:layout>
                      <c:manualLayout>
                        <c:x val="0"/>
                        <c:y val="-7.8158944521919578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1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1-0059-44AD-BDA0-228596C78388}"/>
                      </c:ext>
                    </c:extLst>
                  </c:dLbl>
                  <c:dLbl>
                    <c:idx val="3"/>
                    <c:layout>
                      <c:manualLayout>
                        <c:x val="0"/>
                        <c:y val="-2.6052981507306526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1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2-0059-44AD-BDA0-228596C78388}"/>
                      </c:ext>
                    </c:extLst>
                  </c:dLbl>
                  <c:dLbl>
                    <c:idx val="4"/>
                    <c:layout>
                      <c:manualLayout>
                        <c:x val="0"/>
                        <c:y val="-7.8158944521919578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1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0059-44AD-BDA0-228596C78388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900"/>
                      </a:pPr>
                      <a:endParaRPr lang="ja-JP"/>
                    </a:p>
                  </c:txPr>
                  <c:dLblPos val="ctr"/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北勢地域!$H$107:$L$107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南勢地域!$H$110:$L$110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0059-44AD-BDA0-228596C78388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313323620823620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北勢地域!$T$79</c:f>
          <c:strCache>
            <c:ptCount val="1"/>
            <c:pt idx="0">
              <c:v>転入者数（地域ブロック・県内圏域別）の推移＜北勢地域＞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北勢地域!$C$123:$G$123</c:f>
              <c:numCache>
                <c:formatCode>#,##0</c:formatCode>
                <c:ptCount val="5"/>
                <c:pt idx="0">
                  <c:v>693</c:v>
                </c:pt>
                <c:pt idx="1">
                  <c:v>669</c:v>
                </c:pt>
                <c:pt idx="2">
                  <c:v>746</c:v>
                </c:pt>
                <c:pt idx="3">
                  <c:v>861</c:v>
                </c:pt>
                <c:pt idx="4">
                  <c:v>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4-4E25-869D-66B3A02F82C2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北勢地域!$C$122:$G$122</c:f>
              <c:numCache>
                <c:formatCode>#,##0</c:formatCode>
                <c:ptCount val="5"/>
                <c:pt idx="0">
                  <c:v>1642</c:v>
                </c:pt>
                <c:pt idx="1">
                  <c:v>1000</c:v>
                </c:pt>
                <c:pt idx="2">
                  <c:v>1250</c:v>
                </c:pt>
                <c:pt idx="3">
                  <c:v>1169</c:v>
                </c:pt>
                <c:pt idx="4">
                  <c:v>1065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74-4E25-869D-66B3A02F82C2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北勢地域!$C$121:$G$121</c:f>
              <c:numCache>
                <c:formatCode>#,##0</c:formatCode>
                <c:ptCount val="5"/>
                <c:pt idx="0">
                  <c:v>125</c:v>
                </c:pt>
                <c:pt idx="1">
                  <c:v>118</c:v>
                </c:pt>
                <c:pt idx="2">
                  <c:v>163</c:v>
                </c:pt>
                <c:pt idx="3">
                  <c:v>109</c:v>
                </c:pt>
                <c:pt idx="4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4-4E25-869D-66B3A02F82C2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北勢地域!$C$120:$G$120</c:f>
              <c:numCache>
                <c:formatCode>#,##0</c:formatCode>
                <c:ptCount val="5"/>
                <c:pt idx="0">
                  <c:v>465</c:v>
                </c:pt>
                <c:pt idx="1">
                  <c:v>387</c:v>
                </c:pt>
                <c:pt idx="2">
                  <c:v>379</c:v>
                </c:pt>
                <c:pt idx="3">
                  <c:v>380</c:v>
                </c:pt>
                <c:pt idx="4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74-4E25-869D-66B3A02F82C2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北勢地域!$C$119:$G$119</c:f>
              <c:numCache>
                <c:formatCode>#,##0</c:formatCode>
                <c:ptCount val="5"/>
                <c:pt idx="0">
                  <c:v>2285</c:v>
                </c:pt>
                <c:pt idx="1">
                  <c:v>2202</c:v>
                </c:pt>
                <c:pt idx="2">
                  <c:v>2132</c:v>
                </c:pt>
                <c:pt idx="3">
                  <c:v>2372</c:v>
                </c:pt>
                <c:pt idx="4">
                  <c:v>2261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74-4E25-869D-66B3A02F82C2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北勢地域!$C$118:$G$118</c:f>
              <c:numCache>
                <c:formatCode>#,##0</c:formatCode>
                <c:ptCount val="5"/>
                <c:pt idx="0">
                  <c:v>5789</c:v>
                </c:pt>
                <c:pt idx="1">
                  <c:v>6073</c:v>
                </c:pt>
                <c:pt idx="2">
                  <c:v>5823</c:v>
                </c:pt>
                <c:pt idx="3">
                  <c:v>5989</c:v>
                </c:pt>
                <c:pt idx="4">
                  <c:v>5615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74-4E25-869D-66B3A02F82C2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北勢地域!$C$117:$G$117</c:f>
              <c:numCache>
                <c:formatCode>#,##0</c:formatCode>
                <c:ptCount val="5"/>
                <c:pt idx="0">
                  <c:v>2384</c:v>
                </c:pt>
                <c:pt idx="1">
                  <c:v>2432</c:v>
                </c:pt>
                <c:pt idx="2">
                  <c:v>2208</c:v>
                </c:pt>
                <c:pt idx="3">
                  <c:v>2360</c:v>
                </c:pt>
                <c:pt idx="4">
                  <c:v>2260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74-4E25-869D-66B3A02F82C2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北勢地域!$C$116:$G$116</c:f>
              <c:numCache>
                <c:formatCode>#,##0</c:formatCode>
                <c:ptCount val="5"/>
                <c:pt idx="0">
                  <c:v>595</c:v>
                </c:pt>
                <c:pt idx="1">
                  <c:v>492</c:v>
                </c:pt>
                <c:pt idx="2">
                  <c:v>375</c:v>
                </c:pt>
                <c:pt idx="3">
                  <c:v>364</c:v>
                </c:pt>
                <c:pt idx="4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174-4E25-869D-66B3A02F82C2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北勢地域!$C$115:$G$115</c:f>
              <c:numCache>
                <c:formatCode>#,##0</c:formatCode>
                <c:ptCount val="5"/>
                <c:pt idx="0">
                  <c:v>406</c:v>
                </c:pt>
                <c:pt idx="1">
                  <c:v>322</c:v>
                </c:pt>
                <c:pt idx="2">
                  <c:v>353</c:v>
                </c:pt>
                <c:pt idx="3">
                  <c:v>276</c:v>
                </c:pt>
                <c:pt idx="4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74-4E25-869D-66B3A02F82C2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北勢地域!$C$114:$G$114</c:f>
              <c:numCache>
                <c:formatCode>#,##0</c:formatCode>
                <c:ptCount val="5"/>
                <c:pt idx="0">
                  <c:v>191</c:v>
                </c:pt>
                <c:pt idx="1">
                  <c:v>180</c:v>
                </c:pt>
                <c:pt idx="2">
                  <c:v>188</c:v>
                </c:pt>
                <c:pt idx="3">
                  <c:v>203</c:v>
                </c:pt>
                <c:pt idx="4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174-4E25-869D-66B3A02F82C2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北勢地域!$C$113:$G$113</c:f>
              <c:numCache>
                <c:formatCode>#,##0</c:formatCode>
                <c:ptCount val="5"/>
                <c:pt idx="0">
                  <c:v>519</c:v>
                </c:pt>
                <c:pt idx="1">
                  <c:v>447</c:v>
                </c:pt>
                <c:pt idx="2">
                  <c:v>554</c:v>
                </c:pt>
                <c:pt idx="3">
                  <c:v>445</c:v>
                </c:pt>
                <c:pt idx="4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174-4E25-869D-66B3A02F82C2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北勢地域!$C$112:$G$112</c:f>
              <c:numCache>
                <c:formatCode>#,##0</c:formatCode>
                <c:ptCount val="5"/>
                <c:pt idx="0">
                  <c:v>149</c:v>
                </c:pt>
                <c:pt idx="1">
                  <c:v>175</c:v>
                </c:pt>
                <c:pt idx="2">
                  <c:v>119</c:v>
                </c:pt>
                <c:pt idx="3">
                  <c:v>188</c:v>
                </c:pt>
                <c:pt idx="4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74-4E25-869D-66B3A02F82C2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北勢地域!$C$111:$G$111</c:f>
              <c:numCache>
                <c:formatCode>#,##0</c:formatCode>
                <c:ptCount val="5"/>
                <c:pt idx="0">
                  <c:v>321</c:v>
                </c:pt>
                <c:pt idx="1">
                  <c:v>336</c:v>
                </c:pt>
                <c:pt idx="2">
                  <c:v>336</c:v>
                </c:pt>
                <c:pt idx="3">
                  <c:v>371</c:v>
                </c:pt>
                <c:pt idx="4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174-4E25-869D-66B3A02F82C2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7.7039764246189159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69-46F2-B55E-73695FDCEEEE}"/>
                </c:ext>
              </c:extLst>
            </c:dLbl>
            <c:dLbl>
              <c:idx val="1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69-46F2-B55E-73695FDCEEEE}"/>
                </c:ext>
              </c:extLst>
            </c:dLbl>
            <c:dLbl>
              <c:idx val="2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9-46F2-B55E-73695FDCEEEE}"/>
                </c:ext>
              </c:extLst>
            </c:dLbl>
            <c:dLbl>
              <c:idx val="3"/>
              <c:layout>
                <c:manualLayout>
                  <c:x val="0"/>
                  <c:y val="-2.6052981507306526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9-46F2-B55E-73695FDCEEEE}"/>
                </c:ext>
              </c:extLst>
            </c:dLbl>
            <c:dLbl>
              <c:idx val="4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9-46F2-B55E-73695FDCE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北勢地域!$C$110:$G$110</c:f>
              <c:numCache>
                <c:formatCode>#,##0</c:formatCode>
                <c:ptCount val="5"/>
                <c:pt idx="0">
                  <c:v>432</c:v>
                </c:pt>
                <c:pt idx="1">
                  <c:v>433</c:v>
                </c:pt>
                <c:pt idx="2">
                  <c:v>532</c:v>
                </c:pt>
                <c:pt idx="3">
                  <c:v>465</c:v>
                </c:pt>
                <c:pt idx="4">
                  <c:v>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174-4E25-869D-66B3A02F82C2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北勢地域!$C$109:$G$109</c:f>
              <c:numCache>
                <c:formatCode>#,##0</c:formatCode>
                <c:ptCount val="5"/>
                <c:pt idx="0">
                  <c:v>2375</c:v>
                </c:pt>
                <c:pt idx="1">
                  <c:v>2272</c:v>
                </c:pt>
                <c:pt idx="2">
                  <c:v>2159</c:v>
                </c:pt>
                <c:pt idx="3">
                  <c:v>2352</c:v>
                </c:pt>
                <c:pt idx="4">
                  <c:v>2204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174-4E25-869D-66B3A02F8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0"/>
                <c:order val="15"/>
                <c:tx>
                  <c:strRef>
                    <c:extLst>
                      <c:ext uri="{02D57815-91ED-43cb-92C2-25804820EDAC}">
                        <c15:formulaRef>
                          <c15:sqref>北勢地域!$B$108</c15:sqref>
                        </c15:formulaRef>
                      </c:ext>
                    </c:extLst>
                    <c:strCache>
                      <c:ptCount val="1"/>
                      <c:pt idx="0">
                        <c:v>北勢地域</c:v>
                      </c:pt>
                    </c:strCache>
                  </c:strRef>
                </c:tx>
                <c:spPr>
                  <a:solidFill>
                    <a:srgbClr val="FFC000"/>
                  </a:solidFill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北勢地域!$C$108:$G$108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8100</c:v>
                      </c:pt>
                      <c:pt idx="1">
                        <c:v>8271</c:v>
                      </c:pt>
                      <c:pt idx="2">
                        <c:v>8004</c:v>
                      </c:pt>
                      <c:pt idx="3">
                        <c:v>8005</c:v>
                      </c:pt>
                      <c:pt idx="4">
                        <c:v>7764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2-6174-4E25-869D-66B3A02F82C2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7571158657833851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南勢地域!$B$108</c:f>
              <c:strCache>
                <c:ptCount val="1"/>
                <c:pt idx="0">
                  <c:v>北勢地域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南勢地域!$C$108:$G$108</c:f>
              <c:numCache>
                <c:formatCode>#,##0</c:formatCode>
                <c:ptCount val="5"/>
                <c:pt idx="0">
                  <c:v>295</c:v>
                </c:pt>
                <c:pt idx="1">
                  <c:v>258</c:v>
                </c:pt>
                <c:pt idx="2">
                  <c:v>264</c:v>
                </c:pt>
                <c:pt idx="3">
                  <c:v>276</c:v>
                </c:pt>
                <c:pt idx="4">
                  <c:v>330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F46-4EC8-BE81-687D8B863547}"/>
            </c:ext>
          </c:extLst>
        </c:ser>
        <c:ser>
          <c:idx val="2"/>
          <c:order val="1"/>
          <c:tx>
            <c:strRef>
              <c:f>南勢地域!$B$109</c:f>
              <c:strCache>
                <c:ptCount val="1"/>
                <c:pt idx="0">
                  <c:v>中勢地域</c:v>
                </c:pt>
              </c:strCache>
            </c:strRef>
          </c:tx>
          <c:spPr>
            <a:ln>
              <a:solidFill>
                <a:srgbClr val="FF6600"/>
              </a:solidFill>
            </a:ln>
          </c:spPr>
          <c:marker>
            <c:spPr>
              <a:solidFill>
                <a:srgbClr val="FF6600"/>
              </a:solidFill>
              <a:ln>
                <a:solidFill>
                  <a:srgbClr val="FF6600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-1.9047619047619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46-4EC8-BE81-687D8B8635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南勢地域!$C$109:$G$109</c:f>
              <c:numCache>
                <c:formatCode>#,##0</c:formatCode>
                <c:ptCount val="5"/>
                <c:pt idx="0">
                  <c:v>994</c:v>
                </c:pt>
                <c:pt idx="1">
                  <c:v>1006</c:v>
                </c:pt>
                <c:pt idx="2">
                  <c:v>931</c:v>
                </c:pt>
                <c:pt idx="3">
                  <c:v>948</c:v>
                </c:pt>
                <c:pt idx="4">
                  <c:v>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46-4EC8-BE81-687D8B863547}"/>
            </c:ext>
          </c:extLst>
        </c:ser>
        <c:ser>
          <c:idx val="4"/>
          <c:order val="3"/>
          <c:tx>
            <c:strRef>
              <c:f>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ln>
              <a:solidFill>
                <a:srgbClr val="FFFF99"/>
              </a:solidFill>
            </a:ln>
          </c:spPr>
          <c:marker>
            <c:spPr>
              <a:solidFill>
                <a:srgbClr val="FFFF99"/>
              </a:solidFill>
              <a:ln>
                <a:solidFill>
                  <a:srgbClr val="FFFF99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南勢地域!$C$111:$G$111</c:f>
              <c:numCache>
                <c:formatCode>#,##0</c:formatCode>
                <c:ptCount val="5"/>
                <c:pt idx="0">
                  <c:v>28</c:v>
                </c:pt>
                <c:pt idx="1">
                  <c:v>42</c:v>
                </c:pt>
                <c:pt idx="2">
                  <c:v>44</c:v>
                </c:pt>
                <c:pt idx="3">
                  <c:v>71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46-4EC8-BE81-687D8B863547}"/>
            </c:ext>
          </c:extLst>
        </c:ser>
        <c:ser>
          <c:idx val="5"/>
          <c:order val="4"/>
          <c:tx>
            <c:strRef>
              <c:f>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pPr>
              <a:solidFill>
                <a:srgbClr val="FF0066"/>
              </a:solidFill>
              <a:ln>
                <a:solidFill>
                  <a:srgbClr val="FF0066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南勢地域!$C$112:$G$112</c:f>
              <c:numCache>
                <c:formatCode>#,##0</c:formatCode>
                <c:ptCount val="5"/>
                <c:pt idx="0">
                  <c:v>55</c:v>
                </c:pt>
                <c:pt idx="1">
                  <c:v>70</c:v>
                </c:pt>
                <c:pt idx="2">
                  <c:v>63</c:v>
                </c:pt>
                <c:pt idx="3">
                  <c:v>76</c:v>
                </c:pt>
                <c:pt idx="4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46-4EC8-BE81-687D8B863547}"/>
            </c:ext>
          </c:extLst>
        </c:ser>
        <c:ser>
          <c:idx val="0"/>
          <c:order val="5"/>
          <c:tx>
            <c:strRef>
              <c:f>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0">
                <a:fgClr>
                  <a:srgbClr val="C00000"/>
                </a:fgClr>
                <a:bgClr>
                  <a:sysClr val="window" lastClr="FFFFFF"/>
                </a:bgClr>
              </a:pattFill>
              <a:ln>
                <a:solidFill>
                  <a:srgbClr val="C00000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南勢地域!$C$113:$G$113</c:f>
              <c:numCache>
                <c:formatCode>#,##0</c:formatCode>
                <c:ptCount val="5"/>
                <c:pt idx="0">
                  <c:v>559</c:v>
                </c:pt>
                <c:pt idx="1">
                  <c:v>486</c:v>
                </c:pt>
                <c:pt idx="2">
                  <c:v>626</c:v>
                </c:pt>
                <c:pt idx="3">
                  <c:v>397</c:v>
                </c:pt>
                <c:pt idx="4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46-4EC8-BE81-687D8B863547}"/>
            </c:ext>
          </c:extLst>
        </c:ser>
        <c:ser>
          <c:idx val="6"/>
          <c:order val="6"/>
          <c:tx>
            <c:strRef>
              <c:f>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ln>
              <a:solidFill>
                <a:srgbClr val="660066"/>
              </a:solidFill>
            </a:ln>
          </c:spPr>
          <c:marker>
            <c:spPr>
              <a:solidFill>
                <a:srgbClr val="660066"/>
              </a:solidFill>
              <a:ln>
                <a:solidFill>
                  <a:srgbClr val="660066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南勢地域!$C$114:$G$114</c:f>
              <c:numCache>
                <c:formatCode>#,##0</c:formatCode>
                <c:ptCount val="5"/>
                <c:pt idx="0">
                  <c:v>34</c:v>
                </c:pt>
                <c:pt idx="1">
                  <c:v>38</c:v>
                </c:pt>
                <c:pt idx="2">
                  <c:v>34</c:v>
                </c:pt>
                <c:pt idx="3">
                  <c:v>44</c:v>
                </c:pt>
                <c:pt idx="4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46-4EC8-BE81-687D8B863547}"/>
            </c:ext>
          </c:extLst>
        </c:ser>
        <c:ser>
          <c:idx val="7"/>
          <c:order val="7"/>
          <c:tx>
            <c:strRef>
              <c:f>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ln>
              <a:solidFill>
                <a:srgbClr val="9900CC"/>
              </a:solidFill>
            </a:ln>
          </c:spPr>
          <c:marker>
            <c:spPr>
              <a:solidFill>
                <a:srgbClr val="9900CC"/>
              </a:solidFill>
              <a:ln>
                <a:solidFill>
                  <a:srgbClr val="9900CC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南勢地域!$C$115:$G$115</c:f>
              <c:numCache>
                <c:formatCode>#,##0</c:formatCode>
                <c:ptCount val="5"/>
                <c:pt idx="0">
                  <c:v>11</c:v>
                </c:pt>
                <c:pt idx="1">
                  <c:v>24</c:v>
                </c:pt>
                <c:pt idx="2">
                  <c:v>16</c:v>
                </c:pt>
                <c:pt idx="3">
                  <c:v>13</c:v>
                </c:pt>
                <c:pt idx="4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46-4EC8-BE81-687D8B863547}"/>
            </c:ext>
          </c:extLst>
        </c:ser>
        <c:ser>
          <c:idx val="8"/>
          <c:order val="8"/>
          <c:tx>
            <c:strRef>
              <c:f>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ln>
              <a:solidFill>
                <a:srgbClr val="6666FF"/>
              </a:solidFill>
            </a:ln>
          </c:spPr>
          <c:marker>
            <c:spPr>
              <a:solidFill>
                <a:srgbClr val="6666FF"/>
              </a:solidFill>
              <a:ln>
                <a:solidFill>
                  <a:srgbClr val="6666FF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南勢地域!$C$116:$G$116</c:f>
              <c:numCache>
                <c:formatCode>#,##0</c:formatCode>
                <c:ptCount val="5"/>
                <c:pt idx="0">
                  <c:v>23</c:v>
                </c:pt>
                <c:pt idx="1">
                  <c:v>30</c:v>
                </c:pt>
                <c:pt idx="2">
                  <c:v>29</c:v>
                </c:pt>
                <c:pt idx="3">
                  <c:v>27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46-4EC8-BE81-687D8B863547}"/>
            </c:ext>
          </c:extLst>
        </c:ser>
        <c:ser>
          <c:idx val="9"/>
          <c:order val="9"/>
          <c:tx>
            <c:strRef>
              <c:f>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ln>
              <a:solidFill>
                <a:srgbClr val="000066"/>
              </a:solidFill>
            </a:ln>
          </c:spPr>
          <c:marker>
            <c:spPr>
              <a:solidFill>
                <a:srgbClr val="000066"/>
              </a:solidFill>
              <a:ln>
                <a:solidFill>
                  <a:srgbClr val="000066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南勢地域!$C$117:$G$117</c:f>
              <c:numCache>
                <c:formatCode>#,##0</c:formatCode>
                <c:ptCount val="5"/>
                <c:pt idx="0">
                  <c:v>443</c:v>
                </c:pt>
                <c:pt idx="1">
                  <c:v>350</c:v>
                </c:pt>
                <c:pt idx="2">
                  <c:v>364</c:v>
                </c:pt>
                <c:pt idx="3">
                  <c:v>438</c:v>
                </c:pt>
                <c:pt idx="4">
                  <c:v>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46-4EC8-BE81-687D8B863547}"/>
            </c:ext>
          </c:extLst>
        </c:ser>
        <c:ser>
          <c:idx val="10"/>
          <c:order val="10"/>
          <c:tx>
            <c:strRef>
              <c:f>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ln>
              <a:solidFill>
                <a:srgbClr val="336699"/>
              </a:solidFill>
            </a:ln>
          </c:spPr>
          <c:marker>
            <c:spPr>
              <a:solidFill>
                <a:srgbClr val="336699"/>
              </a:solidFill>
              <a:ln>
                <a:solidFill>
                  <a:srgbClr val="336699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46-4EC8-BE81-687D8B86354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南勢地域!$C$118:$G$118</c:f>
              <c:numCache>
                <c:formatCode>#,##0</c:formatCode>
                <c:ptCount val="5"/>
                <c:pt idx="0">
                  <c:v>911</c:v>
                </c:pt>
                <c:pt idx="1">
                  <c:v>813</c:v>
                </c:pt>
                <c:pt idx="2">
                  <c:v>805</c:v>
                </c:pt>
                <c:pt idx="3">
                  <c:v>721</c:v>
                </c:pt>
                <c:pt idx="4">
                  <c:v>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46-4EC8-BE81-687D8B863547}"/>
            </c:ext>
          </c:extLst>
        </c:ser>
        <c:ser>
          <c:idx val="11"/>
          <c:order val="11"/>
          <c:tx>
            <c:strRef>
              <c:f>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5C-4BE3-8D98-17DC103EBB6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南勢地域!$C$119:$G$119</c:f>
              <c:numCache>
                <c:formatCode>#,##0</c:formatCode>
                <c:ptCount val="5"/>
                <c:pt idx="0">
                  <c:v>564</c:v>
                </c:pt>
                <c:pt idx="1">
                  <c:v>608</c:v>
                </c:pt>
                <c:pt idx="2">
                  <c:v>623</c:v>
                </c:pt>
                <c:pt idx="3">
                  <c:v>552</c:v>
                </c:pt>
                <c:pt idx="4">
                  <c:v>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46-4EC8-BE81-687D8B863547}"/>
            </c:ext>
          </c:extLst>
        </c:ser>
        <c:ser>
          <c:idx val="12"/>
          <c:order val="12"/>
          <c:tx>
            <c:strRef>
              <c:f>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marker>
            <c:spPr>
              <a:solidFill>
                <a:srgbClr val="009999"/>
              </a:solidFill>
              <a:ln>
                <a:solidFill>
                  <a:srgbClr val="009999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南勢地域!$C$120:$G$120</c:f>
              <c:numCache>
                <c:formatCode>#,##0</c:formatCode>
                <c:ptCount val="5"/>
                <c:pt idx="0">
                  <c:v>33</c:v>
                </c:pt>
                <c:pt idx="1">
                  <c:v>46</c:v>
                </c:pt>
                <c:pt idx="2">
                  <c:v>36</c:v>
                </c:pt>
                <c:pt idx="3">
                  <c:v>26</c:v>
                </c:pt>
                <c:pt idx="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46-4EC8-BE81-687D8B863547}"/>
            </c:ext>
          </c:extLst>
        </c:ser>
        <c:ser>
          <c:idx val="13"/>
          <c:order val="13"/>
          <c:tx>
            <c:strRef>
              <c:f>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solidFill>
                <a:srgbClr val="003300"/>
              </a:solidFill>
              <a:ln>
                <a:solidFill>
                  <a:srgbClr val="003300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南勢地域!$C$121:$G$121</c:f>
              <c:numCache>
                <c:formatCode>#,##0</c:formatCode>
                <c:ptCount val="5"/>
                <c:pt idx="0">
                  <c:v>12</c:v>
                </c:pt>
                <c:pt idx="1">
                  <c:v>0</c:v>
                </c:pt>
                <c:pt idx="2">
                  <c:v>11</c:v>
                </c:pt>
                <c:pt idx="3">
                  <c:v>15</c:v>
                </c:pt>
                <c:pt idx="4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F46-4EC8-BE81-687D8B863547}"/>
            </c:ext>
          </c:extLst>
        </c:ser>
        <c:ser>
          <c:idx val="14"/>
          <c:order val="14"/>
          <c:tx>
            <c:strRef>
              <c:f>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南勢地域!$C$122:$G$122</c:f>
              <c:numCache>
                <c:formatCode>#,##0</c:formatCode>
                <c:ptCount val="5"/>
                <c:pt idx="0">
                  <c:v>75</c:v>
                </c:pt>
                <c:pt idx="1">
                  <c:v>81</c:v>
                </c:pt>
                <c:pt idx="2">
                  <c:v>110</c:v>
                </c:pt>
                <c:pt idx="3">
                  <c:v>118</c:v>
                </c:pt>
                <c:pt idx="4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F46-4EC8-BE81-687D8B863547}"/>
            </c:ext>
          </c:extLst>
        </c:ser>
        <c:ser>
          <c:idx val="15"/>
          <c:order val="15"/>
          <c:tx>
            <c:strRef>
              <c:f>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pattFill prst="pct75">
                <a:fgClr>
                  <a:srgbClr val="003300"/>
                </a:fgClr>
                <a:bgClr>
                  <a:sysClr val="window" lastClr="FFFFFF"/>
                </a:bgClr>
              </a:pattFill>
              <a:ln>
                <a:solidFill>
                  <a:srgbClr val="003300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南勢地域!$C$123:$G$123</c:f>
              <c:numCache>
                <c:formatCode>#,##0</c:formatCode>
                <c:ptCount val="5"/>
                <c:pt idx="0">
                  <c:v>464</c:v>
                </c:pt>
                <c:pt idx="1">
                  <c:v>459</c:v>
                </c:pt>
                <c:pt idx="2">
                  <c:v>440</c:v>
                </c:pt>
                <c:pt idx="3">
                  <c:v>518</c:v>
                </c:pt>
                <c:pt idx="4">
                  <c:v>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46-4EC8-BE81-687D8B863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8848"/>
        <c:axId val="108480384"/>
        <c:extLst>
          <c:ext xmlns:c15="http://schemas.microsoft.com/office/drawing/2012/chart" uri="{02D57815-91ED-43cb-92C2-25804820EDAC}">
            <c15:filteredLine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南勢地域!$B$110</c15:sqref>
                        </c15:formulaRef>
                      </c:ext>
                    </c:extLst>
                    <c:strCache>
                      <c:ptCount val="1"/>
                      <c:pt idx="0">
                        <c:v>南勢地域</c:v>
                      </c:pt>
                    </c:strCache>
                  </c:strRef>
                </c:tx>
                <c:spPr>
                  <a:ln>
                    <a:solidFill>
                      <a:srgbClr val="FF9966"/>
                    </a:solidFill>
                  </a:ln>
                </c:spPr>
                <c:marker>
                  <c:spPr>
                    <a:solidFill>
                      <a:srgbClr val="FF9966"/>
                    </a:solidFill>
                    <a:ln>
                      <a:solidFill>
                        <a:srgbClr val="FF9966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南勢地域!$C$110:$G$110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1294</c:v>
                      </c:pt>
                      <c:pt idx="1">
                        <c:v>1365</c:v>
                      </c:pt>
                      <c:pt idx="2">
                        <c:v>1256</c:v>
                      </c:pt>
                      <c:pt idx="3">
                        <c:v>1364</c:v>
                      </c:pt>
                      <c:pt idx="4">
                        <c:v>1182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5F46-4EC8-BE81-687D8B863547}"/>
                  </c:ext>
                </c:extLst>
              </c15:ser>
            </c15:filteredLineSeries>
          </c:ext>
        </c:extLst>
      </c:lineChart>
      <c:catAx>
        <c:axId val="10847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80384"/>
        <c:crosses val="autoZero"/>
        <c:auto val="1"/>
        <c:lblAlgn val="ctr"/>
        <c:lblOffset val="100"/>
        <c:noMultiLvlLbl val="0"/>
      </c:catAx>
      <c:valAx>
        <c:axId val="108480384"/>
        <c:scaling>
          <c:orientation val="minMax"/>
          <c:max val="25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478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444444444444446"/>
          <c:y val="6.4796587926509192E-2"/>
          <c:w val="0.2388888888888889"/>
          <c:h val="0.89355497229512981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南勢地域!$B$130</c:f>
              <c:strCache>
                <c:ptCount val="1"/>
                <c:pt idx="0">
                  <c:v>北勢地域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南勢地域!$C$130:$G$130</c:f>
              <c:numCache>
                <c:formatCode>#,##0</c:formatCode>
                <c:ptCount val="5"/>
                <c:pt idx="0">
                  <c:v>432</c:v>
                </c:pt>
                <c:pt idx="1">
                  <c:v>433</c:v>
                </c:pt>
                <c:pt idx="2">
                  <c:v>532</c:v>
                </c:pt>
                <c:pt idx="3">
                  <c:v>465</c:v>
                </c:pt>
                <c:pt idx="4">
                  <c:v>417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6EB-4F38-85D6-77B008A18268}"/>
            </c:ext>
          </c:extLst>
        </c:ser>
        <c:ser>
          <c:idx val="2"/>
          <c:order val="1"/>
          <c:tx>
            <c:strRef>
              <c:f>南勢地域!$B$131</c:f>
              <c:strCache>
                <c:ptCount val="1"/>
                <c:pt idx="0">
                  <c:v>中勢地域</c:v>
                </c:pt>
              </c:strCache>
            </c:strRef>
          </c:tx>
          <c:spPr>
            <a:ln>
              <a:solidFill>
                <a:srgbClr val="FF6600"/>
              </a:solidFill>
            </a:ln>
          </c:spPr>
          <c:marker>
            <c:spPr>
              <a:solidFill>
                <a:srgbClr val="FF6600"/>
              </a:solidFill>
              <a:ln>
                <a:solidFill>
                  <a:srgbClr val="FF6600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EB-4F38-85D6-77B008A182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南勢地域!$C$131:$G$131</c:f>
              <c:numCache>
                <c:formatCode>#,##0</c:formatCode>
                <c:ptCount val="5"/>
                <c:pt idx="0">
                  <c:v>1556</c:v>
                </c:pt>
                <c:pt idx="1">
                  <c:v>1410</c:v>
                </c:pt>
                <c:pt idx="2">
                  <c:v>1357</c:v>
                </c:pt>
                <c:pt idx="3">
                  <c:v>1557</c:v>
                </c:pt>
                <c:pt idx="4">
                  <c:v>1426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EB-4F38-85D6-77B008A18268}"/>
            </c:ext>
          </c:extLst>
        </c:ser>
        <c:ser>
          <c:idx val="4"/>
          <c:order val="3"/>
          <c:tx>
            <c:strRef>
              <c:f>南勢地域!$B$133</c:f>
              <c:strCache>
                <c:ptCount val="1"/>
                <c:pt idx="0">
                  <c:v>伊賀地域</c:v>
                </c:pt>
              </c:strCache>
            </c:strRef>
          </c:tx>
          <c:spPr>
            <a:ln>
              <a:solidFill>
                <a:srgbClr val="FFFF99"/>
              </a:solidFill>
            </a:ln>
          </c:spPr>
          <c:marker>
            <c:spPr>
              <a:solidFill>
                <a:srgbClr val="FFFF99"/>
              </a:solidFill>
              <a:ln>
                <a:solidFill>
                  <a:srgbClr val="FFFF99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南勢地域!$C$133:$G$133</c:f>
              <c:numCache>
                <c:formatCode>#,##0</c:formatCode>
                <c:ptCount val="5"/>
                <c:pt idx="0">
                  <c:v>57</c:v>
                </c:pt>
                <c:pt idx="1">
                  <c:v>44</c:v>
                </c:pt>
                <c:pt idx="2">
                  <c:v>34</c:v>
                </c:pt>
                <c:pt idx="3">
                  <c:v>77</c:v>
                </c:pt>
                <c:pt idx="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EB-4F38-85D6-77B008A18268}"/>
            </c:ext>
          </c:extLst>
        </c:ser>
        <c:ser>
          <c:idx val="5"/>
          <c:order val="4"/>
          <c:tx>
            <c:strRef>
              <c:f>南勢地域!$B$134</c:f>
              <c:strCache>
                <c:ptCount val="1"/>
                <c:pt idx="0">
                  <c:v>東紀州地域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pPr>
              <a:solidFill>
                <a:srgbClr val="FF0066"/>
              </a:solidFill>
              <a:ln>
                <a:solidFill>
                  <a:srgbClr val="FF0066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南勢地域!$C$134:$G$134</c:f>
              <c:numCache>
                <c:formatCode>#,##0</c:formatCode>
                <c:ptCount val="5"/>
                <c:pt idx="0">
                  <c:v>25</c:v>
                </c:pt>
                <c:pt idx="1">
                  <c:v>33</c:v>
                </c:pt>
                <c:pt idx="2">
                  <c:v>21</c:v>
                </c:pt>
                <c:pt idx="3">
                  <c:v>16</c:v>
                </c:pt>
                <c:pt idx="4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EB-4F38-85D6-77B008A18268}"/>
            </c:ext>
          </c:extLst>
        </c:ser>
        <c:ser>
          <c:idx val="0"/>
          <c:order val="5"/>
          <c:tx>
            <c:strRef>
              <c:f>南勢地域!$B$135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0">
                <a:fgClr>
                  <a:srgbClr val="C00000"/>
                </a:fgClr>
                <a:bgClr>
                  <a:sysClr val="window" lastClr="FFFFFF"/>
                </a:bgClr>
              </a:pattFill>
              <a:ln>
                <a:solidFill>
                  <a:srgbClr val="C00000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南勢地域!$C$135:$G$135</c:f>
              <c:numCache>
                <c:formatCode>#,##0</c:formatCode>
                <c:ptCount val="5"/>
                <c:pt idx="0">
                  <c:v>492</c:v>
                </c:pt>
                <c:pt idx="1">
                  <c:v>522</c:v>
                </c:pt>
                <c:pt idx="2">
                  <c:v>620</c:v>
                </c:pt>
                <c:pt idx="3">
                  <c:v>450</c:v>
                </c:pt>
                <c:pt idx="4">
                  <c:v>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EB-4F38-85D6-77B008A18268}"/>
            </c:ext>
          </c:extLst>
        </c:ser>
        <c:ser>
          <c:idx val="6"/>
          <c:order val="6"/>
          <c:tx>
            <c:strRef>
              <c:f>南勢地域!$B$136</c:f>
              <c:strCache>
                <c:ptCount val="1"/>
                <c:pt idx="0">
                  <c:v>北海道</c:v>
                </c:pt>
              </c:strCache>
            </c:strRef>
          </c:tx>
          <c:spPr>
            <a:ln>
              <a:solidFill>
                <a:srgbClr val="660066"/>
              </a:solidFill>
            </a:ln>
          </c:spPr>
          <c:marker>
            <c:spPr>
              <a:solidFill>
                <a:srgbClr val="660066"/>
              </a:solidFill>
              <a:ln>
                <a:solidFill>
                  <a:srgbClr val="660066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南勢地域!$C$136:$G$136</c:f>
              <c:numCache>
                <c:formatCode>#,##0</c:formatCode>
                <c:ptCount val="5"/>
                <c:pt idx="0">
                  <c:v>29</c:v>
                </c:pt>
                <c:pt idx="1">
                  <c:v>16</c:v>
                </c:pt>
                <c:pt idx="2">
                  <c:v>31</c:v>
                </c:pt>
                <c:pt idx="3">
                  <c:v>30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EB-4F38-85D6-77B008A18268}"/>
            </c:ext>
          </c:extLst>
        </c:ser>
        <c:ser>
          <c:idx val="7"/>
          <c:order val="7"/>
          <c:tx>
            <c:strRef>
              <c:f>南勢地域!$B$137</c:f>
              <c:strCache>
                <c:ptCount val="1"/>
                <c:pt idx="0">
                  <c:v>東北</c:v>
                </c:pt>
              </c:strCache>
            </c:strRef>
          </c:tx>
          <c:spPr>
            <a:ln>
              <a:solidFill>
                <a:srgbClr val="9900CC"/>
              </a:solidFill>
            </a:ln>
          </c:spPr>
          <c:marker>
            <c:spPr>
              <a:solidFill>
                <a:srgbClr val="9900CC"/>
              </a:solidFill>
              <a:ln>
                <a:solidFill>
                  <a:srgbClr val="9900CC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南勢地域!$C$137:$G$137</c:f>
              <c:numCache>
                <c:formatCode>#,##0</c:formatCode>
                <c:ptCount val="5"/>
                <c:pt idx="0">
                  <c:v>28</c:v>
                </c:pt>
                <c:pt idx="1">
                  <c:v>23</c:v>
                </c:pt>
                <c:pt idx="2">
                  <c:v>12</c:v>
                </c:pt>
                <c:pt idx="3">
                  <c:v>20</c:v>
                </c:pt>
                <c:pt idx="4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EB-4F38-85D6-77B008A18268}"/>
            </c:ext>
          </c:extLst>
        </c:ser>
        <c:ser>
          <c:idx val="8"/>
          <c:order val="8"/>
          <c:tx>
            <c:strRef>
              <c:f>南勢地域!$B$138</c:f>
              <c:strCache>
                <c:ptCount val="1"/>
                <c:pt idx="0">
                  <c:v>北関東</c:v>
                </c:pt>
              </c:strCache>
            </c:strRef>
          </c:tx>
          <c:spPr>
            <a:ln>
              <a:solidFill>
                <a:srgbClr val="6666FF"/>
              </a:solidFill>
            </a:ln>
          </c:spPr>
          <c:marker>
            <c:spPr>
              <a:solidFill>
                <a:srgbClr val="6666FF"/>
              </a:solidFill>
              <a:ln>
                <a:solidFill>
                  <a:srgbClr val="6666FF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南勢地域!$C$138:$G$138</c:f>
              <c:numCache>
                <c:formatCode>#,##0</c:formatCode>
                <c:ptCount val="5"/>
                <c:pt idx="0">
                  <c:v>51</c:v>
                </c:pt>
                <c:pt idx="1">
                  <c:v>22</c:v>
                </c:pt>
                <c:pt idx="2">
                  <c:v>43</c:v>
                </c:pt>
                <c:pt idx="3">
                  <c:v>69</c:v>
                </c:pt>
                <c:pt idx="4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EB-4F38-85D6-77B008A18268}"/>
            </c:ext>
          </c:extLst>
        </c:ser>
        <c:ser>
          <c:idx val="9"/>
          <c:order val="9"/>
          <c:tx>
            <c:strRef>
              <c:f>南勢地域!$B$139</c:f>
              <c:strCache>
                <c:ptCount val="1"/>
                <c:pt idx="0">
                  <c:v>東京圏</c:v>
                </c:pt>
              </c:strCache>
            </c:strRef>
          </c:tx>
          <c:spPr>
            <a:ln>
              <a:solidFill>
                <a:srgbClr val="000066"/>
              </a:solidFill>
            </a:ln>
          </c:spPr>
          <c:marker>
            <c:spPr>
              <a:solidFill>
                <a:srgbClr val="000066"/>
              </a:solidFill>
              <a:ln>
                <a:solidFill>
                  <a:srgbClr val="000066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南勢地域!$C$139:$G$139</c:f>
              <c:numCache>
                <c:formatCode>#,##0</c:formatCode>
                <c:ptCount val="5"/>
                <c:pt idx="0">
                  <c:v>544</c:v>
                </c:pt>
                <c:pt idx="1">
                  <c:v>585</c:v>
                </c:pt>
                <c:pt idx="2">
                  <c:v>503</c:v>
                </c:pt>
                <c:pt idx="3">
                  <c:v>592</c:v>
                </c:pt>
                <c:pt idx="4">
                  <c:v>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EB-4F38-85D6-77B008A18268}"/>
            </c:ext>
          </c:extLst>
        </c:ser>
        <c:ser>
          <c:idx val="10"/>
          <c:order val="10"/>
          <c:tx>
            <c:strRef>
              <c:f>南勢地域!$B$140</c:f>
              <c:strCache>
                <c:ptCount val="1"/>
                <c:pt idx="0">
                  <c:v>中部</c:v>
                </c:pt>
              </c:strCache>
            </c:strRef>
          </c:tx>
          <c:spPr>
            <a:ln>
              <a:solidFill>
                <a:srgbClr val="336699"/>
              </a:solidFill>
            </a:ln>
          </c:spPr>
          <c:marker>
            <c:spPr>
              <a:solidFill>
                <a:srgbClr val="336699"/>
              </a:solidFill>
              <a:ln>
                <a:solidFill>
                  <a:srgbClr val="336699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EB-4F38-85D6-77B008A182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南勢地域!$C$140:$G$140</c:f>
              <c:numCache>
                <c:formatCode>#,##0</c:formatCode>
                <c:ptCount val="5"/>
                <c:pt idx="0">
                  <c:v>1200</c:v>
                </c:pt>
                <c:pt idx="1">
                  <c:v>1160</c:v>
                </c:pt>
                <c:pt idx="2">
                  <c:v>1129</c:v>
                </c:pt>
                <c:pt idx="3">
                  <c:v>1125</c:v>
                </c:pt>
                <c:pt idx="4">
                  <c:v>1167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6EB-4F38-85D6-77B008A18268}"/>
            </c:ext>
          </c:extLst>
        </c:ser>
        <c:ser>
          <c:idx val="11"/>
          <c:order val="11"/>
          <c:tx>
            <c:strRef>
              <c:f>南勢地域!$B$141</c:f>
              <c:strCache>
                <c:ptCount val="1"/>
                <c:pt idx="0">
                  <c:v>関西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25-4BF8-98AA-6BEDA263FBF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南勢地域!$C$141:$G$141</c:f>
              <c:numCache>
                <c:formatCode>#,##0</c:formatCode>
                <c:ptCount val="5"/>
                <c:pt idx="0">
                  <c:v>700</c:v>
                </c:pt>
                <c:pt idx="1">
                  <c:v>683</c:v>
                </c:pt>
                <c:pt idx="2">
                  <c:v>652</c:v>
                </c:pt>
                <c:pt idx="3">
                  <c:v>742</c:v>
                </c:pt>
                <c:pt idx="4">
                  <c:v>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EB-4F38-85D6-77B008A18268}"/>
            </c:ext>
          </c:extLst>
        </c:ser>
        <c:ser>
          <c:idx val="12"/>
          <c:order val="12"/>
          <c:tx>
            <c:strRef>
              <c:f>南勢地域!$B$142</c:f>
              <c:strCache>
                <c:ptCount val="1"/>
                <c:pt idx="0">
                  <c:v>中国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marker>
            <c:spPr>
              <a:solidFill>
                <a:srgbClr val="009999"/>
              </a:solidFill>
              <a:ln>
                <a:solidFill>
                  <a:srgbClr val="009999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南勢地域!$C$142:$G$142</c:f>
              <c:numCache>
                <c:formatCode>#,##0</c:formatCode>
                <c:ptCount val="5"/>
                <c:pt idx="0">
                  <c:v>35</c:v>
                </c:pt>
                <c:pt idx="1">
                  <c:v>28</c:v>
                </c:pt>
                <c:pt idx="2">
                  <c:v>35</c:v>
                </c:pt>
                <c:pt idx="3">
                  <c:v>26</c:v>
                </c:pt>
                <c:pt idx="4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EB-4F38-85D6-77B008A18268}"/>
            </c:ext>
          </c:extLst>
        </c:ser>
        <c:ser>
          <c:idx val="13"/>
          <c:order val="13"/>
          <c:tx>
            <c:strRef>
              <c:f>南勢地域!$B$143</c:f>
              <c:strCache>
                <c:ptCount val="1"/>
                <c:pt idx="0">
                  <c:v>四国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solidFill>
                <a:srgbClr val="003300"/>
              </a:solidFill>
              <a:ln>
                <a:solidFill>
                  <a:srgbClr val="003300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南勢地域!$C$143:$G$143</c:f>
              <c:numCache>
                <c:formatCode>#,##0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11</c:v>
                </c:pt>
                <c:pt idx="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EB-4F38-85D6-77B008A18268}"/>
            </c:ext>
          </c:extLst>
        </c:ser>
        <c:ser>
          <c:idx val="14"/>
          <c:order val="14"/>
          <c:tx>
            <c:strRef>
              <c:f>南勢地域!$B$144</c:f>
              <c:strCache>
                <c:ptCount val="1"/>
                <c:pt idx="0">
                  <c:v>九州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南勢地域!$C$144:$G$144</c:f>
              <c:numCache>
                <c:formatCode>#,##0</c:formatCode>
                <c:ptCount val="5"/>
                <c:pt idx="0">
                  <c:v>116</c:v>
                </c:pt>
                <c:pt idx="1">
                  <c:v>82</c:v>
                </c:pt>
                <c:pt idx="2">
                  <c:v>111</c:v>
                </c:pt>
                <c:pt idx="3">
                  <c:v>117</c:v>
                </c:pt>
                <c:pt idx="4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6EB-4F38-85D6-77B008A18268}"/>
            </c:ext>
          </c:extLst>
        </c:ser>
        <c:ser>
          <c:idx val="15"/>
          <c:order val="15"/>
          <c:tx>
            <c:strRef>
              <c:f>南勢地域!$B$145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pattFill prst="pct75">
                <a:fgClr>
                  <a:srgbClr val="003300"/>
                </a:fgClr>
                <a:bgClr>
                  <a:sysClr val="window" lastClr="FFFFFF"/>
                </a:bgClr>
              </a:pattFill>
              <a:ln>
                <a:solidFill>
                  <a:srgbClr val="003300"/>
                </a:solidFill>
              </a:ln>
            </c:spPr>
          </c:marker>
          <c:cat>
            <c:numRef>
              <c:f>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南勢地域!$C$145:$G$145</c:f>
              <c:numCache>
                <c:formatCode>#,##0</c:formatCode>
                <c:ptCount val="5"/>
                <c:pt idx="0">
                  <c:v>482</c:v>
                </c:pt>
                <c:pt idx="1">
                  <c:v>479</c:v>
                </c:pt>
                <c:pt idx="2">
                  <c:v>477</c:v>
                </c:pt>
                <c:pt idx="3">
                  <c:v>476</c:v>
                </c:pt>
                <c:pt idx="4">
                  <c:v>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EB-4F38-85D6-77B008A18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8848"/>
        <c:axId val="108480384"/>
        <c:extLst>
          <c:ext xmlns:c15="http://schemas.microsoft.com/office/drawing/2012/chart" uri="{02D57815-91ED-43cb-92C2-25804820EDAC}">
            <c15:filteredLine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南勢地域!$B$132</c15:sqref>
                        </c15:formulaRef>
                      </c:ext>
                    </c:extLst>
                    <c:strCache>
                      <c:ptCount val="1"/>
                      <c:pt idx="0">
                        <c:v>南勢地域</c:v>
                      </c:pt>
                    </c:strCache>
                  </c:strRef>
                </c:tx>
                <c:spPr>
                  <a:ln>
                    <a:solidFill>
                      <a:srgbClr val="FF9966"/>
                    </a:solidFill>
                  </a:ln>
                </c:spPr>
                <c:marker>
                  <c:spPr>
                    <a:solidFill>
                      <a:srgbClr val="FF9966"/>
                    </a:solidFill>
                    <a:ln>
                      <a:solidFill>
                        <a:srgbClr val="FF9966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南勢地域!$C$132:$G$132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1294</c:v>
                      </c:pt>
                      <c:pt idx="1">
                        <c:v>1365</c:v>
                      </c:pt>
                      <c:pt idx="2">
                        <c:v>1256</c:v>
                      </c:pt>
                      <c:pt idx="3">
                        <c:v>1364</c:v>
                      </c:pt>
                      <c:pt idx="4">
                        <c:v>1182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F6EB-4F38-85D6-77B008A18268}"/>
                  </c:ext>
                </c:extLst>
              </c15:ser>
            </c15:filteredLineSeries>
          </c:ext>
        </c:extLst>
      </c:lineChart>
      <c:catAx>
        <c:axId val="10847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80384"/>
        <c:crosses val="autoZero"/>
        <c:auto val="1"/>
        <c:lblAlgn val="ctr"/>
        <c:lblOffset val="100"/>
        <c:noMultiLvlLbl val="0"/>
      </c:catAx>
      <c:valAx>
        <c:axId val="108480384"/>
        <c:scaling>
          <c:orientation val="minMax"/>
          <c:max val="25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478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444444444444446"/>
          <c:y val="6.4796587926509192E-2"/>
          <c:w val="0.2388888888888889"/>
          <c:h val="0.88892534266550016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伊賀地域!$T$79</c:f>
          <c:strCache>
            <c:ptCount val="1"/>
            <c:pt idx="0">
              <c:v>転入者数（地域ブロック・県内圏域別）の推移＜伊賀地域＞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伊賀地域!$C$123:$G$123</c:f>
              <c:numCache>
                <c:formatCode>#,##0</c:formatCode>
                <c:ptCount val="5"/>
                <c:pt idx="0">
                  <c:v>245</c:v>
                </c:pt>
                <c:pt idx="1">
                  <c:v>206</c:v>
                </c:pt>
                <c:pt idx="2">
                  <c:v>209</c:v>
                </c:pt>
                <c:pt idx="3">
                  <c:v>262</c:v>
                </c:pt>
                <c:pt idx="4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0-4DAD-AA03-118FA452D2CA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伊賀地域!$C$122:$G$122</c:f>
              <c:numCache>
                <c:formatCode>#,##0</c:formatCode>
                <c:ptCount val="5"/>
                <c:pt idx="0">
                  <c:v>64</c:v>
                </c:pt>
                <c:pt idx="1">
                  <c:v>69</c:v>
                </c:pt>
                <c:pt idx="2">
                  <c:v>117</c:v>
                </c:pt>
                <c:pt idx="3">
                  <c:v>94</c:v>
                </c:pt>
                <c:pt idx="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20-4DAD-AA03-118FA452D2CA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伊賀地域!$C$121:$G$121</c:f>
              <c:numCache>
                <c:formatCode>#,##0</c:formatCode>
                <c:ptCount val="5"/>
                <c:pt idx="0">
                  <c:v>10</c:v>
                </c:pt>
                <c:pt idx="1">
                  <c:v>21</c:v>
                </c:pt>
                <c:pt idx="2">
                  <c:v>22</c:v>
                </c:pt>
                <c:pt idx="3">
                  <c:v>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20-4DAD-AA03-118FA452D2CA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伊賀地域!$C$120:$G$120</c:f>
              <c:numCache>
                <c:formatCode>#,##0</c:formatCode>
                <c:ptCount val="5"/>
                <c:pt idx="0">
                  <c:v>38</c:v>
                </c:pt>
                <c:pt idx="1">
                  <c:v>46</c:v>
                </c:pt>
                <c:pt idx="2">
                  <c:v>21</c:v>
                </c:pt>
                <c:pt idx="3">
                  <c:v>35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20-4DAD-AA03-118FA452D2CA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伊賀地域!$C$119:$G$119</c:f>
              <c:numCache>
                <c:formatCode>#,##0</c:formatCode>
                <c:ptCount val="5"/>
                <c:pt idx="0">
                  <c:v>1678</c:v>
                </c:pt>
                <c:pt idx="1">
                  <c:v>1555</c:v>
                </c:pt>
                <c:pt idx="2">
                  <c:v>1532</c:v>
                </c:pt>
                <c:pt idx="3">
                  <c:v>1550</c:v>
                </c:pt>
                <c:pt idx="4">
                  <c:v>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20-4DAD-AA03-118FA452D2CA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伊賀地域!$C$118:$G$118</c:f>
              <c:numCache>
                <c:formatCode>#,##0</c:formatCode>
                <c:ptCount val="5"/>
                <c:pt idx="0">
                  <c:v>455</c:v>
                </c:pt>
                <c:pt idx="1">
                  <c:v>490</c:v>
                </c:pt>
                <c:pt idx="2">
                  <c:v>471</c:v>
                </c:pt>
                <c:pt idx="3">
                  <c:v>489</c:v>
                </c:pt>
                <c:pt idx="4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20-4DAD-AA03-118FA452D2CA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伊賀地域!$C$117:$G$117</c:f>
              <c:numCache>
                <c:formatCode>#,##0</c:formatCode>
                <c:ptCount val="5"/>
                <c:pt idx="0">
                  <c:v>416</c:v>
                </c:pt>
                <c:pt idx="1">
                  <c:v>380</c:v>
                </c:pt>
                <c:pt idx="2">
                  <c:v>334</c:v>
                </c:pt>
                <c:pt idx="3">
                  <c:v>388</c:v>
                </c:pt>
                <c:pt idx="4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20-4DAD-AA03-118FA452D2CA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伊賀地域!$C$116:$G$116</c:f>
              <c:numCache>
                <c:formatCode>#,##0</c:formatCode>
                <c:ptCount val="5"/>
                <c:pt idx="0">
                  <c:v>14</c:v>
                </c:pt>
                <c:pt idx="1">
                  <c:v>32</c:v>
                </c:pt>
                <c:pt idx="2">
                  <c:v>22</c:v>
                </c:pt>
                <c:pt idx="3">
                  <c:v>28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20-4DAD-AA03-118FA452D2CA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伊賀地域!$C$115:$G$115</c:f>
              <c:numCache>
                <c:formatCode>#,##0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20-4DAD-AA03-118FA452D2CA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伊賀地域!$C$114:$G$114</c:f>
              <c:numCache>
                <c:formatCode>#,##0</c:formatCode>
                <c:ptCount val="5"/>
                <c:pt idx="0">
                  <c:v>37</c:v>
                </c:pt>
                <c:pt idx="1">
                  <c:v>36</c:v>
                </c:pt>
                <c:pt idx="2">
                  <c:v>26</c:v>
                </c:pt>
                <c:pt idx="3">
                  <c:v>23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20-4DAD-AA03-118FA452D2CA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伊賀地域!$C$113:$G$113</c:f>
              <c:numCache>
                <c:formatCode>#,##0</c:formatCode>
                <c:ptCount val="5"/>
                <c:pt idx="0">
                  <c:v>90</c:v>
                </c:pt>
                <c:pt idx="1">
                  <c:v>99</c:v>
                </c:pt>
                <c:pt idx="2">
                  <c:v>100</c:v>
                </c:pt>
                <c:pt idx="3">
                  <c:v>131</c:v>
                </c:pt>
                <c:pt idx="4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020-4DAD-AA03-118FA452D2CA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伊賀地域!$C$112:$G$112</c:f>
              <c:numCache>
                <c:formatCode>#,##0</c:formatCode>
                <c:ptCount val="5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020-4DAD-AA03-118FA452D2CA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99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伊賀地域!$C$110:$G$110</c:f>
              <c:numCache>
                <c:formatCode>#,##0</c:formatCode>
                <c:ptCount val="5"/>
                <c:pt idx="0">
                  <c:v>57</c:v>
                </c:pt>
                <c:pt idx="1">
                  <c:v>44</c:v>
                </c:pt>
                <c:pt idx="2">
                  <c:v>34</c:v>
                </c:pt>
                <c:pt idx="3">
                  <c:v>77</c:v>
                </c:pt>
                <c:pt idx="4">
                  <c:v>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B020-4DAD-AA03-118FA452D2CA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伊賀地域!$C$109:$G$109</c:f>
              <c:numCache>
                <c:formatCode>#,##0</c:formatCode>
                <c:ptCount val="5"/>
                <c:pt idx="0">
                  <c:v>280</c:v>
                </c:pt>
                <c:pt idx="1">
                  <c:v>331</c:v>
                </c:pt>
                <c:pt idx="2">
                  <c:v>305</c:v>
                </c:pt>
                <c:pt idx="3">
                  <c:v>331</c:v>
                </c:pt>
                <c:pt idx="4">
                  <c:v>363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020-4DAD-AA03-118FA452D2CA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伊賀地域!$C$108:$G$108</c:f>
              <c:numCache>
                <c:formatCode>#,##0</c:formatCode>
                <c:ptCount val="5"/>
                <c:pt idx="0">
                  <c:v>292</c:v>
                </c:pt>
                <c:pt idx="1">
                  <c:v>276</c:v>
                </c:pt>
                <c:pt idx="2">
                  <c:v>302</c:v>
                </c:pt>
                <c:pt idx="3">
                  <c:v>280</c:v>
                </c:pt>
                <c:pt idx="4">
                  <c:v>223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B020-4DAD-AA03-118FA452D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3"/>
                <c:order val="12"/>
                <c:tx>
                  <c:strRef>
                    <c:extLst>
                      <c:ext uri="{02D57815-91ED-43cb-92C2-25804820EDAC}">
                        <c15:formulaRef>
                          <c15:sqref>北勢地域!$B$111</c15:sqref>
                        </c15:formulaRef>
                      </c:ext>
                    </c:extLst>
                    <c:strCache>
                      <c:ptCount val="1"/>
                      <c:pt idx="0">
                        <c:v>伊賀地域</c:v>
                      </c:pt>
                    </c:strCache>
                  </c:strRef>
                </c:tx>
                <c:spPr>
                  <a:solidFill>
                    <a:srgbClr val="FFFF99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伊賀地域!$C$111:$G$111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702</c:v>
                      </c:pt>
                      <c:pt idx="1">
                        <c:v>784</c:v>
                      </c:pt>
                      <c:pt idx="2">
                        <c:v>693</c:v>
                      </c:pt>
                      <c:pt idx="3">
                        <c:v>573</c:v>
                      </c:pt>
                      <c:pt idx="4">
                        <c:v>581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B020-4DAD-AA03-118FA452D2CA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  <c:max val="5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7979615061701383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伊賀地域!$T$80</c:f>
          <c:strCache>
            <c:ptCount val="1"/>
            <c:pt idx="0">
              <c:v>転出者数（地域ブロック・県内圏域別）の推移＜伊賀地域＞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-4.9828425429603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C3-4752-9C35-D04D6CCAAD0F}"/>
                </c:ext>
              </c:extLst>
            </c:dLbl>
            <c:dLbl>
              <c:idx val="1"/>
              <c:layout>
                <c:manualLayout>
                  <c:x val="0"/>
                  <c:y val="-2.4914212714801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C3-4752-9C35-D04D6CCAAD0F}"/>
                </c:ext>
              </c:extLst>
            </c:dLbl>
            <c:dLbl>
              <c:idx val="2"/>
              <c:layout>
                <c:manualLayout>
                  <c:x val="0"/>
                  <c:y val="-2.4914212714801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C3-4752-9C35-D04D6CCAAD0F}"/>
                </c:ext>
              </c:extLst>
            </c:dLbl>
            <c:dLbl>
              <c:idx val="3"/>
              <c:layout>
                <c:manualLayout>
                  <c:x val="-7.7259597620687591E-17"/>
                  <c:y val="-4.9828425429603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C3-4752-9C35-D04D6CCAAD0F}"/>
                </c:ext>
              </c:extLst>
            </c:dLbl>
            <c:dLbl>
              <c:idx val="4"/>
              <c:layout>
                <c:manualLayout>
                  <c:x val="0"/>
                  <c:y val="-2.4914212714801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C3-4752-9C35-D04D6CCAAD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伊賀地域!$C$145:$G$145</c:f>
              <c:numCache>
                <c:formatCode>#,##0</c:formatCode>
                <c:ptCount val="5"/>
                <c:pt idx="0">
                  <c:v>196</c:v>
                </c:pt>
                <c:pt idx="1">
                  <c:v>214</c:v>
                </c:pt>
                <c:pt idx="2">
                  <c:v>215</c:v>
                </c:pt>
                <c:pt idx="3">
                  <c:v>185</c:v>
                </c:pt>
                <c:pt idx="4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0-4263-AEB9-62DD056A9536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伊賀地域!$C$144:$G$144</c:f>
              <c:numCache>
                <c:formatCode>#,##0</c:formatCode>
                <c:ptCount val="5"/>
                <c:pt idx="0">
                  <c:v>62</c:v>
                </c:pt>
                <c:pt idx="1">
                  <c:v>102</c:v>
                </c:pt>
                <c:pt idx="2">
                  <c:v>82</c:v>
                </c:pt>
                <c:pt idx="3">
                  <c:v>115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70-4263-AEB9-62DD056A9536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伊賀地域!$C$143:$G$143</c:f>
              <c:numCache>
                <c:formatCode>#,##0</c:formatCode>
                <c:ptCount val="5"/>
                <c:pt idx="0">
                  <c:v>37</c:v>
                </c:pt>
                <c:pt idx="1">
                  <c:v>25</c:v>
                </c:pt>
                <c:pt idx="2">
                  <c:v>10</c:v>
                </c:pt>
                <c:pt idx="3">
                  <c:v>0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70-4263-AEB9-62DD056A9536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伊賀地域!$C$142:$G$142</c:f>
              <c:numCache>
                <c:formatCode>#,##0</c:formatCode>
                <c:ptCount val="5"/>
                <c:pt idx="0">
                  <c:v>68</c:v>
                </c:pt>
                <c:pt idx="1">
                  <c:v>74</c:v>
                </c:pt>
                <c:pt idx="2">
                  <c:v>61</c:v>
                </c:pt>
                <c:pt idx="3">
                  <c:v>66</c:v>
                </c:pt>
                <c:pt idx="4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70-4263-AEB9-62DD056A9536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伊賀地域!$C$141:$G$141</c:f>
              <c:numCache>
                <c:formatCode>#,##0</c:formatCode>
                <c:ptCount val="5"/>
                <c:pt idx="0">
                  <c:v>2121</c:v>
                </c:pt>
                <c:pt idx="1">
                  <c:v>2038</c:v>
                </c:pt>
                <c:pt idx="2">
                  <c:v>1944</c:v>
                </c:pt>
                <c:pt idx="3">
                  <c:v>1961</c:v>
                </c:pt>
                <c:pt idx="4">
                  <c:v>1918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70-4263-AEB9-62DD056A9536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伊賀地域!$C$140:$G$140</c:f>
              <c:numCache>
                <c:formatCode>#,##0</c:formatCode>
                <c:ptCount val="5"/>
                <c:pt idx="0">
                  <c:v>588</c:v>
                </c:pt>
                <c:pt idx="1">
                  <c:v>597</c:v>
                </c:pt>
                <c:pt idx="2">
                  <c:v>558</c:v>
                </c:pt>
                <c:pt idx="3">
                  <c:v>664</c:v>
                </c:pt>
                <c:pt idx="4">
                  <c:v>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70-4263-AEB9-62DD056A9536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伊賀地域!$C$139:$G$139</c:f>
              <c:numCache>
                <c:formatCode>#,##0</c:formatCode>
                <c:ptCount val="5"/>
                <c:pt idx="0">
                  <c:v>524</c:v>
                </c:pt>
                <c:pt idx="1">
                  <c:v>496</c:v>
                </c:pt>
                <c:pt idx="2">
                  <c:v>478</c:v>
                </c:pt>
                <c:pt idx="3">
                  <c:v>543</c:v>
                </c:pt>
                <c:pt idx="4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70-4263-AEB9-62DD056A9536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伊賀地域!$C$138:$G$138</c:f>
              <c:numCache>
                <c:formatCode>#,##0</c:formatCode>
                <c:ptCount val="5"/>
                <c:pt idx="0">
                  <c:v>56</c:v>
                </c:pt>
                <c:pt idx="1">
                  <c:v>39</c:v>
                </c:pt>
                <c:pt idx="2">
                  <c:v>25</c:v>
                </c:pt>
                <c:pt idx="3">
                  <c:v>69</c:v>
                </c:pt>
                <c:pt idx="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70-4263-AEB9-62DD056A9536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伊賀地域!$C$137:$G$137</c:f>
              <c:numCache>
                <c:formatCode>#,##0</c:formatCode>
                <c:ptCount val="5"/>
                <c:pt idx="0">
                  <c:v>0</c:v>
                </c:pt>
                <c:pt idx="1">
                  <c:v>13</c:v>
                </c:pt>
                <c:pt idx="2">
                  <c:v>0</c:v>
                </c:pt>
                <c:pt idx="3">
                  <c:v>0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70-4263-AEB9-62DD056A9536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伊賀地域!$C$136:$G$136</c:f>
              <c:numCache>
                <c:formatCode>#,##0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39</c:v>
                </c:pt>
                <c:pt idx="3">
                  <c:v>33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670-4263-AEB9-62DD056A9536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伊賀地域!$C$135:$G$135</c:f>
              <c:numCache>
                <c:formatCode>#,##0</c:formatCode>
                <c:ptCount val="5"/>
                <c:pt idx="0">
                  <c:v>123</c:v>
                </c:pt>
                <c:pt idx="1">
                  <c:v>86</c:v>
                </c:pt>
                <c:pt idx="2">
                  <c:v>102</c:v>
                </c:pt>
                <c:pt idx="3">
                  <c:v>106</c:v>
                </c:pt>
                <c:pt idx="4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670-4263-AEB9-62DD056A9536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伊賀地域!$C$134:$G$134</c:f>
              <c:numCache>
                <c:formatCode>#,##0</c:formatCode>
                <c:ptCount val="5"/>
                <c:pt idx="0">
                  <c:v>27</c:v>
                </c:pt>
                <c:pt idx="1">
                  <c:v>38</c:v>
                </c:pt>
                <c:pt idx="2">
                  <c:v>25</c:v>
                </c:pt>
                <c:pt idx="3">
                  <c:v>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670-4263-AEB9-62DD056A9536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99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伊賀地域!$C$132:$G$132</c:f>
              <c:numCache>
                <c:formatCode>#,##0</c:formatCode>
                <c:ptCount val="5"/>
                <c:pt idx="0">
                  <c:v>28</c:v>
                </c:pt>
                <c:pt idx="1">
                  <c:v>42</c:v>
                </c:pt>
                <c:pt idx="2">
                  <c:v>44</c:v>
                </c:pt>
                <c:pt idx="3">
                  <c:v>71</c:v>
                </c:pt>
                <c:pt idx="4">
                  <c:v>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1-8670-4263-AEB9-62DD056A9536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伊賀地域!$C$131:$G$131</c:f>
              <c:numCache>
                <c:formatCode>#,##0</c:formatCode>
                <c:ptCount val="5"/>
                <c:pt idx="0">
                  <c:v>406</c:v>
                </c:pt>
                <c:pt idx="1">
                  <c:v>391</c:v>
                </c:pt>
                <c:pt idx="2">
                  <c:v>375</c:v>
                </c:pt>
                <c:pt idx="3">
                  <c:v>368</c:v>
                </c:pt>
                <c:pt idx="4">
                  <c:v>412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670-4263-AEB9-62DD056A9536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伊賀地域!$C$130:$G$130</c:f>
              <c:numCache>
                <c:formatCode>#,##0</c:formatCode>
                <c:ptCount val="5"/>
                <c:pt idx="0">
                  <c:v>321</c:v>
                </c:pt>
                <c:pt idx="1">
                  <c:v>336</c:v>
                </c:pt>
                <c:pt idx="2">
                  <c:v>336</c:v>
                </c:pt>
                <c:pt idx="3">
                  <c:v>371</c:v>
                </c:pt>
                <c:pt idx="4">
                  <c:v>331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8670-4263-AEB9-62DD056A9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3"/>
                <c:order val="12"/>
                <c:tx>
                  <c:strRef>
                    <c:extLst>
                      <c:ext uri="{02D57815-91ED-43cb-92C2-25804820EDAC}">
                        <c15:formulaRef>
                          <c15:sqref>北勢地域!$B$111</c15:sqref>
                        </c15:formulaRef>
                      </c:ext>
                    </c:extLst>
                    <c:strCache>
                      <c:ptCount val="1"/>
                      <c:pt idx="0">
                        <c:v>伊賀地域</c:v>
                      </c:pt>
                    </c:strCache>
                  </c:strRef>
                </c:tx>
                <c:spPr>
                  <a:solidFill>
                    <a:srgbClr val="FFFF99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伊賀地域!$C$111:$G$111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702</c:v>
                      </c:pt>
                      <c:pt idx="1">
                        <c:v>784</c:v>
                      </c:pt>
                      <c:pt idx="2">
                        <c:v>693</c:v>
                      </c:pt>
                      <c:pt idx="3">
                        <c:v>573</c:v>
                      </c:pt>
                      <c:pt idx="4">
                        <c:v>581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8670-4263-AEB9-62DD056A9536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  <c:max val="5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2518944856063436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伊賀地域!$T$78</c:f>
          <c:strCache>
            <c:ptCount val="1"/>
            <c:pt idx="0">
              <c:v>転出入超過数（地域ブロック・県内圏域別）の推移＜伊賀地域 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27-461E-8699-C57983F67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伊賀地域!$C$101:$G$101</c:f>
              <c:numCache>
                <c:formatCode>#,##0</c:formatCode>
                <c:ptCount val="5"/>
                <c:pt idx="0">
                  <c:v>49</c:v>
                </c:pt>
                <c:pt idx="1">
                  <c:v>-8</c:v>
                </c:pt>
                <c:pt idx="2">
                  <c:v>-6</c:v>
                </c:pt>
                <c:pt idx="3">
                  <c:v>77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5-4034-B0B5-DC64332CC87E}"/>
            </c:ext>
          </c:extLst>
        </c:ser>
        <c:ser>
          <c:idx val="16"/>
          <c:order val="1"/>
          <c:tx>
            <c:strRef>
              <c:f>北勢地域!$B$100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伊賀地域!$C$100:$G$100</c:f>
              <c:numCache>
                <c:formatCode>#,##0</c:formatCode>
                <c:ptCount val="5"/>
                <c:pt idx="0">
                  <c:v>2</c:v>
                </c:pt>
                <c:pt idx="1">
                  <c:v>-33</c:v>
                </c:pt>
                <c:pt idx="2">
                  <c:v>35</c:v>
                </c:pt>
                <c:pt idx="3">
                  <c:v>-21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15-4034-B0B5-DC64332CC87E}"/>
            </c:ext>
          </c:extLst>
        </c:ser>
        <c:ser>
          <c:idx val="15"/>
          <c:order val="2"/>
          <c:tx>
            <c:strRef>
              <c:f>北勢地域!$B$99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伊賀地域!$C$99:$G$99</c:f>
              <c:numCache>
                <c:formatCode>#,##0</c:formatCode>
                <c:ptCount val="5"/>
                <c:pt idx="0">
                  <c:v>-27</c:v>
                </c:pt>
                <c:pt idx="1">
                  <c:v>-4</c:v>
                </c:pt>
                <c:pt idx="2">
                  <c:v>12</c:v>
                </c:pt>
                <c:pt idx="3">
                  <c:v>22</c:v>
                </c:pt>
                <c:pt idx="4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15-4034-B0B5-DC64332CC87E}"/>
            </c:ext>
          </c:extLst>
        </c:ser>
        <c:ser>
          <c:idx val="14"/>
          <c:order val="3"/>
          <c:tx>
            <c:strRef>
              <c:f>北勢地域!$B$98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2"/>
              <c:layout>
                <c:manualLayout>
                  <c:x val="0"/>
                  <c:y val="5.167615893958846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5-4034-B0B5-DC64332CC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伊賀地域!$C$98:$G$98</c:f>
              <c:numCache>
                <c:formatCode>#,##0</c:formatCode>
                <c:ptCount val="5"/>
                <c:pt idx="0">
                  <c:v>-30</c:v>
                </c:pt>
                <c:pt idx="1">
                  <c:v>-28</c:v>
                </c:pt>
                <c:pt idx="2">
                  <c:v>-40</c:v>
                </c:pt>
                <c:pt idx="3">
                  <c:v>-31</c:v>
                </c:pt>
                <c:pt idx="4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15-4034-B0B5-DC64332CC87E}"/>
            </c:ext>
          </c:extLst>
        </c:ser>
        <c:ser>
          <c:idx val="13"/>
          <c:order val="4"/>
          <c:tx>
            <c:strRef>
              <c:f>北勢地域!$B$97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dLbl>
              <c:idx val="4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関西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</a:t>
                    </a:r>
                    <a:fld id="{B2A6232A-5737-44F5-9730-D0F16FD82C18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815-4034-B0B5-DC64332CC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伊賀地域!$C$97:$G$97</c:f>
              <c:numCache>
                <c:formatCode>#,##0</c:formatCode>
                <c:ptCount val="5"/>
                <c:pt idx="0">
                  <c:v>-443</c:v>
                </c:pt>
                <c:pt idx="1">
                  <c:v>-483</c:v>
                </c:pt>
                <c:pt idx="2">
                  <c:v>-412</c:v>
                </c:pt>
                <c:pt idx="3">
                  <c:v>-411</c:v>
                </c:pt>
                <c:pt idx="4">
                  <c:v>-449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15-4034-B0B5-DC64332CC87E}"/>
            </c:ext>
          </c:extLst>
        </c:ser>
        <c:ser>
          <c:idx val="10"/>
          <c:order val="5"/>
          <c:tx>
            <c:strRef>
              <c:f>北勢地域!$B$96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伊賀地域!$C$96:$G$96</c:f>
              <c:numCache>
                <c:formatCode>#,##0</c:formatCode>
                <c:ptCount val="5"/>
                <c:pt idx="0">
                  <c:v>-133</c:v>
                </c:pt>
                <c:pt idx="1">
                  <c:v>-107</c:v>
                </c:pt>
                <c:pt idx="2">
                  <c:v>-87</c:v>
                </c:pt>
                <c:pt idx="3">
                  <c:v>-175</c:v>
                </c:pt>
                <c:pt idx="4">
                  <c:v>-180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815-4034-B0B5-DC64332CC87E}"/>
            </c:ext>
          </c:extLst>
        </c:ser>
        <c:ser>
          <c:idx val="9"/>
          <c:order val="6"/>
          <c:tx>
            <c:strRef>
              <c:f>北勢地域!$B$95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伊賀地域!$C$95:$G$95</c:f>
              <c:numCache>
                <c:formatCode>#,##0</c:formatCode>
                <c:ptCount val="5"/>
                <c:pt idx="0">
                  <c:v>-108</c:v>
                </c:pt>
                <c:pt idx="1">
                  <c:v>-116</c:v>
                </c:pt>
                <c:pt idx="2">
                  <c:v>-144</c:v>
                </c:pt>
                <c:pt idx="3">
                  <c:v>-155</c:v>
                </c:pt>
                <c:pt idx="4">
                  <c:v>-135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15-4034-B0B5-DC64332CC87E}"/>
            </c:ext>
          </c:extLst>
        </c:ser>
        <c:ser>
          <c:idx val="8"/>
          <c:order val="7"/>
          <c:tx>
            <c:strRef>
              <c:f>北勢地域!$B$94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CD-44D0-9837-EED38853F60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15-4034-B0B5-DC64332CC87E}"/>
                </c:ext>
              </c:extLst>
            </c:dLbl>
            <c:dLbl>
              <c:idx val="3"/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15-4034-B0B5-DC64332CC87E}"/>
                </c:ext>
              </c:extLst>
            </c:dLbl>
            <c:dLbl>
              <c:idx val="4"/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15-4034-B0B5-DC64332CC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伊賀地域!$C$94:$G$94</c:f>
              <c:numCache>
                <c:formatCode>#,##0</c:formatCode>
                <c:ptCount val="5"/>
                <c:pt idx="0">
                  <c:v>-42</c:v>
                </c:pt>
                <c:pt idx="1">
                  <c:v>-7</c:v>
                </c:pt>
                <c:pt idx="2">
                  <c:v>-3</c:v>
                </c:pt>
                <c:pt idx="3">
                  <c:v>-41</c:v>
                </c:pt>
                <c:pt idx="4">
                  <c:v>-32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815-4034-B0B5-DC64332CC87E}"/>
            </c:ext>
          </c:extLst>
        </c:ser>
        <c:ser>
          <c:idx val="7"/>
          <c:order val="8"/>
          <c:tx>
            <c:strRef>
              <c:f>北勢地域!$B$93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伊賀地域!$C$93:$G$93</c:f>
              <c:numCache>
                <c:formatCode>#,##0</c:formatCode>
                <c:ptCount val="5"/>
                <c:pt idx="0">
                  <c:v>0</c:v>
                </c:pt>
                <c:pt idx="1">
                  <c:v>-3</c:v>
                </c:pt>
                <c:pt idx="2">
                  <c:v>0</c:v>
                </c:pt>
                <c:pt idx="3">
                  <c:v>0</c:v>
                </c:pt>
                <c:pt idx="4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815-4034-B0B5-DC64332CC87E}"/>
            </c:ext>
          </c:extLst>
        </c:ser>
        <c:ser>
          <c:idx val="6"/>
          <c:order val="9"/>
          <c:tx>
            <c:strRef>
              <c:f>北勢地域!$B$92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伊賀地域!$C$92:$G$92</c:f>
              <c:numCache>
                <c:formatCode>#,##0</c:formatCode>
                <c:ptCount val="5"/>
                <c:pt idx="0">
                  <c:v>9</c:v>
                </c:pt>
                <c:pt idx="1">
                  <c:v>11</c:v>
                </c:pt>
                <c:pt idx="2">
                  <c:v>-13</c:v>
                </c:pt>
                <c:pt idx="3">
                  <c:v>-10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15-4034-B0B5-DC64332CC87E}"/>
            </c:ext>
          </c:extLst>
        </c:ser>
        <c:ser>
          <c:idx val="5"/>
          <c:order val="10"/>
          <c:tx>
            <c:strRef>
              <c:f>北勢地域!$B$91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伊賀地域!$C$91:$G$91</c:f>
              <c:numCache>
                <c:formatCode>#,##0</c:formatCode>
                <c:ptCount val="5"/>
                <c:pt idx="0">
                  <c:v>-33</c:v>
                </c:pt>
                <c:pt idx="1">
                  <c:v>13</c:v>
                </c:pt>
                <c:pt idx="2">
                  <c:v>-2</c:v>
                </c:pt>
                <c:pt idx="3">
                  <c:v>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815-4034-B0B5-DC64332CC87E}"/>
            </c:ext>
          </c:extLst>
        </c:ser>
        <c:ser>
          <c:idx val="4"/>
          <c:order val="11"/>
          <c:tx>
            <c:strRef>
              <c:f>北勢地域!$B$90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伊賀地域!$C$90:$G$90</c:f>
              <c:numCache>
                <c:formatCode>#,##0</c:formatCode>
                <c:ptCount val="5"/>
                <c:pt idx="0">
                  <c:v>-6</c:v>
                </c:pt>
                <c:pt idx="1">
                  <c:v>-38</c:v>
                </c:pt>
                <c:pt idx="2">
                  <c:v>-25</c:v>
                </c:pt>
                <c:pt idx="3">
                  <c:v>1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815-4034-B0B5-DC64332CC87E}"/>
            </c:ext>
          </c:extLst>
        </c:ser>
        <c:ser>
          <c:idx val="2"/>
          <c:order val="13"/>
          <c:tx>
            <c:strRef>
              <c:f>北勢地域!$B$88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伊賀地域!$C$88:$G$88</c:f>
              <c:numCache>
                <c:formatCode>#,##0</c:formatCode>
                <c:ptCount val="5"/>
                <c:pt idx="0">
                  <c:v>29</c:v>
                </c:pt>
                <c:pt idx="1">
                  <c:v>2</c:v>
                </c:pt>
                <c:pt idx="2">
                  <c:v>-10</c:v>
                </c:pt>
                <c:pt idx="3">
                  <c:v>6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815-4034-B0B5-DC64332CC87E}"/>
            </c:ext>
          </c:extLst>
        </c:ser>
        <c:ser>
          <c:idx val="1"/>
          <c:order val="14"/>
          <c:tx>
            <c:strRef>
              <c:f>北勢地域!$B$87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伊賀地域!$C$87:$G$87</c:f>
              <c:numCache>
                <c:formatCode>#,##0</c:formatCode>
                <c:ptCount val="5"/>
                <c:pt idx="0">
                  <c:v>-126</c:v>
                </c:pt>
                <c:pt idx="1">
                  <c:v>-60</c:v>
                </c:pt>
                <c:pt idx="2">
                  <c:v>-70</c:v>
                </c:pt>
                <c:pt idx="3">
                  <c:v>-37</c:v>
                </c:pt>
                <c:pt idx="4">
                  <c:v>-49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815-4034-B0B5-DC64332CC87E}"/>
            </c:ext>
          </c:extLst>
        </c:ser>
        <c:ser>
          <c:idx val="0"/>
          <c:order val="15"/>
          <c:tx>
            <c:strRef>
              <c:f>北勢地域!$B$86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CD-44D0-9837-EED38853F6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伊賀地域!$C$86:$G$86</c:f>
              <c:numCache>
                <c:formatCode>#,##0</c:formatCode>
                <c:ptCount val="5"/>
                <c:pt idx="0">
                  <c:v>-29</c:v>
                </c:pt>
                <c:pt idx="1">
                  <c:v>-60</c:v>
                </c:pt>
                <c:pt idx="2">
                  <c:v>-34</c:v>
                </c:pt>
                <c:pt idx="3">
                  <c:v>-91</c:v>
                </c:pt>
                <c:pt idx="4">
                  <c:v>-108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815-4034-B0B5-DC64332C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9081344"/>
        <c:axId val="109082880"/>
        <c:extLst>
          <c:ext xmlns:c15="http://schemas.microsoft.com/office/drawing/2012/chart" uri="{02D57815-91ED-43cb-92C2-25804820EDAC}">
            <c15:filteredBarSeries>
              <c15:ser>
                <c:idx val="3"/>
                <c:order val="12"/>
                <c:tx>
                  <c:strRef>
                    <c:extLst>
                      <c:ext uri="{02D57815-91ED-43cb-92C2-25804820EDAC}">
                        <c15:formulaRef>
                          <c15:sqref>南勢地域!$B$89</c15:sqref>
                        </c15:formulaRef>
                      </c:ext>
                    </c:extLst>
                    <c:strCache>
                      <c:ptCount val="1"/>
                      <c:pt idx="0">
                        <c:v>伊賀地域</c:v>
                      </c:pt>
                    </c:strCache>
                  </c:strRef>
                </c:tx>
                <c:spPr>
                  <a:solidFill>
                    <a:srgbClr val="FFFF99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北勢地域!$C$85:$G$85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伊賀地域!$C$89:$G$89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C-B815-4034-B0B5-DC64332CC87E}"/>
                  </c:ext>
                </c:extLst>
              </c15:ser>
            </c15:filteredBarSeries>
          </c:ext>
        </c:extLst>
      </c:barChart>
      <c:catAx>
        <c:axId val="10908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9082880"/>
        <c:crossesAt val="-5000"/>
        <c:auto val="1"/>
        <c:lblAlgn val="ctr"/>
        <c:lblOffset val="100"/>
        <c:noMultiLvlLbl val="0"/>
      </c:catAx>
      <c:valAx>
        <c:axId val="109082880"/>
        <c:scaling>
          <c:orientation val="minMax"/>
          <c:max val="4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9081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伊賀地域!$T$81</c:f>
          <c:strCache>
            <c:ptCount val="1"/>
            <c:pt idx="0">
              <c:v>転入者数（地域ブロック・県内圏域別割合）の推移＜伊賀地域＞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伊賀地域!$H$123:$L$123</c:f>
              <c:numCache>
                <c:formatCode>0.0%</c:formatCode>
                <c:ptCount val="5"/>
                <c:pt idx="0">
                  <c:v>6.6269948606978629E-2</c:v>
                </c:pt>
                <c:pt idx="1">
                  <c:v>5.7301808066759385E-2</c:v>
                </c:pt>
                <c:pt idx="2">
                  <c:v>5.9799713876967094E-2</c:v>
                </c:pt>
                <c:pt idx="3">
                  <c:v>7.0392262224610425E-2</c:v>
                </c:pt>
                <c:pt idx="4">
                  <c:v>7.4933881868939164E-2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3-4A21-BDD9-37CD72C5F074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伊賀地域!$H$122:$L$122</c:f>
              <c:numCache>
                <c:formatCode>0.0%</c:formatCode>
                <c:ptCount val="5"/>
                <c:pt idx="0">
                  <c:v>1.7311333513659724E-2</c:v>
                </c:pt>
                <c:pt idx="1">
                  <c:v>1.9193324061196105E-2</c:v>
                </c:pt>
                <c:pt idx="2">
                  <c:v>3.3476394849785408E-2</c:v>
                </c:pt>
                <c:pt idx="3">
                  <c:v>2.525523911875336E-2</c:v>
                </c:pt>
                <c:pt idx="4">
                  <c:v>1.3517484572436086E-2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3-4A21-BDD9-37CD72C5F074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伊賀地域!$H$121:$L$121</c:f>
              <c:numCache>
                <c:formatCode>0.0%</c:formatCode>
                <c:ptCount val="5"/>
                <c:pt idx="0">
                  <c:v>2.7048958615093319E-3</c:v>
                </c:pt>
                <c:pt idx="1">
                  <c:v>5.8414464534075105E-3</c:v>
                </c:pt>
                <c:pt idx="2">
                  <c:v>6.2947067238912731E-3</c:v>
                </c:pt>
                <c:pt idx="3">
                  <c:v>5.9108006448146157E-3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3-4A21-BDD9-37CD72C5F074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伊賀地域!$H$120:$L$120</c:f>
              <c:numCache>
                <c:formatCode>0.0%</c:formatCode>
                <c:ptCount val="5"/>
                <c:pt idx="0">
                  <c:v>1.0278604273735462E-2</c:v>
                </c:pt>
                <c:pt idx="1">
                  <c:v>1.2795549374130737E-2</c:v>
                </c:pt>
                <c:pt idx="2">
                  <c:v>6.0085836909871248E-3</c:v>
                </c:pt>
                <c:pt idx="3">
                  <c:v>9.4035464803868887E-3</c:v>
                </c:pt>
                <c:pt idx="4">
                  <c:v>9.1096091683808399E-3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B3-4A21-BDD9-37CD72C5F074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伊賀地域!$H$119:$L$119</c:f>
              <c:numCache>
                <c:formatCode>0.0%</c:formatCode>
                <c:ptCount val="5"/>
                <c:pt idx="0">
                  <c:v>0.45388152556126588</c:v>
                </c:pt>
                <c:pt idx="1">
                  <c:v>0.43254520166898469</c:v>
                </c:pt>
                <c:pt idx="2">
                  <c:v>0.43834048640915596</c:v>
                </c:pt>
                <c:pt idx="3">
                  <c:v>0.41644277270284791</c:v>
                </c:pt>
                <c:pt idx="4">
                  <c:v>0.43167793123714371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B3-4A21-BDD9-37CD72C5F074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伊賀地域!$H$118:$L$118</c:f>
              <c:numCache>
                <c:formatCode>0.0%</c:formatCode>
                <c:ptCount val="5"/>
                <c:pt idx="0">
                  <c:v>0.12307276169867461</c:v>
                </c:pt>
                <c:pt idx="1">
                  <c:v>0.13630041724617525</c:v>
                </c:pt>
                <c:pt idx="2">
                  <c:v>0.13476394849785409</c:v>
                </c:pt>
                <c:pt idx="3">
                  <c:v>0.13138097796883397</c:v>
                </c:pt>
                <c:pt idx="4">
                  <c:v>0.11813106082868058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B3-4A21-BDD9-37CD72C5F074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伊賀地域!$H$117:$L$117</c:f>
              <c:numCache>
                <c:formatCode>0.0%</c:formatCode>
                <c:ptCount val="5"/>
                <c:pt idx="0">
                  <c:v>0.11252366783878821</c:v>
                </c:pt>
                <c:pt idx="1">
                  <c:v>0.10570236439499305</c:v>
                </c:pt>
                <c:pt idx="2">
                  <c:v>9.5565092989985695E-2</c:v>
                </c:pt>
                <c:pt idx="3">
                  <c:v>0.10424502955400322</c:v>
                </c:pt>
                <c:pt idx="4">
                  <c:v>0.10431971789597413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B3-4A21-BDD9-37CD72C5F074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伊賀地域!$H$116:$L$116</c:f>
              <c:numCache>
                <c:formatCode>0.0%</c:formatCode>
                <c:ptCount val="5"/>
                <c:pt idx="0">
                  <c:v>3.7868542061130646E-3</c:v>
                </c:pt>
                <c:pt idx="1">
                  <c:v>8.9012517385257308E-3</c:v>
                </c:pt>
                <c:pt idx="2">
                  <c:v>6.2947067238912731E-3</c:v>
                </c:pt>
                <c:pt idx="3">
                  <c:v>7.5228371843095113E-3</c:v>
                </c:pt>
                <c:pt idx="4">
                  <c:v>1.0285042609462239E-2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1B3-4A21-BDD9-37CD72C5F074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伊賀地域!$H$115:$L$115</c:f>
              <c:numCache>
                <c:formatCode>0.0%</c:formatCode>
                <c:ptCount val="5"/>
                <c:pt idx="0">
                  <c:v>0</c:v>
                </c:pt>
                <c:pt idx="1">
                  <c:v>2.7816411682892906E-3</c:v>
                </c:pt>
                <c:pt idx="2">
                  <c:v>0</c:v>
                </c:pt>
                <c:pt idx="3">
                  <c:v>0</c:v>
                </c:pt>
                <c:pt idx="4">
                  <c:v>2.9385836027034967E-3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B3-4A21-BDD9-37CD72C5F074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伊賀地域!$H$114:$L$114</c:f>
              <c:numCache>
                <c:formatCode>0.0%</c:formatCode>
                <c:ptCount val="5"/>
                <c:pt idx="0">
                  <c:v>1.0008114687584528E-2</c:v>
                </c:pt>
                <c:pt idx="1">
                  <c:v>1.0013908205841447E-2</c:v>
                </c:pt>
                <c:pt idx="2">
                  <c:v>7.4391988555078687E-3</c:v>
                </c:pt>
                <c:pt idx="3">
                  <c:v>6.1794734013970983E-3</c:v>
                </c:pt>
                <c:pt idx="4">
                  <c:v>1.1754334410813987E-2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1B3-4A21-BDD9-37CD72C5F074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伊賀地域!$H$113:$L$113</c:f>
              <c:numCache>
                <c:formatCode>0.0%</c:formatCode>
                <c:ptCount val="5"/>
                <c:pt idx="0">
                  <c:v>2.4344062753583987E-2</c:v>
                </c:pt>
                <c:pt idx="1">
                  <c:v>2.7538247566063979E-2</c:v>
                </c:pt>
                <c:pt idx="2">
                  <c:v>2.8612303290414878E-2</c:v>
                </c:pt>
                <c:pt idx="3">
                  <c:v>3.5196131112305212E-2</c:v>
                </c:pt>
                <c:pt idx="4">
                  <c:v>3.0561269468116367E-2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B3-4A21-BDD9-37CD72C5F074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伊賀地域!$H$112:$L$112</c:f>
              <c:numCache>
                <c:formatCode>0.0%</c:formatCode>
                <c:ptCount val="5"/>
                <c:pt idx="0">
                  <c:v>5.6802813091695967E-3</c:v>
                </c:pt>
                <c:pt idx="1">
                  <c:v>0</c:v>
                </c:pt>
                <c:pt idx="2">
                  <c:v>0</c:v>
                </c:pt>
                <c:pt idx="3">
                  <c:v>3.2240730789897904E-3</c:v>
                </c:pt>
                <c:pt idx="4">
                  <c:v>7.0526006464883923E-3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B3-4A21-BDD9-37CD72C5F074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99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伊賀地域!$H$110:$L$110</c:f>
              <c:numCache>
                <c:formatCode>0.0%</c:formatCode>
                <c:ptCount val="5"/>
                <c:pt idx="0">
                  <c:v>1.5417906410603192E-2</c:v>
                </c:pt>
                <c:pt idx="1">
                  <c:v>1.223922114047288E-2</c:v>
                </c:pt>
                <c:pt idx="2">
                  <c:v>9.7281831187410583E-3</c:v>
                </c:pt>
                <c:pt idx="3">
                  <c:v>2.0687802256851157E-2</c:v>
                </c:pt>
                <c:pt idx="4">
                  <c:v>1.3517484572436086E-2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31B3-4A21-BDD9-37CD72C5F074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伊賀地域!$H$109:$L$109</c:f>
              <c:numCache>
                <c:formatCode>0.0%</c:formatCode>
                <c:ptCount val="5"/>
                <c:pt idx="0">
                  <c:v>7.5737084122261294E-2</c:v>
                </c:pt>
                <c:pt idx="1">
                  <c:v>9.2072322670375517E-2</c:v>
                </c:pt>
                <c:pt idx="2">
                  <c:v>8.7267525035765375E-2</c:v>
                </c:pt>
                <c:pt idx="3">
                  <c:v>8.8930682428801713E-2</c:v>
                </c:pt>
                <c:pt idx="4">
                  <c:v>0.10667058477813694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31B3-4A21-BDD9-37CD72C5F074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伊賀地域!$H$108:$L$108</c:f>
              <c:numCache>
                <c:formatCode>0.0%</c:formatCode>
                <c:ptCount val="5"/>
                <c:pt idx="0">
                  <c:v>7.8982959156072494E-2</c:v>
                </c:pt>
                <c:pt idx="1">
                  <c:v>7.677329624478442E-2</c:v>
                </c:pt>
                <c:pt idx="2">
                  <c:v>8.6409155937052937E-2</c:v>
                </c:pt>
                <c:pt idx="3">
                  <c:v>7.522837184309511E-2</c:v>
                </c:pt>
                <c:pt idx="4">
                  <c:v>6.5530414340287987E-2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E-31B3-4A21-BDD9-37CD72C5F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3"/>
                <c:order val="12"/>
                <c:tx>
                  <c:strRef>
                    <c:extLst>
                      <c:ext uri="{02D57815-91ED-43cb-92C2-25804820EDAC}">
                        <c15:formulaRef>
                          <c15:sqref>北勢地域!$B$111</c15:sqref>
                        </c15:formulaRef>
                      </c:ext>
                    </c:extLst>
                    <c:strCache>
                      <c:ptCount val="1"/>
                      <c:pt idx="0">
                        <c:v>伊賀地域</c:v>
                      </c:pt>
                    </c:strCache>
                  </c:strRef>
                </c:tx>
                <c:spPr>
                  <a:solidFill>
                    <a:srgbClr val="FFFF99"/>
                  </a:solidFill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900"/>
                      </a:pPr>
                      <a:endParaRPr lang="ja-JP"/>
                    </a:p>
                  </c:txPr>
                  <c:dLblPos val="ctr"/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北勢地域!$H$107:$L$107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伊賀地域!$H$111:$L$111</c15:sqref>
                        </c15:formulaRef>
                      </c:ext>
                    </c:extLst>
                    <c:numCache>
                      <c:formatCode>0.0%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C-31B3-4A21-BDD9-37CD72C5F074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090018388065374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伊賀地域!$T$82</c:f>
          <c:strCache>
            <c:ptCount val="1"/>
            <c:pt idx="0">
              <c:v>転出者数（地域ブロック・県内圏域別割合）の推移＜伊賀地域＞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伊賀地域!$H$145:$L$145</c:f>
              <c:numCache>
                <c:formatCode>0.0%</c:formatCode>
                <c:ptCount val="5"/>
                <c:pt idx="0">
                  <c:v>4.2748091603053436E-2</c:v>
                </c:pt>
                <c:pt idx="1">
                  <c:v>4.7387068201948629E-2</c:v>
                </c:pt>
                <c:pt idx="2">
                  <c:v>5.006986492780624E-2</c:v>
                </c:pt>
                <c:pt idx="3">
                  <c:v>4.0543502081963619E-2</c:v>
                </c:pt>
                <c:pt idx="4">
                  <c:v>5.3373382624768949E-2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D-48FB-9BBB-79F934CB15DD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伊賀地域!$H$144:$L$144</c:f>
              <c:numCache>
                <c:formatCode>0.0%</c:formatCode>
                <c:ptCount val="5"/>
                <c:pt idx="0">
                  <c:v>1.3522355507088331E-2</c:v>
                </c:pt>
                <c:pt idx="1">
                  <c:v>2.2586359610274578E-2</c:v>
                </c:pt>
                <c:pt idx="2">
                  <c:v>1.9096413600372612E-2</c:v>
                </c:pt>
                <c:pt idx="3">
                  <c:v>2.5202717510409818E-2</c:v>
                </c:pt>
                <c:pt idx="4">
                  <c:v>9.4731977818853976E-3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D-48FB-9BBB-79F934CB15DD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伊賀地域!$H$143:$L$143</c:f>
              <c:numCache>
                <c:formatCode>0.0%</c:formatCode>
                <c:ptCount val="5"/>
                <c:pt idx="0">
                  <c:v>8.0697928026172306E-3</c:v>
                </c:pt>
                <c:pt idx="1">
                  <c:v>5.5358724534986716E-3</c:v>
                </c:pt>
                <c:pt idx="2">
                  <c:v>2.328830926874709E-3</c:v>
                </c:pt>
                <c:pt idx="3">
                  <c:v>0</c:v>
                </c:pt>
                <c:pt idx="4">
                  <c:v>2.7726432532347504E-3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0D-48FB-9BBB-79F934CB15DD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伊賀地域!$H$142:$L$142</c:f>
              <c:numCache>
                <c:formatCode>0.0%</c:formatCode>
                <c:ptCount val="5"/>
                <c:pt idx="0">
                  <c:v>1.4830970556161395E-2</c:v>
                </c:pt>
                <c:pt idx="1">
                  <c:v>1.6386182462356066E-2</c:v>
                </c:pt>
                <c:pt idx="2">
                  <c:v>1.4205868653935725E-2</c:v>
                </c:pt>
                <c:pt idx="3">
                  <c:v>1.4464168310322156E-2</c:v>
                </c:pt>
                <c:pt idx="4">
                  <c:v>1.2707948243992606E-2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0D-48FB-9BBB-79F934CB15DD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伊賀地域!$H$141:$L$141</c:f>
              <c:numCache>
                <c:formatCode>0.0%</c:formatCode>
                <c:ptCount val="5"/>
                <c:pt idx="0">
                  <c:v>0.46259541984732827</c:v>
                </c:pt>
                <c:pt idx="1">
                  <c:v>0.45128432240921168</c:v>
                </c:pt>
                <c:pt idx="2">
                  <c:v>0.45272473218444342</c:v>
                </c:pt>
                <c:pt idx="3">
                  <c:v>0.42976112206881439</c:v>
                </c:pt>
                <c:pt idx="4">
                  <c:v>0.44316081330868762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0D-48FB-9BBB-79F934CB15DD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伊賀地域!$H$140:$L$140</c:f>
              <c:numCache>
                <c:formatCode>0.0%</c:formatCode>
                <c:ptCount val="5"/>
                <c:pt idx="0">
                  <c:v>0.12824427480916031</c:v>
                </c:pt>
                <c:pt idx="1">
                  <c:v>0.13219663418954827</c:v>
                </c:pt>
                <c:pt idx="2">
                  <c:v>0.12994876571960876</c:v>
                </c:pt>
                <c:pt idx="3">
                  <c:v>0.14551829936445321</c:v>
                </c:pt>
                <c:pt idx="4">
                  <c:v>0.13447319778188541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0D-48FB-9BBB-79F934CB15DD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伊賀地域!$H$139:$L$139</c:f>
              <c:numCache>
                <c:formatCode>0.0%</c:formatCode>
                <c:ptCount val="5"/>
                <c:pt idx="0">
                  <c:v>0.11428571428571428</c:v>
                </c:pt>
                <c:pt idx="1">
                  <c:v>0.10983170947741364</c:v>
                </c:pt>
                <c:pt idx="2">
                  <c:v>0.11131811830461108</c:v>
                </c:pt>
                <c:pt idx="3">
                  <c:v>0.11900065746219593</c:v>
                </c:pt>
                <c:pt idx="4">
                  <c:v>0.11321626617375231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0D-48FB-9BBB-79F934CB15DD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伊賀地域!$H$138:$L$138</c:f>
              <c:numCache>
                <c:formatCode>0.0%</c:formatCode>
                <c:ptCount val="5"/>
                <c:pt idx="0">
                  <c:v>1.2213740458015267E-2</c:v>
                </c:pt>
                <c:pt idx="1">
                  <c:v>8.6359610274579276E-3</c:v>
                </c:pt>
                <c:pt idx="2">
                  <c:v>5.8220773171867727E-3</c:v>
                </c:pt>
                <c:pt idx="3">
                  <c:v>1.5121630506245891E-2</c:v>
                </c:pt>
                <c:pt idx="4">
                  <c:v>1.5480591497227357E-2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0D-48FB-9BBB-79F934CB15DD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伊賀地域!$H$137:$L$137</c:f>
              <c:numCache>
                <c:formatCode>0.0%</c:formatCode>
                <c:ptCount val="5"/>
                <c:pt idx="0">
                  <c:v>0</c:v>
                </c:pt>
                <c:pt idx="1">
                  <c:v>2.878653675819309E-3</c:v>
                </c:pt>
                <c:pt idx="2">
                  <c:v>0</c:v>
                </c:pt>
                <c:pt idx="3">
                  <c:v>0</c:v>
                </c:pt>
                <c:pt idx="4">
                  <c:v>3.0036968576709795E-3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0D-48FB-9BBB-79F934CB15DD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伊賀地域!$H$136:$L$136</c:f>
              <c:numCache>
                <c:formatCode>0.0%</c:formatCode>
                <c:ptCount val="5"/>
                <c:pt idx="0">
                  <c:v>6.1068702290076335E-3</c:v>
                </c:pt>
                <c:pt idx="1">
                  <c:v>5.5358724534986716E-3</c:v>
                </c:pt>
                <c:pt idx="2">
                  <c:v>9.0824406148113639E-3</c:v>
                </c:pt>
                <c:pt idx="3">
                  <c:v>7.2320841551610782E-3</c:v>
                </c:pt>
                <c:pt idx="4">
                  <c:v>6.4695009242144181E-3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0D-48FB-9BBB-79F934CB15DD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伊賀地域!$H$135:$L$135</c:f>
              <c:numCache>
                <c:formatCode>0.0%</c:formatCode>
                <c:ptCount val="5"/>
                <c:pt idx="0">
                  <c:v>2.6826608505997818E-2</c:v>
                </c:pt>
                <c:pt idx="1">
                  <c:v>1.904340124003543E-2</c:v>
                </c:pt>
                <c:pt idx="2">
                  <c:v>2.3754075454122031E-2</c:v>
                </c:pt>
                <c:pt idx="3">
                  <c:v>2.3230330922638615E-2</c:v>
                </c:pt>
                <c:pt idx="4">
                  <c:v>2.4029574861367836E-2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0D-48FB-9BBB-79F934CB15DD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伊賀地域!$H$134:$L$134</c:f>
              <c:numCache>
                <c:formatCode>0.0%</c:formatCode>
                <c:ptCount val="5"/>
                <c:pt idx="0">
                  <c:v>5.8887677208287895E-3</c:v>
                </c:pt>
                <c:pt idx="1">
                  <c:v>8.4145261293179802E-3</c:v>
                </c:pt>
                <c:pt idx="2">
                  <c:v>5.8220773171867727E-3</c:v>
                </c:pt>
                <c:pt idx="3">
                  <c:v>2.4106947183870262E-3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F0D-48FB-9BBB-79F934CB15DD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99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伊賀地域!$H$132:$L$132</c:f>
              <c:numCache>
                <c:formatCode>0.0%</c:formatCode>
                <c:ptCount val="5"/>
                <c:pt idx="0">
                  <c:v>6.1068702290076335E-3</c:v>
                </c:pt>
                <c:pt idx="1">
                  <c:v>9.3002657218777679E-3</c:v>
                </c:pt>
                <c:pt idx="2">
                  <c:v>1.0246856078248719E-2</c:v>
                </c:pt>
                <c:pt idx="3">
                  <c:v>1.5559938636861713E-2</c:v>
                </c:pt>
                <c:pt idx="4">
                  <c:v>1.0166358595194085E-2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1-CF0D-48FB-9BBB-79F934CB15DD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伊賀地域!$H$131:$L$131</c:f>
              <c:numCache>
                <c:formatCode>0.0%</c:formatCode>
                <c:ptCount val="5"/>
                <c:pt idx="0">
                  <c:v>8.8549618320610687E-2</c:v>
                </c:pt>
                <c:pt idx="1">
                  <c:v>8.6581045172719223E-2</c:v>
                </c:pt>
                <c:pt idx="2">
                  <c:v>8.7331159757801577E-2</c:v>
                </c:pt>
                <c:pt idx="3">
                  <c:v>8.0648696033311415E-2</c:v>
                </c:pt>
                <c:pt idx="4">
                  <c:v>9.519408502772643E-2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F0D-48FB-9BBB-79F934CB15DD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伊賀地域!$H$130:$L$130</c:f>
              <c:numCache>
                <c:formatCode>0.0%</c:formatCode>
                <c:ptCount val="5"/>
                <c:pt idx="0">
                  <c:v>7.0010905125408945E-2</c:v>
                </c:pt>
                <c:pt idx="1">
                  <c:v>7.4402125775022143E-2</c:v>
                </c:pt>
                <c:pt idx="2">
                  <c:v>7.8248719142990225E-2</c:v>
                </c:pt>
                <c:pt idx="3">
                  <c:v>8.1306158229235148E-2</c:v>
                </c:pt>
                <c:pt idx="4">
                  <c:v>7.6478743068391863E-2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CF0D-48FB-9BBB-79F934CB1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3"/>
                <c:order val="12"/>
                <c:tx>
                  <c:strRef>
                    <c:extLst>
                      <c:ext uri="{02D57815-91ED-43cb-92C2-25804820EDAC}">
                        <c15:formulaRef>
                          <c15:sqref>北勢地域!$B$111</c15:sqref>
                        </c15:formulaRef>
                      </c:ext>
                    </c:extLst>
                    <c:strCache>
                      <c:ptCount val="1"/>
                      <c:pt idx="0">
                        <c:v>伊賀地域</c:v>
                      </c:pt>
                    </c:strCache>
                  </c:strRef>
                </c:tx>
                <c:spPr>
                  <a:solidFill>
                    <a:srgbClr val="FFFF99"/>
                  </a:solidFill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900"/>
                      </a:pPr>
                      <a:endParaRPr lang="ja-JP"/>
                    </a:p>
                  </c:txPr>
                  <c:dLblPos val="ctr"/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北勢地域!$H$107:$L$107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伊賀地域!$H$111:$L$111</c15:sqref>
                        </c15:formulaRef>
                      </c:ext>
                    </c:extLst>
                    <c:numCache>
                      <c:formatCode>0.0%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CF0D-48FB-9BBB-79F934CB15DD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2542395301568727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伊賀地域!$B$108</c:f>
              <c:strCache>
                <c:ptCount val="1"/>
                <c:pt idx="0">
                  <c:v>北勢地域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伊賀地域!$C$108:$G$108</c:f>
              <c:numCache>
                <c:formatCode>#,##0</c:formatCode>
                <c:ptCount val="5"/>
                <c:pt idx="0">
                  <c:v>292</c:v>
                </c:pt>
                <c:pt idx="1">
                  <c:v>276</c:v>
                </c:pt>
                <c:pt idx="2">
                  <c:v>302</c:v>
                </c:pt>
                <c:pt idx="3">
                  <c:v>280</c:v>
                </c:pt>
                <c:pt idx="4">
                  <c:v>223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6E9-426C-965F-6B7B06D7327F}"/>
            </c:ext>
          </c:extLst>
        </c:ser>
        <c:ser>
          <c:idx val="2"/>
          <c:order val="1"/>
          <c:tx>
            <c:strRef>
              <c:f>伊賀地域!$B$109</c:f>
              <c:strCache>
                <c:ptCount val="1"/>
                <c:pt idx="0">
                  <c:v>中勢地域</c:v>
                </c:pt>
              </c:strCache>
            </c:strRef>
          </c:tx>
          <c:spPr>
            <a:ln>
              <a:solidFill>
                <a:srgbClr val="FF6600"/>
              </a:solidFill>
            </a:ln>
          </c:spPr>
          <c:marker>
            <c:spPr>
              <a:solidFill>
                <a:srgbClr val="FF6600"/>
              </a:solidFill>
              <a:ln>
                <a:solidFill>
                  <a:srgbClr val="FF66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伊賀地域!$C$109:$G$109</c:f>
              <c:numCache>
                <c:formatCode>#,##0</c:formatCode>
                <c:ptCount val="5"/>
                <c:pt idx="0">
                  <c:v>280</c:v>
                </c:pt>
                <c:pt idx="1">
                  <c:v>331</c:v>
                </c:pt>
                <c:pt idx="2">
                  <c:v>305</c:v>
                </c:pt>
                <c:pt idx="3">
                  <c:v>331</c:v>
                </c:pt>
                <c:pt idx="4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9-426C-965F-6B7B06D7327F}"/>
            </c:ext>
          </c:extLst>
        </c:ser>
        <c:ser>
          <c:idx val="3"/>
          <c:order val="2"/>
          <c:tx>
            <c:strRef>
              <c:f>伊賀地域!$B$110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pPr>
              <a:solidFill>
                <a:srgbClr val="FF9966"/>
              </a:solidFill>
              <a:ln>
                <a:solidFill>
                  <a:srgbClr val="FF9966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伊賀地域!$C$110:$G$110</c:f>
              <c:numCache>
                <c:formatCode>#,##0</c:formatCode>
                <c:ptCount val="5"/>
                <c:pt idx="0">
                  <c:v>57</c:v>
                </c:pt>
                <c:pt idx="1">
                  <c:v>44</c:v>
                </c:pt>
                <c:pt idx="2">
                  <c:v>34</c:v>
                </c:pt>
                <c:pt idx="3">
                  <c:v>77</c:v>
                </c:pt>
                <c:pt idx="4">
                  <c:v>46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B6E9-426C-965F-6B7B06D7327F}"/>
            </c:ext>
          </c:extLst>
        </c:ser>
        <c:ser>
          <c:idx val="5"/>
          <c:order val="4"/>
          <c:tx>
            <c:strRef>
              <c:f>伊賀地域!$B$112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pPr>
              <a:solidFill>
                <a:srgbClr val="FF0066"/>
              </a:solidFill>
              <a:ln>
                <a:solidFill>
                  <a:srgbClr val="FF0066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伊賀地域!$C$112:$G$112</c:f>
              <c:numCache>
                <c:formatCode>#,##0</c:formatCode>
                <c:ptCount val="5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9-426C-965F-6B7B06D7327F}"/>
            </c:ext>
          </c:extLst>
        </c:ser>
        <c:ser>
          <c:idx val="0"/>
          <c:order val="5"/>
          <c:tx>
            <c:strRef>
              <c:f>伊賀地域!$B$113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0">
                <a:fgClr>
                  <a:srgbClr val="C00000"/>
                </a:fgClr>
                <a:bgClr>
                  <a:sysClr val="window" lastClr="FFFFFF"/>
                </a:bgClr>
              </a:pattFill>
              <a:ln>
                <a:solidFill>
                  <a:srgbClr val="C000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伊賀地域!$C$113:$G$113</c:f>
              <c:numCache>
                <c:formatCode>#,##0</c:formatCode>
                <c:ptCount val="5"/>
                <c:pt idx="0">
                  <c:v>90</c:v>
                </c:pt>
                <c:pt idx="1">
                  <c:v>99</c:v>
                </c:pt>
                <c:pt idx="2">
                  <c:v>100</c:v>
                </c:pt>
                <c:pt idx="3">
                  <c:v>131</c:v>
                </c:pt>
                <c:pt idx="4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9-426C-965F-6B7B06D7327F}"/>
            </c:ext>
          </c:extLst>
        </c:ser>
        <c:ser>
          <c:idx val="6"/>
          <c:order val="6"/>
          <c:tx>
            <c:strRef>
              <c:f>伊賀地域!$B$114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ln>
              <a:solidFill>
                <a:srgbClr val="660066"/>
              </a:solidFill>
            </a:ln>
          </c:spPr>
          <c:marker>
            <c:spPr>
              <a:solidFill>
                <a:srgbClr val="660066"/>
              </a:solidFill>
              <a:ln>
                <a:solidFill>
                  <a:srgbClr val="660066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伊賀地域!$C$114:$G$114</c:f>
              <c:numCache>
                <c:formatCode>#,##0</c:formatCode>
                <c:ptCount val="5"/>
                <c:pt idx="0">
                  <c:v>37</c:v>
                </c:pt>
                <c:pt idx="1">
                  <c:v>36</c:v>
                </c:pt>
                <c:pt idx="2">
                  <c:v>26</c:v>
                </c:pt>
                <c:pt idx="3">
                  <c:v>23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9-426C-965F-6B7B06D7327F}"/>
            </c:ext>
          </c:extLst>
        </c:ser>
        <c:ser>
          <c:idx val="7"/>
          <c:order val="7"/>
          <c:tx>
            <c:strRef>
              <c:f>伊賀地域!$B$115</c:f>
              <c:strCache>
                <c:ptCount val="1"/>
                <c:pt idx="0">
                  <c:v>東北</c:v>
                </c:pt>
              </c:strCache>
            </c:strRef>
          </c:tx>
          <c:spPr>
            <a:ln>
              <a:solidFill>
                <a:srgbClr val="9900CC"/>
              </a:solidFill>
            </a:ln>
          </c:spPr>
          <c:marker>
            <c:spPr>
              <a:solidFill>
                <a:srgbClr val="9900CC"/>
              </a:solidFill>
              <a:ln>
                <a:solidFill>
                  <a:srgbClr val="9900CC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伊賀地域!$C$115:$G$115</c:f>
              <c:numCache>
                <c:formatCode>#,##0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E9-426C-965F-6B7B06D7327F}"/>
            </c:ext>
          </c:extLst>
        </c:ser>
        <c:ser>
          <c:idx val="8"/>
          <c:order val="8"/>
          <c:tx>
            <c:strRef>
              <c:f>伊賀地域!$B$116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ln>
              <a:solidFill>
                <a:srgbClr val="6666FF"/>
              </a:solidFill>
            </a:ln>
          </c:spPr>
          <c:marker>
            <c:spPr>
              <a:solidFill>
                <a:srgbClr val="6666FF"/>
              </a:solidFill>
              <a:ln>
                <a:solidFill>
                  <a:srgbClr val="6666FF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伊賀地域!$C$116:$G$116</c:f>
              <c:numCache>
                <c:formatCode>#,##0</c:formatCode>
                <c:ptCount val="5"/>
                <c:pt idx="0">
                  <c:v>14</c:v>
                </c:pt>
                <c:pt idx="1">
                  <c:v>32</c:v>
                </c:pt>
                <c:pt idx="2">
                  <c:v>22</c:v>
                </c:pt>
                <c:pt idx="3">
                  <c:v>28</c:v>
                </c:pt>
                <c:pt idx="4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E9-426C-965F-6B7B06D7327F}"/>
            </c:ext>
          </c:extLst>
        </c:ser>
        <c:ser>
          <c:idx val="9"/>
          <c:order val="9"/>
          <c:tx>
            <c:strRef>
              <c:f>伊賀地域!$B$117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ln>
              <a:solidFill>
                <a:srgbClr val="000066"/>
              </a:solidFill>
            </a:ln>
          </c:spPr>
          <c:marker>
            <c:spPr>
              <a:solidFill>
                <a:srgbClr val="000066"/>
              </a:solidFill>
              <a:ln>
                <a:solidFill>
                  <a:srgbClr val="000066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伊賀地域!$C$117:$G$117</c:f>
              <c:numCache>
                <c:formatCode>#,##0</c:formatCode>
                <c:ptCount val="5"/>
                <c:pt idx="0">
                  <c:v>416</c:v>
                </c:pt>
                <c:pt idx="1">
                  <c:v>380</c:v>
                </c:pt>
                <c:pt idx="2">
                  <c:v>334</c:v>
                </c:pt>
                <c:pt idx="3">
                  <c:v>388</c:v>
                </c:pt>
                <c:pt idx="4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E9-426C-965F-6B7B06D7327F}"/>
            </c:ext>
          </c:extLst>
        </c:ser>
        <c:ser>
          <c:idx val="10"/>
          <c:order val="10"/>
          <c:tx>
            <c:strRef>
              <c:f>伊賀地域!$B$118</c:f>
              <c:strCache>
                <c:ptCount val="1"/>
                <c:pt idx="0">
                  <c:v>中部</c:v>
                </c:pt>
              </c:strCache>
            </c:strRef>
          </c:tx>
          <c:spPr>
            <a:ln>
              <a:solidFill>
                <a:srgbClr val="336699"/>
              </a:solidFill>
            </a:ln>
          </c:spPr>
          <c:marker>
            <c:spPr>
              <a:solidFill>
                <a:srgbClr val="336699"/>
              </a:solidFill>
              <a:ln>
                <a:solidFill>
                  <a:srgbClr val="336699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F5-47C8-90C1-B35E1DCE64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伊賀地域!$C$118:$G$118</c:f>
              <c:numCache>
                <c:formatCode>#,##0</c:formatCode>
                <c:ptCount val="5"/>
                <c:pt idx="0">
                  <c:v>455</c:v>
                </c:pt>
                <c:pt idx="1">
                  <c:v>490</c:v>
                </c:pt>
                <c:pt idx="2">
                  <c:v>471</c:v>
                </c:pt>
                <c:pt idx="3">
                  <c:v>489</c:v>
                </c:pt>
                <c:pt idx="4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E9-426C-965F-6B7B06D7327F}"/>
            </c:ext>
          </c:extLst>
        </c:ser>
        <c:ser>
          <c:idx val="11"/>
          <c:order val="11"/>
          <c:tx>
            <c:strRef>
              <c:f>伊賀地域!$B$119</c:f>
              <c:strCache>
                <c:ptCount val="1"/>
                <c:pt idx="0">
                  <c:v>関西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E9-426C-965F-6B7B06D732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伊賀地域!$C$119:$G$119</c:f>
              <c:numCache>
                <c:formatCode>#,##0</c:formatCode>
                <c:ptCount val="5"/>
                <c:pt idx="0">
                  <c:v>1678</c:v>
                </c:pt>
                <c:pt idx="1">
                  <c:v>1555</c:v>
                </c:pt>
                <c:pt idx="2">
                  <c:v>1532</c:v>
                </c:pt>
                <c:pt idx="3">
                  <c:v>1550</c:v>
                </c:pt>
                <c:pt idx="4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E9-426C-965F-6B7B06D7327F}"/>
            </c:ext>
          </c:extLst>
        </c:ser>
        <c:ser>
          <c:idx val="12"/>
          <c:order val="12"/>
          <c:tx>
            <c:strRef>
              <c:f>伊賀地域!$B$120</c:f>
              <c:strCache>
                <c:ptCount val="1"/>
                <c:pt idx="0">
                  <c:v>中国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marker>
            <c:spPr>
              <a:solidFill>
                <a:srgbClr val="009999"/>
              </a:solidFill>
              <a:ln>
                <a:solidFill>
                  <a:srgbClr val="009999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伊賀地域!$C$120:$G$120</c:f>
              <c:numCache>
                <c:formatCode>#,##0</c:formatCode>
                <c:ptCount val="5"/>
                <c:pt idx="0">
                  <c:v>38</c:v>
                </c:pt>
                <c:pt idx="1">
                  <c:v>46</c:v>
                </c:pt>
                <c:pt idx="2">
                  <c:v>21</c:v>
                </c:pt>
                <c:pt idx="3">
                  <c:v>35</c:v>
                </c:pt>
                <c:pt idx="4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E9-426C-965F-6B7B06D7327F}"/>
            </c:ext>
          </c:extLst>
        </c:ser>
        <c:ser>
          <c:idx val="13"/>
          <c:order val="13"/>
          <c:tx>
            <c:strRef>
              <c:f>伊賀地域!$B$121</c:f>
              <c:strCache>
                <c:ptCount val="1"/>
                <c:pt idx="0">
                  <c:v>四国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solidFill>
                <a:srgbClr val="003300"/>
              </a:solidFill>
              <a:ln>
                <a:solidFill>
                  <a:srgbClr val="0033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伊賀地域!$C$121:$G$121</c:f>
              <c:numCache>
                <c:formatCode>#,##0</c:formatCode>
                <c:ptCount val="5"/>
                <c:pt idx="0">
                  <c:v>10</c:v>
                </c:pt>
                <c:pt idx="1">
                  <c:v>21</c:v>
                </c:pt>
                <c:pt idx="2">
                  <c:v>22</c:v>
                </c:pt>
                <c:pt idx="3">
                  <c:v>22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E9-426C-965F-6B7B06D7327F}"/>
            </c:ext>
          </c:extLst>
        </c:ser>
        <c:ser>
          <c:idx val="14"/>
          <c:order val="14"/>
          <c:tx>
            <c:strRef>
              <c:f>伊賀地域!$B$122</c:f>
              <c:strCache>
                <c:ptCount val="1"/>
                <c:pt idx="0">
                  <c:v>九州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伊賀地域!$C$122:$G$122</c:f>
              <c:numCache>
                <c:formatCode>#,##0</c:formatCode>
                <c:ptCount val="5"/>
                <c:pt idx="0">
                  <c:v>64</c:v>
                </c:pt>
                <c:pt idx="1">
                  <c:v>69</c:v>
                </c:pt>
                <c:pt idx="2">
                  <c:v>117</c:v>
                </c:pt>
                <c:pt idx="3">
                  <c:v>94</c:v>
                </c:pt>
                <c:pt idx="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E9-426C-965F-6B7B06D7327F}"/>
            </c:ext>
          </c:extLst>
        </c:ser>
        <c:ser>
          <c:idx val="15"/>
          <c:order val="15"/>
          <c:tx>
            <c:strRef>
              <c:f>伊賀地域!$B$123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pattFill prst="pct75">
                <a:fgClr>
                  <a:srgbClr val="003300"/>
                </a:fgClr>
                <a:bgClr>
                  <a:sysClr val="window" lastClr="FFFFFF"/>
                </a:bgClr>
              </a:pattFill>
              <a:ln>
                <a:solidFill>
                  <a:srgbClr val="0033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伊賀地域!$C$123:$G$123</c:f>
              <c:numCache>
                <c:formatCode>#,##0</c:formatCode>
                <c:ptCount val="5"/>
                <c:pt idx="0">
                  <c:v>245</c:v>
                </c:pt>
                <c:pt idx="1">
                  <c:v>206</c:v>
                </c:pt>
                <c:pt idx="2">
                  <c:v>209</c:v>
                </c:pt>
                <c:pt idx="3">
                  <c:v>262</c:v>
                </c:pt>
                <c:pt idx="4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6E9-426C-965F-6B7B06D73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8848"/>
        <c:axId val="108480384"/>
        <c:extLst>
          <c:ext xmlns:c15="http://schemas.microsoft.com/office/drawing/2012/chart" uri="{02D57815-91ED-43cb-92C2-25804820EDAC}">
            <c15:filteredLineSeries>
              <c15:ser>
                <c:idx val="4"/>
                <c:order val="3"/>
                <c:tx>
                  <c:strRef>
                    <c:extLst>
                      <c:ext uri="{02D57815-91ED-43cb-92C2-25804820EDAC}">
                        <c15:formulaRef>
                          <c15:sqref>伊賀地域!$B$111</c15:sqref>
                        </c15:formulaRef>
                      </c:ext>
                    </c:extLst>
                    <c:strCache>
                      <c:ptCount val="1"/>
                      <c:pt idx="0">
                        <c:v>伊賀地域</c:v>
                      </c:pt>
                    </c:strCache>
                  </c:strRef>
                </c:tx>
                <c:spPr>
                  <a:ln>
                    <a:solidFill>
                      <a:srgbClr val="FFFF99"/>
                    </a:solidFill>
                  </a:ln>
                </c:spPr>
                <c:marker>
                  <c:spPr>
                    <a:solidFill>
                      <a:srgbClr val="FFFF99"/>
                    </a:solidFill>
                    <a:ln>
                      <a:solidFill>
                        <a:srgbClr val="FFFF99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伊賀地域!$C$107:$G$107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伊賀地域!$C$111:$G$111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702</c:v>
                      </c:pt>
                      <c:pt idx="1">
                        <c:v>784</c:v>
                      </c:pt>
                      <c:pt idx="2">
                        <c:v>693</c:v>
                      </c:pt>
                      <c:pt idx="3">
                        <c:v>573</c:v>
                      </c:pt>
                      <c:pt idx="4">
                        <c:v>581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6E9-426C-965F-6B7B06D7327F}"/>
                  </c:ext>
                </c:extLst>
              </c15:ser>
            </c15:filteredLineSeries>
          </c:ext>
        </c:extLst>
      </c:lineChart>
      <c:catAx>
        <c:axId val="10847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80384"/>
        <c:crosses val="autoZero"/>
        <c:auto val="1"/>
        <c:lblAlgn val="ctr"/>
        <c:lblOffset val="100"/>
        <c:noMultiLvlLbl val="0"/>
      </c:catAx>
      <c:valAx>
        <c:axId val="108480384"/>
        <c:scaling>
          <c:orientation val="minMax"/>
          <c:max val="25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478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409949369633654"/>
          <c:y val="5.2362204724409452E-2"/>
          <c:w val="0.23921134284907675"/>
          <c:h val="0.9143232095988002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伊賀地域!$B$130</c:f>
              <c:strCache>
                <c:ptCount val="1"/>
                <c:pt idx="0">
                  <c:v>北勢地域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伊賀地域!$C$130:$G$130</c:f>
              <c:numCache>
                <c:formatCode>#,##0</c:formatCode>
                <c:ptCount val="5"/>
                <c:pt idx="0">
                  <c:v>321</c:v>
                </c:pt>
                <c:pt idx="1">
                  <c:v>336</c:v>
                </c:pt>
                <c:pt idx="2">
                  <c:v>336</c:v>
                </c:pt>
                <c:pt idx="3">
                  <c:v>371</c:v>
                </c:pt>
                <c:pt idx="4">
                  <c:v>331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2E3-43F6-8452-A4CF9DC90B9F}"/>
            </c:ext>
          </c:extLst>
        </c:ser>
        <c:ser>
          <c:idx val="2"/>
          <c:order val="1"/>
          <c:tx>
            <c:strRef>
              <c:f>伊賀地域!$B$131</c:f>
              <c:strCache>
                <c:ptCount val="1"/>
                <c:pt idx="0">
                  <c:v>中勢地域</c:v>
                </c:pt>
              </c:strCache>
            </c:strRef>
          </c:tx>
          <c:spPr>
            <a:ln>
              <a:solidFill>
                <a:srgbClr val="FF6600"/>
              </a:solidFill>
            </a:ln>
          </c:spPr>
          <c:marker>
            <c:spPr>
              <a:solidFill>
                <a:srgbClr val="FF6600"/>
              </a:solidFill>
              <a:ln>
                <a:solidFill>
                  <a:srgbClr val="FF6600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1.2263422170722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84-473A-BF90-09F9DFA49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伊賀地域!$C$131:$G$131</c:f>
              <c:numCache>
                <c:formatCode>#,##0</c:formatCode>
                <c:ptCount val="5"/>
                <c:pt idx="0">
                  <c:v>406</c:v>
                </c:pt>
                <c:pt idx="1">
                  <c:v>391</c:v>
                </c:pt>
                <c:pt idx="2">
                  <c:v>375</c:v>
                </c:pt>
                <c:pt idx="3">
                  <c:v>368</c:v>
                </c:pt>
                <c:pt idx="4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3-43F6-8452-A4CF9DC90B9F}"/>
            </c:ext>
          </c:extLst>
        </c:ser>
        <c:ser>
          <c:idx val="3"/>
          <c:order val="2"/>
          <c:tx>
            <c:strRef>
              <c:f>伊賀地域!$B$132</c:f>
              <c:strCache>
                <c:ptCount val="1"/>
                <c:pt idx="0">
                  <c:v>南勢地域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pPr>
              <a:solidFill>
                <a:srgbClr val="FF9966"/>
              </a:solidFill>
              <a:ln>
                <a:solidFill>
                  <a:srgbClr val="FF9966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伊賀地域!$C$132:$G$132</c:f>
              <c:numCache>
                <c:formatCode>#,##0</c:formatCode>
                <c:ptCount val="5"/>
                <c:pt idx="0">
                  <c:v>28</c:v>
                </c:pt>
                <c:pt idx="1">
                  <c:v>42</c:v>
                </c:pt>
                <c:pt idx="2">
                  <c:v>44</c:v>
                </c:pt>
                <c:pt idx="3">
                  <c:v>71</c:v>
                </c:pt>
                <c:pt idx="4">
                  <c:v>44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2E3-43F6-8452-A4CF9DC90B9F}"/>
            </c:ext>
          </c:extLst>
        </c:ser>
        <c:ser>
          <c:idx val="5"/>
          <c:order val="4"/>
          <c:tx>
            <c:strRef>
              <c:f>伊賀地域!$B$134</c:f>
              <c:strCache>
                <c:ptCount val="1"/>
                <c:pt idx="0">
                  <c:v>東紀州地域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pPr>
              <a:solidFill>
                <a:srgbClr val="FF0066"/>
              </a:solidFill>
              <a:ln>
                <a:solidFill>
                  <a:srgbClr val="FF0066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伊賀地域!$C$134:$G$134</c:f>
              <c:numCache>
                <c:formatCode>#,##0</c:formatCode>
                <c:ptCount val="5"/>
                <c:pt idx="0">
                  <c:v>27</c:v>
                </c:pt>
                <c:pt idx="1">
                  <c:v>38</c:v>
                </c:pt>
                <c:pt idx="2">
                  <c:v>25</c:v>
                </c:pt>
                <c:pt idx="3">
                  <c:v>11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E3-43F6-8452-A4CF9DC90B9F}"/>
            </c:ext>
          </c:extLst>
        </c:ser>
        <c:ser>
          <c:idx val="0"/>
          <c:order val="5"/>
          <c:tx>
            <c:strRef>
              <c:f>伊賀地域!$B$135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0">
                <a:fgClr>
                  <a:srgbClr val="C00000"/>
                </a:fgClr>
                <a:bgClr>
                  <a:sysClr val="window" lastClr="FFFFFF"/>
                </a:bgClr>
              </a:pattFill>
              <a:ln>
                <a:solidFill>
                  <a:srgbClr val="C000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伊賀地域!$C$135:$G$135</c:f>
              <c:numCache>
                <c:formatCode>#,##0</c:formatCode>
                <c:ptCount val="5"/>
                <c:pt idx="0">
                  <c:v>123</c:v>
                </c:pt>
                <c:pt idx="1">
                  <c:v>86</c:v>
                </c:pt>
                <c:pt idx="2">
                  <c:v>102</c:v>
                </c:pt>
                <c:pt idx="3">
                  <c:v>106</c:v>
                </c:pt>
                <c:pt idx="4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E3-43F6-8452-A4CF9DC90B9F}"/>
            </c:ext>
          </c:extLst>
        </c:ser>
        <c:ser>
          <c:idx val="6"/>
          <c:order val="6"/>
          <c:tx>
            <c:strRef>
              <c:f>伊賀地域!$B$136</c:f>
              <c:strCache>
                <c:ptCount val="1"/>
                <c:pt idx="0">
                  <c:v>北海道</c:v>
                </c:pt>
              </c:strCache>
            </c:strRef>
          </c:tx>
          <c:spPr>
            <a:ln>
              <a:solidFill>
                <a:srgbClr val="660066"/>
              </a:solidFill>
            </a:ln>
          </c:spPr>
          <c:marker>
            <c:spPr>
              <a:solidFill>
                <a:srgbClr val="660066"/>
              </a:solidFill>
              <a:ln>
                <a:solidFill>
                  <a:srgbClr val="660066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伊賀地域!$C$136:$G$136</c:f>
              <c:numCache>
                <c:formatCode>#,##0</c:formatCode>
                <c:ptCount val="5"/>
                <c:pt idx="0">
                  <c:v>28</c:v>
                </c:pt>
                <c:pt idx="1">
                  <c:v>25</c:v>
                </c:pt>
                <c:pt idx="2">
                  <c:v>39</c:v>
                </c:pt>
                <c:pt idx="3">
                  <c:v>33</c:v>
                </c:pt>
                <c:pt idx="4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E3-43F6-8452-A4CF9DC90B9F}"/>
            </c:ext>
          </c:extLst>
        </c:ser>
        <c:ser>
          <c:idx val="7"/>
          <c:order val="7"/>
          <c:tx>
            <c:strRef>
              <c:f>伊賀地域!$B$137</c:f>
              <c:strCache>
                <c:ptCount val="1"/>
                <c:pt idx="0">
                  <c:v>東北</c:v>
                </c:pt>
              </c:strCache>
            </c:strRef>
          </c:tx>
          <c:spPr>
            <a:ln>
              <a:solidFill>
                <a:srgbClr val="9900CC"/>
              </a:solidFill>
            </a:ln>
          </c:spPr>
          <c:marker>
            <c:spPr>
              <a:solidFill>
                <a:srgbClr val="9900CC"/>
              </a:solidFill>
              <a:ln>
                <a:solidFill>
                  <a:srgbClr val="9900CC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伊賀地域!$C$137:$G$137</c:f>
              <c:numCache>
                <c:formatCode>#,##0</c:formatCode>
                <c:ptCount val="5"/>
                <c:pt idx="0">
                  <c:v>0</c:v>
                </c:pt>
                <c:pt idx="1">
                  <c:v>13</c:v>
                </c:pt>
                <c:pt idx="2">
                  <c:v>0</c:v>
                </c:pt>
                <c:pt idx="3">
                  <c:v>0</c:v>
                </c:pt>
                <c:pt idx="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E3-43F6-8452-A4CF9DC90B9F}"/>
            </c:ext>
          </c:extLst>
        </c:ser>
        <c:ser>
          <c:idx val="8"/>
          <c:order val="8"/>
          <c:tx>
            <c:strRef>
              <c:f>伊賀地域!$B$138</c:f>
              <c:strCache>
                <c:ptCount val="1"/>
                <c:pt idx="0">
                  <c:v>北関東</c:v>
                </c:pt>
              </c:strCache>
            </c:strRef>
          </c:tx>
          <c:spPr>
            <a:ln>
              <a:solidFill>
                <a:srgbClr val="6666FF"/>
              </a:solidFill>
            </a:ln>
          </c:spPr>
          <c:marker>
            <c:spPr>
              <a:solidFill>
                <a:srgbClr val="6666FF"/>
              </a:solidFill>
              <a:ln>
                <a:solidFill>
                  <a:srgbClr val="6666FF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伊賀地域!$C$138:$G$138</c:f>
              <c:numCache>
                <c:formatCode>#,##0</c:formatCode>
                <c:ptCount val="5"/>
                <c:pt idx="0">
                  <c:v>56</c:v>
                </c:pt>
                <c:pt idx="1">
                  <c:v>39</c:v>
                </c:pt>
                <c:pt idx="2">
                  <c:v>25</c:v>
                </c:pt>
                <c:pt idx="3">
                  <c:v>69</c:v>
                </c:pt>
                <c:pt idx="4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E3-43F6-8452-A4CF9DC90B9F}"/>
            </c:ext>
          </c:extLst>
        </c:ser>
        <c:ser>
          <c:idx val="9"/>
          <c:order val="9"/>
          <c:tx>
            <c:strRef>
              <c:f>伊賀地域!$B$139</c:f>
              <c:strCache>
                <c:ptCount val="1"/>
                <c:pt idx="0">
                  <c:v>東京圏</c:v>
                </c:pt>
              </c:strCache>
            </c:strRef>
          </c:tx>
          <c:spPr>
            <a:ln>
              <a:solidFill>
                <a:srgbClr val="000066"/>
              </a:solidFill>
            </a:ln>
          </c:spPr>
          <c:marker>
            <c:spPr>
              <a:solidFill>
                <a:srgbClr val="000066"/>
              </a:solidFill>
              <a:ln>
                <a:solidFill>
                  <a:srgbClr val="000066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8.175614780481375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99-41E1-BD92-08486AFB093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伊賀地域!$C$139:$G$139</c:f>
              <c:numCache>
                <c:formatCode>#,##0</c:formatCode>
                <c:ptCount val="5"/>
                <c:pt idx="0">
                  <c:v>524</c:v>
                </c:pt>
                <c:pt idx="1">
                  <c:v>496</c:v>
                </c:pt>
                <c:pt idx="2">
                  <c:v>478</c:v>
                </c:pt>
                <c:pt idx="3">
                  <c:v>543</c:v>
                </c:pt>
                <c:pt idx="4">
                  <c:v>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E3-43F6-8452-A4CF9DC90B9F}"/>
            </c:ext>
          </c:extLst>
        </c:ser>
        <c:ser>
          <c:idx val="10"/>
          <c:order val="10"/>
          <c:tx>
            <c:strRef>
              <c:f>伊賀地域!$B$140</c:f>
              <c:strCache>
                <c:ptCount val="1"/>
                <c:pt idx="0">
                  <c:v>中部</c:v>
                </c:pt>
              </c:strCache>
            </c:strRef>
          </c:tx>
          <c:spPr>
            <a:ln>
              <a:solidFill>
                <a:srgbClr val="336699"/>
              </a:solidFill>
            </a:ln>
          </c:spPr>
          <c:marker>
            <c:spPr>
              <a:solidFill>
                <a:srgbClr val="336699"/>
              </a:solidFill>
              <a:ln>
                <a:solidFill>
                  <a:srgbClr val="336699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-8.17561478048152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99-41E1-BD92-08486AFB093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伊賀地域!$C$140:$G$140</c:f>
              <c:numCache>
                <c:formatCode>#,##0</c:formatCode>
                <c:ptCount val="5"/>
                <c:pt idx="0">
                  <c:v>588</c:v>
                </c:pt>
                <c:pt idx="1">
                  <c:v>597</c:v>
                </c:pt>
                <c:pt idx="2">
                  <c:v>558</c:v>
                </c:pt>
                <c:pt idx="3">
                  <c:v>664</c:v>
                </c:pt>
                <c:pt idx="4">
                  <c:v>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E3-43F6-8452-A4CF9DC90B9F}"/>
            </c:ext>
          </c:extLst>
        </c:ser>
        <c:ser>
          <c:idx val="11"/>
          <c:order val="11"/>
          <c:tx>
            <c:strRef>
              <c:f>伊賀地域!$B$141</c:f>
              <c:strCache>
                <c:ptCount val="1"/>
                <c:pt idx="0">
                  <c:v>関西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E3-43F6-8452-A4CF9DC90B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伊賀地域!$C$141:$G$141</c:f>
              <c:numCache>
                <c:formatCode>#,##0</c:formatCode>
                <c:ptCount val="5"/>
                <c:pt idx="0">
                  <c:v>2121</c:v>
                </c:pt>
                <c:pt idx="1">
                  <c:v>2038</c:v>
                </c:pt>
                <c:pt idx="2">
                  <c:v>1944</c:v>
                </c:pt>
                <c:pt idx="3">
                  <c:v>1961</c:v>
                </c:pt>
                <c:pt idx="4">
                  <c:v>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E3-43F6-8452-A4CF9DC90B9F}"/>
            </c:ext>
          </c:extLst>
        </c:ser>
        <c:ser>
          <c:idx val="12"/>
          <c:order val="12"/>
          <c:tx>
            <c:strRef>
              <c:f>伊賀地域!$B$142</c:f>
              <c:strCache>
                <c:ptCount val="1"/>
                <c:pt idx="0">
                  <c:v>中国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marker>
            <c:spPr>
              <a:solidFill>
                <a:srgbClr val="009999"/>
              </a:solidFill>
              <a:ln>
                <a:solidFill>
                  <a:srgbClr val="009999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伊賀地域!$C$142:$G$142</c:f>
              <c:numCache>
                <c:formatCode>#,##0</c:formatCode>
                <c:ptCount val="5"/>
                <c:pt idx="0">
                  <c:v>68</c:v>
                </c:pt>
                <c:pt idx="1">
                  <c:v>74</c:v>
                </c:pt>
                <c:pt idx="2">
                  <c:v>61</c:v>
                </c:pt>
                <c:pt idx="3">
                  <c:v>66</c:v>
                </c:pt>
                <c:pt idx="4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E3-43F6-8452-A4CF9DC90B9F}"/>
            </c:ext>
          </c:extLst>
        </c:ser>
        <c:ser>
          <c:idx val="13"/>
          <c:order val="13"/>
          <c:tx>
            <c:strRef>
              <c:f>伊賀地域!$B$143</c:f>
              <c:strCache>
                <c:ptCount val="1"/>
                <c:pt idx="0">
                  <c:v>四国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solidFill>
                <a:srgbClr val="003300"/>
              </a:solidFill>
              <a:ln>
                <a:solidFill>
                  <a:srgbClr val="0033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伊賀地域!$C$143:$G$143</c:f>
              <c:numCache>
                <c:formatCode>#,##0</c:formatCode>
                <c:ptCount val="5"/>
                <c:pt idx="0">
                  <c:v>37</c:v>
                </c:pt>
                <c:pt idx="1">
                  <c:v>25</c:v>
                </c:pt>
                <c:pt idx="2">
                  <c:v>10</c:v>
                </c:pt>
                <c:pt idx="3">
                  <c:v>0</c:v>
                </c:pt>
                <c:pt idx="4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2E3-43F6-8452-A4CF9DC90B9F}"/>
            </c:ext>
          </c:extLst>
        </c:ser>
        <c:ser>
          <c:idx val="14"/>
          <c:order val="14"/>
          <c:tx>
            <c:strRef>
              <c:f>伊賀地域!$B$144</c:f>
              <c:strCache>
                <c:ptCount val="1"/>
                <c:pt idx="0">
                  <c:v>九州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伊賀地域!$C$144:$G$144</c:f>
              <c:numCache>
                <c:formatCode>#,##0</c:formatCode>
                <c:ptCount val="5"/>
                <c:pt idx="0">
                  <c:v>62</c:v>
                </c:pt>
                <c:pt idx="1">
                  <c:v>102</c:v>
                </c:pt>
                <c:pt idx="2">
                  <c:v>82</c:v>
                </c:pt>
                <c:pt idx="3">
                  <c:v>115</c:v>
                </c:pt>
                <c:pt idx="4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2E3-43F6-8452-A4CF9DC90B9F}"/>
            </c:ext>
          </c:extLst>
        </c:ser>
        <c:ser>
          <c:idx val="15"/>
          <c:order val="15"/>
          <c:tx>
            <c:strRef>
              <c:f>伊賀地域!$B$145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pattFill prst="pct75">
                <a:fgClr>
                  <a:srgbClr val="003300"/>
                </a:fgClr>
                <a:bgClr>
                  <a:sysClr val="window" lastClr="FFFFFF"/>
                </a:bgClr>
              </a:pattFill>
              <a:ln>
                <a:solidFill>
                  <a:srgbClr val="003300"/>
                </a:solidFill>
              </a:ln>
            </c:spPr>
          </c:marker>
          <c:cat>
            <c:numRef>
              <c:f>伊賀地域!$C$107:$G$107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伊賀地域!$C$145:$G$145</c:f>
              <c:numCache>
                <c:formatCode>#,##0</c:formatCode>
                <c:ptCount val="5"/>
                <c:pt idx="0">
                  <c:v>196</c:v>
                </c:pt>
                <c:pt idx="1">
                  <c:v>214</c:v>
                </c:pt>
                <c:pt idx="2">
                  <c:v>215</c:v>
                </c:pt>
                <c:pt idx="3">
                  <c:v>185</c:v>
                </c:pt>
                <c:pt idx="4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E3-43F6-8452-A4CF9DC90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8848"/>
        <c:axId val="108480384"/>
        <c:extLst>
          <c:ext xmlns:c15="http://schemas.microsoft.com/office/drawing/2012/chart" uri="{02D57815-91ED-43cb-92C2-25804820EDAC}">
            <c15:filteredLineSeries>
              <c15:ser>
                <c:idx val="4"/>
                <c:order val="3"/>
                <c:tx>
                  <c:strRef>
                    <c:extLst>
                      <c:ext uri="{02D57815-91ED-43cb-92C2-25804820EDAC}">
                        <c15:formulaRef>
                          <c15:sqref>伊賀地域!$B$133</c15:sqref>
                        </c15:formulaRef>
                      </c:ext>
                    </c:extLst>
                    <c:strCache>
                      <c:ptCount val="1"/>
                      <c:pt idx="0">
                        <c:v>伊賀地域</c:v>
                      </c:pt>
                    </c:strCache>
                  </c:strRef>
                </c:tx>
                <c:spPr>
                  <a:ln>
                    <a:solidFill>
                      <a:srgbClr val="FFFF99"/>
                    </a:solidFill>
                  </a:ln>
                </c:spPr>
                <c:marker>
                  <c:spPr>
                    <a:solidFill>
                      <a:srgbClr val="FFFF99"/>
                    </a:solidFill>
                    <a:ln>
                      <a:solidFill>
                        <a:srgbClr val="FFFF99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伊賀地域!$C$107:$G$107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伊賀地域!$C$133:$G$133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702</c:v>
                      </c:pt>
                      <c:pt idx="1">
                        <c:v>784</c:v>
                      </c:pt>
                      <c:pt idx="2">
                        <c:v>693</c:v>
                      </c:pt>
                      <c:pt idx="3">
                        <c:v>573</c:v>
                      </c:pt>
                      <c:pt idx="4">
                        <c:v>581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72E3-43F6-8452-A4CF9DC90B9F}"/>
                  </c:ext>
                </c:extLst>
              </c15:ser>
            </c15:filteredLineSeries>
          </c:ext>
        </c:extLst>
      </c:lineChart>
      <c:catAx>
        <c:axId val="10847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80384"/>
        <c:crosses val="autoZero"/>
        <c:auto val="1"/>
        <c:lblAlgn val="ctr"/>
        <c:lblOffset val="100"/>
        <c:noMultiLvlLbl val="0"/>
      </c:catAx>
      <c:valAx>
        <c:axId val="108480384"/>
        <c:scaling>
          <c:orientation val="minMax"/>
          <c:max val="25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478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444444444444446"/>
          <c:y val="6.4796587926509192E-2"/>
          <c:w val="0.2388888888888889"/>
          <c:h val="0.89355497229512981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東紀州地域!$T$79</c:f>
          <c:strCache>
            <c:ptCount val="1"/>
            <c:pt idx="0">
              <c:v>転入者数（地域ブロック・県内圏域別）の推移＜東紀州地域＞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900" baseline="0">
                        <a:solidFill>
                          <a:schemeClr val="bg1"/>
                        </a:solidFill>
                      </a:defRPr>
                    </a:pPr>
                    <a:fld id="{CA5A712A-C0A8-4225-AA2E-682DFECB8C68}" type="SERIESNAME">
                      <a:rPr lang="ja-JP" altLang="en-US" sz="800"/>
                      <a:pPr>
                        <a:defRPr sz="900" baseline="0">
                          <a:solidFill>
                            <a:schemeClr val="bg1"/>
                          </a:solidFill>
                        </a:defRPr>
                      </a:pPr>
                      <a:t>[系列名]</a:t>
                    </a:fld>
                    <a:endParaRPr lang="ja-JP" altLang="en-US" sz="800" baseline="0"/>
                  </a:p>
                  <a:p>
                    <a:pPr>
                      <a:defRPr sz="900" baseline="0">
                        <a:solidFill>
                          <a:schemeClr val="bg1"/>
                        </a:solidFill>
                      </a:defRPr>
                    </a:pPr>
                    <a:r>
                      <a:rPr lang="ja-JP" altLang="en-US" baseline="0"/>
                      <a:t> </a:t>
                    </a:r>
                    <a:fld id="{0F63AE6A-0B9F-41CC-AC50-D8381A72B96F}" type="VALUE">
                      <a:rPr lang="en-US" altLang="ja-JP" baseline="0"/>
                      <a:pPr>
                        <a:defRPr sz="900" baseline="0"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B97-4025-A766-ECBBAB0DE9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2FF772D-533E-46B0-80CB-BA926B72890B}" type="SERIESNAME">
                      <a:rPr lang="ja-JP" altLang="en-US" sz="800"/>
                      <a:pPr/>
                      <a:t>[系列名]</a:t>
                    </a:fld>
                    <a:endParaRPr lang="ja-JP" altLang="en-US" sz="800"/>
                  </a:p>
                  <a:p>
                    <a:r>
                      <a:rPr lang="ja-JP" altLang="en-US" baseline="0"/>
                      <a:t> </a:t>
                    </a:r>
                    <a:fld id="{5246C985-CB41-430B-BE69-B266DE0AA264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B97-4025-A766-ECBBAB0DE9E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A5CF2F6-3A26-4A2D-B857-8A8133B98702}" type="SERIESNAME">
                      <a:rPr lang="ja-JP" altLang="en-US" sz="800"/>
                      <a:pPr/>
                      <a:t>[系列名]</a:t>
                    </a:fld>
                    <a:endParaRPr lang="ja-JP" altLang="en-US" sz="800"/>
                  </a:p>
                  <a:p>
                    <a:r>
                      <a:rPr lang="ja-JP" altLang="en-US" sz="900" baseline="0"/>
                      <a:t> </a:t>
                    </a:r>
                    <a:fld id="{526C0FF1-3EED-4909-94F7-E8DC6D96701A}" type="VALUE">
                      <a:rPr lang="en-US" altLang="ja-JP" sz="900" baseline="0"/>
                      <a:pPr/>
                      <a:t>[値]</a:t>
                    </a:fld>
                    <a:endParaRPr lang="ja-JP" altLang="en-US" sz="900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B97-4025-A766-ECBBAB0DE9E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D4EFD5D-AE36-4F09-92A7-9DCE956AB5A2}" type="SERIESNAME">
                      <a:rPr lang="ja-JP" altLang="en-US" sz="800"/>
                      <a:pPr/>
                      <a:t>[系列名]</a:t>
                    </a:fld>
                    <a:endParaRPr lang="ja-JP" altLang="en-US" sz="800"/>
                  </a:p>
                  <a:p>
                    <a:r>
                      <a:rPr lang="ja-JP" altLang="en-US" baseline="0"/>
                      <a:t> </a:t>
                    </a:r>
                    <a:fld id="{4A0DE655-5D85-48D2-AFB0-0CF629C3352D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B97-4025-A766-ECBBAB0DE9E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800" baseline="0">
                        <a:solidFill>
                          <a:schemeClr val="bg1"/>
                        </a:solidFill>
                      </a:defRPr>
                    </a:pPr>
                    <a:fld id="{F77443F9-B41D-420A-B57E-D1833FDAE418}" type="SERIESNAME">
                      <a:rPr lang="ja-JP" altLang="en-US"/>
                      <a:pPr>
                        <a:defRPr sz="800" baseline="0">
                          <a:solidFill>
                            <a:schemeClr val="bg1"/>
                          </a:solidFill>
                        </a:defRPr>
                      </a:pPr>
                      <a:t>[系列名]</a:t>
                    </a:fld>
                    <a:endParaRPr lang="ja-JP" altLang="en-US" baseline="0"/>
                  </a:p>
                  <a:p>
                    <a:pPr>
                      <a:defRPr sz="800" baseline="0">
                        <a:solidFill>
                          <a:schemeClr val="bg1"/>
                        </a:solidFill>
                      </a:defRPr>
                    </a:pPr>
                    <a:r>
                      <a:rPr lang="ja-JP" altLang="en-US" baseline="0"/>
                      <a:t> </a:t>
                    </a:r>
                    <a:fld id="{C22B9661-0190-4134-AB98-11A2EE1D7D48}" type="VALUE">
                      <a:rPr lang="en-US" altLang="ja-JP" sz="900" baseline="0"/>
                      <a:pPr>
                        <a:defRPr sz="800" baseline="0"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5B97-4025-A766-ECBBAB0DE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東紀州地域!$C$123:$G$123</c:f>
              <c:numCache>
                <c:formatCode>#,##0</c:formatCode>
                <c:ptCount val="5"/>
                <c:pt idx="0">
                  <c:v>330</c:v>
                </c:pt>
                <c:pt idx="1">
                  <c:v>276</c:v>
                </c:pt>
                <c:pt idx="2">
                  <c:v>263</c:v>
                </c:pt>
                <c:pt idx="3">
                  <c:v>276</c:v>
                </c:pt>
                <c:pt idx="4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88-4DDB-9B11-67146E7E804A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東紀州地域!$C$122:$G$122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88-4DDB-9B11-67146E7E804A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東紀州地域!$C$121:$G$121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88-4DDB-9B11-67146E7E804A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東紀州地域!$C$120:$G$120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88-4DDB-9B11-67146E7E804A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東紀州地域!$C$119:$G$119</c:f>
              <c:numCache>
                <c:formatCode>#,##0</c:formatCode>
                <c:ptCount val="5"/>
                <c:pt idx="0">
                  <c:v>387</c:v>
                </c:pt>
                <c:pt idx="1">
                  <c:v>395</c:v>
                </c:pt>
                <c:pt idx="2">
                  <c:v>451</c:v>
                </c:pt>
                <c:pt idx="3">
                  <c:v>394</c:v>
                </c:pt>
                <c:pt idx="4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88-4DDB-9B11-67146E7E804A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東紀州地域!$C$118:$G$118</c:f>
              <c:numCache>
                <c:formatCode>#,##0</c:formatCode>
                <c:ptCount val="5"/>
                <c:pt idx="0">
                  <c:v>246</c:v>
                </c:pt>
                <c:pt idx="1">
                  <c:v>239</c:v>
                </c:pt>
                <c:pt idx="2">
                  <c:v>247</c:v>
                </c:pt>
                <c:pt idx="3">
                  <c:v>224</c:v>
                </c:pt>
                <c:pt idx="4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88-4DDB-9B11-67146E7E804A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東紀州地域!$C$117:$G$117</c:f>
              <c:numCache>
                <c:formatCode>#,##0</c:formatCode>
                <c:ptCount val="5"/>
                <c:pt idx="0">
                  <c:v>39</c:v>
                </c:pt>
                <c:pt idx="1">
                  <c:v>25</c:v>
                </c:pt>
                <c:pt idx="2">
                  <c:v>49</c:v>
                </c:pt>
                <c:pt idx="3">
                  <c:v>46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88-4DDB-9B11-67146E7E804A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東紀州地域!$C$116:$G$116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888-4DDB-9B11-67146E7E804A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東紀州地域!$C$115:$G$115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88-4DDB-9B11-67146E7E804A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東紀州地域!$C$114:$G$114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888-4DDB-9B11-67146E7E804A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東紀州地域!$C$113:$G$113</c:f>
              <c:numCache>
                <c:formatCode>#,##0</c:formatCode>
                <c:ptCount val="5"/>
                <c:pt idx="0">
                  <c:v>346</c:v>
                </c:pt>
                <c:pt idx="1">
                  <c:v>270</c:v>
                </c:pt>
                <c:pt idx="2">
                  <c:v>372</c:v>
                </c:pt>
                <c:pt idx="3">
                  <c:v>265</c:v>
                </c:pt>
                <c:pt idx="4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888-4DDB-9B11-67146E7E804A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  <c:extLst xmlns:c15="http://schemas.microsoft.com/office/drawing/2012/chart"/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東紀州地域!$C$111:$G$111</c:f>
              <c:numCache>
                <c:formatCode>#,##0</c:formatCode>
                <c:ptCount val="5"/>
                <c:pt idx="0">
                  <c:v>27</c:v>
                </c:pt>
                <c:pt idx="1">
                  <c:v>38</c:v>
                </c:pt>
                <c:pt idx="2">
                  <c:v>25</c:v>
                </c:pt>
                <c:pt idx="3">
                  <c:v>11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3888-4DDB-9B11-67146E7E804A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99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東紀州地域!$C$110:$G$110</c:f>
              <c:numCache>
                <c:formatCode>#,##0</c:formatCode>
                <c:ptCount val="5"/>
                <c:pt idx="0">
                  <c:v>25</c:v>
                </c:pt>
                <c:pt idx="1">
                  <c:v>33</c:v>
                </c:pt>
                <c:pt idx="2">
                  <c:v>21</c:v>
                </c:pt>
                <c:pt idx="3">
                  <c:v>16</c:v>
                </c:pt>
                <c:pt idx="4">
                  <c:v>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1-3888-4DDB-9B11-67146E7E804A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東紀州地域!$C$109:$G$109</c:f>
              <c:numCache>
                <c:formatCode>#,##0</c:formatCode>
                <c:ptCount val="5"/>
                <c:pt idx="0">
                  <c:v>215</c:v>
                </c:pt>
                <c:pt idx="1">
                  <c:v>230</c:v>
                </c:pt>
                <c:pt idx="2">
                  <c:v>166</c:v>
                </c:pt>
                <c:pt idx="3">
                  <c:v>244</c:v>
                </c:pt>
                <c:pt idx="4">
                  <c:v>192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888-4DDB-9B11-67146E7E804A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東紀州地域!$C$108:$G$108</c:f>
              <c:numCache>
                <c:formatCode>#,##0</c:formatCode>
                <c:ptCount val="5"/>
                <c:pt idx="0">
                  <c:v>92</c:v>
                </c:pt>
                <c:pt idx="1">
                  <c:v>92</c:v>
                </c:pt>
                <c:pt idx="2">
                  <c:v>89</c:v>
                </c:pt>
                <c:pt idx="3">
                  <c:v>75</c:v>
                </c:pt>
                <c:pt idx="4">
                  <c:v>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3888-4DDB-9B11-67146E7E8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4"/>
                <c:order val="11"/>
                <c:tx>
                  <c:strRef>
                    <c:extLst>
                      <c:ext uri="{02D57815-91ED-43cb-92C2-25804820EDAC}">
                        <c15:formulaRef>
                          <c15:sqref>北勢地域!$B$112</c15:sqref>
                        </c15:formulaRef>
                      </c:ext>
                    </c:extLst>
                    <c:strCache>
                      <c:ptCount val="1"/>
                      <c:pt idx="0">
                        <c:v>東紀州地域</c:v>
                      </c:pt>
                    </c:strCache>
                  </c:strRef>
                </c:tx>
                <c:spPr>
                  <a:solidFill>
                    <a:srgbClr val="FF0066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東紀州地域!$C$112:$G$112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290</c:v>
                      </c:pt>
                      <c:pt idx="1">
                        <c:v>369</c:v>
                      </c:pt>
                      <c:pt idx="2">
                        <c:v>317</c:v>
                      </c:pt>
                      <c:pt idx="3">
                        <c:v>319</c:v>
                      </c:pt>
                      <c:pt idx="4">
                        <c:v>278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0-3888-4DDB-9B11-67146E7E804A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  <c:max val="3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3778859932947547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北勢地域!$T$80</c:f>
          <c:strCache>
            <c:ptCount val="1"/>
            <c:pt idx="0">
              <c:v>転出者数（地域ブロック・県内圏域別）の推移＜北勢地域＞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北勢地域!$C$145:$G$145</c:f>
              <c:numCache>
                <c:formatCode>#,##0</c:formatCode>
                <c:ptCount val="5"/>
                <c:pt idx="0">
                  <c:v>734</c:v>
                </c:pt>
                <c:pt idx="1">
                  <c:v>784</c:v>
                </c:pt>
                <c:pt idx="2">
                  <c:v>665</c:v>
                </c:pt>
                <c:pt idx="3">
                  <c:v>694</c:v>
                </c:pt>
                <c:pt idx="4">
                  <c:v>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1-480B-846A-3863CD4BE183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北勢地域!$C$144:$G$144</c:f>
              <c:numCache>
                <c:formatCode>#,##0</c:formatCode>
                <c:ptCount val="5"/>
                <c:pt idx="0">
                  <c:v>821</c:v>
                </c:pt>
                <c:pt idx="1">
                  <c:v>862</c:v>
                </c:pt>
                <c:pt idx="2">
                  <c:v>855</c:v>
                </c:pt>
                <c:pt idx="3">
                  <c:v>854</c:v>
                </c:pt>
                <c:pt idx="4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B1-480B-846A-3863CD4BE183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北勢地域!$C$143:$G$143</c:f>
              <c:numCache>
                <c:formatCode>#,##0</c:formatCode>
                <c:ptCount val="5"/>
                <c:pt idx="0">
                  <c:v>133</c:v>
                </c:pt>
                <c:pt idx="1">
                  <c:v>70</c:v>
                </c:pt>
                <c:pt idx="2">
                  <c:v>123</c:v>
                </c:pt>
                <c:pt idx="3">
                  <c:v>77</c:v>
                </c:pt>
                <c:pt idx="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B1-480B-846A-3863CD4BE183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北勢地域!$C$142:$G$142</c:f>
              <c:numCache>
                <c:formatCode>#,##0</c:formatCode>
                <c:ptCount val="5"/>
                <c:pt idx="0">
                  <c:v>348</c:v>
                </c:pt>
                <c:pt idx="1">
                  <c:v>356</c:v>
                </c:pt>
                <c:pt idx="2">
                  <c:v>317</c:v>
                </c:pt>
                <c:pt idx="3">
                  <c:v>328</c:v>
                </c:pt>
                <c:pt idx="4">
                  <c:v>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B1-480B-846A-3863CD4BE183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北勢地域!$C$141:$G$141</c:f>
              <c:numCache>
                <c:formatCode>#,##0</c:formatCode>
                <c:ptCount val="5"/>
                <c:pt idx="0">
                  <c:v>2327</c:v>
                </c:pt>
                <c:pt idx="1">
                  <c:v>2154</c:v>
                </c:pt>
                <c:pt idx="2">
                  <c:v>2113</c:v>
                </c:pt>
                <c:pt idx="3">
                  <c:v>2370</c:v>
                </c:pt>
                <c:pt idx="4">
                  <c:v>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B1-480B-846A-3863CD4BE183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北勢地域!$C$140:$G$140</c:f>
              <c:numCache>
                <c:formatCode>#,##0</c:formatCode>
                <c:ptCount val="5"/>
                <c:pt idx="0">
                  <c:v>6044</c:v>
                </c:pt>
                <c:pt idx="1">
                  <c:v>6436</c:v>
                </c:pt>
                <c:pt idx="2">
                  <c:v>6378</c:v>
                </c:pt>
                <c:pt idx="3">
                  <c:v>6751</c:v>
                </c:pt>
                <c:pt idx="4">
                  <c:v>6472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B1-480B-846A-3863CD4BE183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北勢地域!$C$139:$G$139</c:f>
              <c:numCache>
                <c:formatCode>#,##0</c:formatCode>
                <c:ptCount val="5"/>
                <c:pt idx="0">
                  <c:v>2882</c:v>
                </c:pt>
                <c:pt idx="1">
                  <c:v>2827</c:v>
                </c:pt>
                <c:pt idx="2">
                  <c:v>2915</c:v>
                </c:pt>
                <c:pt idx="3">
                  <c:v>3092</c:v>
                </c:pt>
                <c:pt idx="4">
                  <c:v>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9B1-480B-846A-3863CD4BE183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北勢地域!$C$138:$G$138</c:f>
              <c:numCache>
                <c:formatCode>#,##0</c:formatCode>
                <c:ptCount val="5"/>
                <c:pt idx="0">
                  <c:v>369</c:v>
                </c:pt>
                <c:pt idx="1">
                  <c:v>371</c:v>
                </c:pt>
                <c:pt idx="2">
                  <c:v>313</c:v>
                </c:pt>
                <c:pt idx="3">
                  <c:v>384</c:v>
                </c:pt>
                <c:pt idx="4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9B1-480B-846A-3863CD4BE183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北勢地域!$C$137:$G$137</c:f>
              <c:numCache>
                <c:formatCode>#,##0</c:formatCode>
                <c:ptCount val="5"/>
                <c:pt idx="0">
                  <c:v>319</c:v>
                </c:pt>
                <c:pt idx="1">
                  <c:v>330</c:v>
                </c:pt>
                <c:pt idx="2">
                  <c:v>388</c:v>
                </c:pt>
                <c:pt idx="3">
                  <c:v>269</c:v>
                </c:pt>
                <c:pt idx="4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9B1-480B-846A-3863CD4BE183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北勢地域!$C$136:$G$136</c:f>
              <c:numCache>
                <c:formatCode>#,##0</c:formatCode>
                <c:ptCount val="5"/>
                <c:pt idx="0">
                  <c:v>161</c:v>
                </c:pt>
                <c:pt idx="1">
                  <c:v>147</c:v>
                </c:pt>
                <c:pt idx="2">
                  <c:v>146</c:v>
                </c:pt>
                <c:pt idx="3">
                  <c:v>188</c:v>
                </c:pt>
                <c:pt idx="4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9B1-480B-846A-3863CD4BE183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北勢地域!$C$135:$G$135</c:f>
              <c:numCache>
                <c:formatCode>#,##0</c:formatCode>
                <c:ptCount val="5"/>
                <c:pt idx="0">
                  <c:v>475</c:v>
                </c:pt>
                <c:pt idx="1">
                  <c:v>501</c:v>
                </c:pt>
                <c:pt idx="2">
                  <c:v>571</c:v>
                </c:pt>
                <c:pt idx="3">
                  <c:v>478</c:v>
                </c:pt>
                <c:pt idx="4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9B1-480B-846A-3863CD4BE183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北勢地域!$C$134:$G$134</c:f>
              <c:numCache>
                <c:formatCode>#,##0</c:formatCode>
                <c:ptCount val="5"/>
                <c:pt idx="0">
                  <c:v>92</c:v>
                </c:pt>
                <c:pt idx="1">
                  <c:v>92</c:v>
                </c:pt>
                <c:pt idx="2">
                  <c:v>89</c:v>
                </c:pt>
                <c:pt idx="3">
                  <c:v>75</c:v>
                </c:pt>
                <c:pt idx="4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9B1-480B-846A-3863CD4BE183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5.2308234716522319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D2-4816-8260-B310F8178AE9}"/>
                </c:ext>
              </c:extLst>
            </c:dLbl>
            <c:dLbl>
              <c:idx val="1"/>
              <c:layout>
                <c:manualLayout>
                  <c:x val="0"/>
                  <c:y val="7.846235207478347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2-4816-8260-B310F8178AE9}"/>
                </c:ext>
              </c:extLst>
            </c:dLbl>
            <c:dLbl>
              <c:idx val="2"/>
              <c:layout>
                <c:manualLayout>
                  <c:x val="0"/>
                  <c:y val="2.2458728513377134E-5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D2-4816-8260-B310F8178AE9}"/>
                </c:ext>
              </c:extLst>
            </c:dLbl>
            <c:dLbl>
              <c:idx val="3"/>
              <c:layout>
                <c:manualLayout>
                  <c:x val="-7.6294540629645194E-17"/>
                  <c:y val="5.2308234716522319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D2-4816-8260-B310F8178AE9}"/>
                </c:ext>
              </c:extLst>
            </c:dLbl>
            <c:dLbl>
              <c:idx val="4"/>
              <c:layout>
                <c:manualLayout>
                  <c:x val="-7.6294540629645194E-17"/>
                  <c:y val="5.2308234716522319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D2-4816-8260-B310F8178A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北勢地域!$C$133:$G$133</c:f>
              <c:numCache>
                <c:formatCode>#,##0</c:formatCode>
                <c:ptCount val="5"/>
                <c:pt idx="0">
                  <c:v>292</c:v>
                </c:pt>
                <c:pt idx="1">
                  <c:v>276</c:v>
                </c:pt>
                <c:pt idx="2">
                  <c:v>302</c:v>
                </c:pt>
                <c:pt idx="3">
                  <c:v>280</c:v>
                </c:pt>
                <c:pt idx="4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9B1-480B-846A-3863CD4BE183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7.846235207478347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2-4816-8260-B310F8178AE9}"/>
                </c:ext>
              </c:extLst>
            </c:dLbl>
            <c:dLbl>
              <c:idx val="1"/>
              <c:layout>
                <c:manualLayout>
                  <c:x val="0"/>
                  <c:y val="-7.8462352074783956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D2-4816-8260-B310F8178AE9}"/>
                </c:ext>
              </c:extLst>
            </c:dLbl>
            <c:dLbl>
              <c:idx val="2"/>
              <c:layout>
                <c:manualLayout>
                  <c:x val="-7.6294540629645194E-17"/>
                  <c:y val="-1.0461646943304511E-2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2-4816-8260-B310F8178AE9}"/>
                </c:ext>
              </c:extLst>
            </c:dLbl>
            <c:dLbl>
              <c:idx val="3"/>
              <c:layout>
                <c:manualLayout>
                  <c:x val="-7.6294540629645194E-17"/>
                  <c:y val="-5.2308234716522319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2-4816-8260-B310F8178AE9}"/>
                </c:ext>
              </c:extLst>
            </c:dLbl>
            <c:dLbl>
              <c:idx val="4"/>
              <c:layout>
                <c:manualLayout>
                  <c:x val="-7.6294540629645194E-17"/>
                  <c:y val="-1.0461646943304511E-2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2-4816-8260-B310F8178A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北勢地域!$C$132:$G$132</c:f>
              <c:numCache>
                <c:formatCode>#,##0</c:formatCode>
                <c:ptCount val="5"/>
                <c:pt idx="0">
                  <c:v>295</c:v>
                </c:pt>
                <c:pt idx="1">
                  <c:v>258</c:v>
                </c:pt>
                <c:pt idx="2">
                  <c:v>264</c:v>
                </c:pt>
                <c:pt idx="3">
                  <c:v>276</c:v>
                </c:pt>
                <c:pt idx="4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9B1-480B-846A-3863CD4BE183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北勢地域!$C$131:$G$131</c:f>
              <c:numCache>
                <c:formatCode>#,##0</c:formatCode>
                <c:ptCount val="5"/>
                <c:pt idx="0">
                  <c:v>2021</c:v>
                </c:pt>
                <c:pt idx="1">
                  <c:v>2028</c:v>
                </c:pt>
                <c:pt idx="2">
                  <c:v>2039</c:v>
                </c:pt>
                <c:pt idx="3">
                  <c:v>1985</c:v>
                </c:pt>
                <c:pt idx="4">
                  <c:v>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9B1-480B-846A-3863CD4BE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0"/>
                <c:order val="15"/>
                <c:tx>
                  <c:strRef>
                    <c:extLst>
                      <c:ext uri="{02D57815-91ED-43cb-92C2-25804820EDAC}">
                        <c15:formulaRef>
                          <c15:sqref>北勢地域!$B$108</c15:sqref>
                        </c15:formulaRef>
                      </c:ext>
                    </c:extLst>
                    <c:strCache>
                      <c:ptCount val="1"/>
                      <c:pt idx="0">
                        <c:v>北勢地域</c:v>
                      </c:pt>
                    </c:strCache>
                  </c:strRef>
                </c:tx>
                <c:spPr>
                  <a:solidFill>
                    <a:srgbClr val="FFC000"/>
                  </a:solidFill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北勢地域!$C$108:$G$108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8100</c:v>
                      </c:pt>
                      <c:pt idx="1">
                        <c:v>8271</c:v>
                      </c:pt>
                      <c:pt idx="2">
                        <c:v>8004</c:v>
                      </c:pt>
                      <c:pt idx="3">
                        <c:v>8005</c:v>
                      </c:pt>
                      <c:pt idx="4">
                        <c:v>7764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09B1-480B-846A-3863CD4BE183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7807272667135305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東紀州地域!$T$80</c:f>
          <c:strCache>
            <c:ptCount val="1"/>
            <c:pt idx="0">
              <c:v>転出者数（地域ブロック・県内圏域別）の推移＜東紀州地域＞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7DEB75D-02AF-404D-B460-4074173CF025}" type="SERIESNAME">
                      <a:rPr lang="ja-JP" altLang="en-US"/>
                      <a:pPr/>
                      <a:t>[系列名]</a:t>
                    </a:fld>
                    <a:endParaRPr lang="ja-JP" altLang="en-US"/>
                  </a:p>
                  <a:p>
                    <a:r>
                      <a:rPr lang="ja-JP" altLang="en-US" sz="900" baseline="0"/>
                      <a:t> </a:t>
                    </a:r>
                    <a:fld id="{1A7E9BA8-4A65-4D5E-AB73-F2ECBAE0C272}" type="VALUE">
                      <a:rPr lang="en-US" altLang="ja-JP" sz="900" baseline="0"/>
                      <a:pPr/>
                      <a:t>[値]</a:t>
                    </a:fld>
                    <a:endParaRPr lang="ja-JP" altLang="en-US" sz="900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4DB-47E7-B027-224ACF5734E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70C335-3EC6-43E5-8FBE-9060297FECF9}" type="SERIESNAME">
                      <a:rPr lang="ja-JP" altLang="en-US"/>
                      <a:pPr/>
                      <a:t>[系列名]</a:t>
                    </a:fld>
                    <a:endParaRPr lang="ja-JP" altLang="en-US" baseline="0"/>
                  </a:p>
                  <a:p>
                    <a:r>
                      <a:rPr lang="ja-JP" altLang="en-US" sz="900" baseline="0"/>
                      <a:t> </a:t>
                    </a:r>
                    <a:fld id="{0F745DD4-CC10-484A-9B2C-0EB41A6B4B01}" type="VALUE">
                      <a:rPr lang="en-US" altLang="ja-JP" sz="900" baseline="0"/>
                      <a:pPr/>
                      <a:t>[値]</a:t>
                    </a:fld>
                    <a:endParaRPr lang="ja-JP" altLang="en-US" sz="900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4DB-47E7-B027-224ACF5734E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4219CD6-C73E-4C0C-A809-A7E9200313C0}" type="SERIESNAME">
                      <a:rPr lang="ja-JP" altLang="en-US"/>
                      <a:pPr/>
                      <a:t>[系列名]</a:t>
                    </a:fld>
                    <a:endParaRPr lang="ja-JP" altLang="en-US"/>
                  </a:p>
                  <a:p>
                    <a:r>
                      <a:rPr lang="ja-JP" altLang="en-US" sz="900" baseline="0"/>
                      <a:t> </a:t>
                    </a:r>
                    <a:fld id="{43A6FDE3-AE2B-4874-8925-6DF9461094FC}" type="VALUE">
                      <a:rPr lang="en-US" altLang="ja-JP" sz="900" baseline="0"/>
                      <a:pPr/>
                      <a:t>[値]</a:t>
                    </a:fld>
                    <a:endParaRPr lang="ja-JP" altLang="en-US" sz="900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4DB-47E7-B027-224ACF5734E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AAD8305-EDBA-4EF8-872D-5CFB42FBF006}" type="SERIESNAME">
                      <a:rPr lang="ja-JP" altLang="en-US"/>
                      <a:pPr/>
                      <a:t>[系列名]</a:t>
                    </a:fld>
                    <a:endParaRPr lang="ja-JP" altLang="en-US" baseline="0"/>
                  </a:p>
                  <a:p>
                    <a:r>
                      <a:rPr lang="ja-JP" altLang="en-US" sz="900" baseline="0"/>
                      <a:t> </a:t>
                    </a:r>
                    <a:fld id="{6E772B84-2169-4602-A007-A10D5931D582}" type="VALUE">
                      <a:rPr lang="en-US" altLang="ja-JP" sz="900" baseline="0"/>
                      <a:pPr/>
                      <a:t>[値]</a:t>
                    </a:fld>
                    <a:endParaRPr lang="ja-JP" altLang="en-US" sz="900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4DB-47E7-B027-224ACF5734E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42A447B-6F25-4735-8526-900F28E0CD9D}" type="SERIESNAME">
                      <a:rPr lang="ja-JP" altLang="en-US"/>
                      <a:pPr/>
                      <a:t>[系列名]</a:t>
                    </a:fld>
                    <a:endParaRPr lang="ja-JP" altLang="en-US"/>
                  </a:p>
                  <a:p>
                    <a:r>
                      <a:rPr lang="ja-JP" altLang="en-US" sz="900" baseline="0"/>
                      <a:t> </a:t>
                    </a:r>
                    <a:fld id="{15D2867A-3CBC-43ED-8982-0B8FFBACDB3A}" type="VALUE">
                      <a:rPr lang="en-US" altLang="ja-JP" sz="900" baseline="0"/>
                      <a:pPr/>
                      <a:t>[値]</a:t>
                    </a:fld>
                    <a:endParaRPr lang="ja-JP" altLang="en-US" sz="900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4DB-47E7-B027-224ACF573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東紀州地域!$C$145:$G$145</c:f>
              <c:numCache>
                <c:formatCode>#,##0</c:formatCode>
                <c:ptCount val="5"/>
                <c:pt idx="0">
                  <c:v>334</c:v>
                </c:pt>
                <c:pt idx="1">
                  <c:v>315</c:v>
                </c:pt>
                <c:pt idx="2">
                  <c:v>321</c:v>
                </c:pt>
                <c:pt idx="3">
                  <c:v>288</c:v>
                </c:pt>
                <c:pt idx="4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6-46FF-9140-ECDAE73C0277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東紀州地域!$C$144:$G$144</c:f>
              <c:numCache>
                <c:formatCode>#,##0</c:formatCode>
                <c:ptCount val="5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16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6-46FF-9140-ECDAE73C0277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東紀州地域!$C$143:$G$143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96-46FF-9140-ECDAE73C0277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東紀州地域!$C$142:$G$142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96-46FF-9140-ECDAE73C0277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東紀州地域!$C$141:$G$141</c:f>
              <c:numCache>
                <c:formatCode>#,##0</c:formatCode>
                <c:ptCount val="5"/>
                <c:pt idx="0">
                  <c:v>538</c:v>
                </c:pt>
                <c:pt idx="1">
                  <c:v>441</c:v>
                </c:pt>
                <c:pt idx="2">
                  <c:v>398</c:v>
                </c:pt>
                <c:pt idx="3">
                  <c:v>420</c:v>
                </c:pt>
                <c:pt idx="4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96-46FF-9140-ECDAE73C0277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東紀州地域!$C$140:$G$140</c:f>
              <c:numCache>
                <c:formatCode>#,##0</c:formatCode>
                <c:ptCount val="5"/>
                <c:pt idx="0">
                  <c:v>452</c:v>
                </c:pt>
                <c:pt idx="1">
                  <c:v>402</c:v>
                </c:pt>
                <c:pt idx="2">
                  <c:v>396</c:v>
                </c:pt>
                <c:pt idx="3">
                  <c:v>389</c:v>
                </c:pt>
                <c:pt idx="4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96-46FF-9140-ECDAE73C0277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東紀州地域!$C$139:$G$139</c:f>
              <c:numCache>
                <c:formatCode>#,##0</c:formatCode>
                <c:ptCount val="5"/>
                <c:pt idx="0">
                  <c:v>83</c:v>
                </c:pt>
                <c:pt idx="1">
                  <c:v>95</c:v>
                </c:pt>
                <c:pt idx="2">
                  <c:v>75</c:v>
                </c:pt>
                <c:pt idx="3">
                  <c:v>81</c:v>
                </c:pt>
                <c:pt idx="4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96-46FF-9140-ECDAE73C0277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東紀州地域!$C$138:$G$138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96-46FF-9140-ECDAE73C0277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東紀州地域!$C$137:$G$137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96-46FF-9140-ECDAE73C0277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東紀州地域!$C$136:$G$136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96-46FF-9140-ECDAE73C0277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1"/>
              <c:layout>
                <c:manualLayout>
                  <c:x val="0"/>
                  <c:y val="-4.9275380312817189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96-46FF-9140-ECDAE73C0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東紀州地域!$C$135:$G$135</c:f>
              <c:numCache>
                <c:formatCode>#,##0</c:formatCode>
                <c:ptCount val="5"/>
                <c:pt idx="0">
                  <c:v>378</c:v>
                </c:pt>
                <c:pt idx="1">
                  <c:v>214</c:v>
                </c:pt>
                <c:pt idx="2">
                  <c:v>332</c:v>
                </c:pt>
                <c:pt idx="3">
                  <c:v>293</c:v>
                </c:pt>
                <c:pt idx="4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996-46FF-9140-ECDAE73C0277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  <c:extLst xmlns:c15="http://schemas.microsoft.com/office/drawing/2012/chart"/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東紀州地域!$C$133:$G$133</c:f>
              <c:numCache>
                <c:formatCode>#,##0</c:formatCode>
                <c:ptCount val="5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24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0-B996-46FF-9140-ECDAE73C0277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99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東紀州地域!$C$132:$G$132</c:f>
              <c:numCache>
                <c:formatCode>#,##0</c:formatCode>
                <c:ptCount val="5"/>
                <c:pt idx="0">
                  <c:v>55</c:v>
                </c:pt>
                <c:pt idx="1">
                  <c:v>70</c:v>
                </c:pt>
                <c:pt idx="2">
                  <c:v>63</c:v>
                </c:pt>
                <c:pt idx="3">
                  <c:v>76</c:v>
                </c:pt>
                <c:pt idx="4">
                  <c:v>28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1-B996-46FF-9140-ECDAE73C0277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東紀州地域!$C$131:$G$131</c:f>
              <c:numCache>
                <c:formatCode>#,##0</c:formatCode>
                <c:ptCount val="5"/>
                <c:pt idx="0">
                  <c:v>343</c:v>
                </c:pt>
                <c:pt idx="1">
                  <c:v>391</c:v>
                </c:pt>
                <c:pt idx="2">
                  <c:v>338</c:v>
                </c:pt>
                <c:pt idx="3">
                  <c:v>324</c:v>
                </c:pt>
                <c:pt idx="4">
                  <c:v>329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996-46FF-9140-ECDAE73C0277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東紀州地域!$C$130:$G$130</c:f>
              <c:numCache>
                <c:formatCode>#,##0</c:formatCode>
                <c:ptCount val="5"/>
                <c:pt idx="0">
                  <c:v>149</c:v>
                </c:pt>
                <c:pt idx="1">
                  <c:v>175</c:v>
                </c:pt>
                <c:pt idx="2">
                  <c:v>119</c:v>
                </c:pt>
                <c:pt idx="3">
                  <c:v>188</c:v>
                </c:pt>
                <c:pt idx="4">
                  <c:v>164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B996-46FF-9140-ECDAE73C0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4"/>
                <c:order val="11"/>
                <c:tx>
                  <c:strRef>
                    <c:extLst>
                      <c:ext uri="{02D57815-91ED-43cb-92C2-25804820EDAC}">
                        <c15:formulaRef>
                          <c15:sqref>北勢地域!$B$112</c15:sqref>
                        </c15:formulaRef>
                      </c:ext>
                    </c:extLst>
                    <c:strCache>
                      <c:ptCount val="1"/>
                      <c:pt idx="0">
                        <c:v>東紀州地域</c:v>
                      </c:pt>
                    </c:strCache>
                  </c:strRef>
                </c:tx>
                <c:spPr>
                  <a:solidFill>
                    <a:srgbClr val="FF0066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東紀州地域!$C$112:$G$112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290</c:v>
                      </c:pt>
                      <c:pt idx="1">
                        <c:v>369</c:v>
                      </c:pt>
                      <c:pt idx="2">
                        <c:v>317</c:v>
                      </c:pt>
                      <c:pt idx="3">
                        <c:v>319</c:v>
                      </c:pt>
                      <c:pt idx="4">
                        <c:v>278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B996-46FF-9140-ECDAE73C0277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  <c:max val="3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253111432926019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東紀州地域!$T$78</c:f>
          <c:strCache>
            <c:ptCount val="1"/>
            <c:pt idx="0">
              <c:v>転出入超過数（地域ブロック・県内圏域別）の推移＜東紀州地域 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2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2B05FE85-CC9E-4CDE-A6FD-217C9824CB39}" type="SERIESNAME">
                      <a:rPr lang="ja-JP" altLang="en-US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[系列名]</a:t>
                    </a:fld>
                    <a:r>
                      <a:rPr lang="ja-JP" altLang="en-US" baseline="0"/>
                      <a:t>
</a:t>
                    </a:r>
                    <a:fld id="{46D060AC-D22D-48C7-AB97-420AED6FA468}" type="VALUE">
                      <a:rPr lang="en-US" altLang="ja-JP" sz="900" baseline="0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A24-4E9C-A5B5-719B52DE5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東紀州地域!$C$101:$G$101</c:f>
              <c:numCache>
                <c:formatCode>#,##0</c:formatCode>
                <c:ptCount val="5"/>
                <c:pt idx="0">
                  <c:v>-4</c:v>
                </c:pt>
                <c:pt idx="1">
                  <c:v>-39</c:v>
                </c:pt>
                <c:pt idx="2">
                  <c:v>-58</c:v>
                </c:pt>
                <c:pt idx="3">
                  <c:v>-12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2-4EEA-861B-74EC0F5E1D0C}"/>
            </c:ext>
          </c:extLst>
        </c:ser>
        <c:ser>
          <c:idx val="16"/>
          <c:order val="1"/>
          <c:tx>
            <c:strRef>
              <c:f>北勢地域!$B$100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東紀州地域!$C$100:$G$100</c:f>
              <c:numCache>
                <c:formatCode>#,##0</c:formatCode>
                <c:ptCount val="5"/>
                <c:pt idx="0">
                  <c:v>-11</c:v>
                </c:pt>
                <c:pt idx="1">
                  <c:v>0</c:v>
                </c:pt>
                <c:pt idx="2">
                  <c:v>0</c:v>
                </c:pt>
                <c:pt idx="3">
                  <c:v>-16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52-4EEA-861B-74EC0F5E1D0C}"/>
            </c:ext>
          </c:extLst>
        </c:ser>
        <c:ser>
          <c:idx val="15"/>
          <c:order val="2"/>
          <c:tx>
            <c:strRef>
              <c:f>北勢地域!$B$99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東紀州地域!$C$99:$G$99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52-4EEA-861B-74EC0F5E1D0C}"/>
            </c:ext>
          </c:extLst>
        </c:ser>
        <c:ser>
          <c:idx val="14"/>
          <c:order val="3"/>
          <c:tx>
            <c:strRef>
              <c:f>北勢地域!$B$98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東紀州地域!$C$98:$G$98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52-4EEA-861B-74EC0F5E1D0C}"/>
            </c:ext>
          </c:extLst>
        </c:ser>
        <c:ser>
          <c:idx val="13"/>
          <c:order val="4"/>
          <c:tx>
            <c:strRef>
              <c:f>北勢地域!$B$97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2-4EEA-861B-74EC0F5E1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東紀州地域!$C$97:$G$97</c:f>
              <c:numCache>
                <c:formatCode>#,##0</c:formatCode>
                <c:ptCount val="5"/>
                <c:pt idx="0">
                  <c:v>-151</c:v>
                </c:pt>
                <c:pt idx="1">
                  <c:v>-46</c:v>
                </c:pt>
                <c:pt idx="2">
                  <c:v>53</c:v>
                </c:pt>
                <c:pt idx="3">
                  <c:v>-26</c:v>
                </c:pt>
                <c:pt idx="4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52-4EEA-861B-74EC0F5E1D0C}"/>
            </c:ext>
          </c:extLst>
        </c:ser>
        <c:ser>
          <c:idx val="10"/>
          <c:order val="5"/>
          <c:tx>
            <c:strRef>
              <c:f>北勢地域!$B$96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東紀州地域!$C$96:$G$96</c:f>
              <c:numCache>
                <c:formatCode>#,##0</c:formatCode>
                <c:ptCount val="5"/>
                <c:pt idx="0">
                  <c:v>-206</c:v>
                </c:pt>
                <c:pt idx="1">
                  <c:v>-163</c:v>
                </c:pt>
                <c:pt idx="2">
                  <c:v>-149</c:v>
                </c:pt>
                <c:pt idx="3">
                  <c:v>-165</c:v>
                </c:pt>
                <c:pt idx="4">
                  <c:v>-189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452-4EEA-861B-74EC0F5E1D0C}"/>
            </c:ext>
          </c:extLst>
        </c:ser>
        <c:ser>
          <c:idx val="9"/>
          <c:order val="6"/>
          <c:tx>
            <c:strRef>
              <c:f>北勢地域!$B$95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東紀州地域!$C$95:$G$95</c:f>
              <c:numCache>
                <c:formatCode>#,##0</c:formatCode>
                <c:ptCount val="5"/>
                <c:pt idx="0">
                  <c:v>-44</c:v>
                </c:pt>
                <c:pt idx="1">
                  <c:v>-70</c:v>
                </c:pt>
                <c:pt idx="2">
                  <c:v>-26</c:v>
                </c:pt>
                <c:pt idx="3">
                  <c:v>-35</c:v>
                </c:pt>
                <c:pt idx="4">
                  <c:v>-72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52-4EEA-861B-74EC0F5E1D0C}"/>
            </c:ext>
          </c:extLst>
        </c:ser>
        <c:ser>
          <c:idx val="8"/>
          <c:order val="7"/>
          <c:tx>
            <c:strRef>
              <c:f>北勢地域!$B$94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東紀州地域!$C$94:$G$94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452-4EEA-861B-74EC0F5E1D0C}"/>
            </c:ext>
          </c:extLst>
        </c:ser>
        <c:ser>
          <c:idx val="7"/>
          <c:order val="8"/>
          <c:tx>
            <c:strRef>
              <c:f>北勢地域!$B$93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東紀州地域!$C$93:$G$93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452-4EEA-861B-74EC0F5E1D0C}"/>
            </c:ext>
          </c:extLst>
        </c:ser>
        <c:ser>
          <c:idx val="6"/>
          <c:order val="9"/>
          <c:tx>
            <c:strRef>
              <c:f>北勢地域!$B$92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東紀州地域!$C$92:$G$92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452-4EEA-861B-74EC0F5E1D0C}"/>
            </c:ext>
          </c:extLst>
        </c:ser>
        <c:ser>
          <c:idx val="5"/>
          <c:order val="10"/>
          <c:tx>
            <c:strRef>
              <c:f>北勢地域!$B$91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東紀州地域!$C$91:$G$91</c:f>
              <c:numCache>
                <c:formatCode>#,##0</c:formatCode>
                <c:ptCount val="5"/>
                <c:pt idx="0">
                  <c:v>-32</c:v>
                </c:pt>
                <c:pt idx="1">
                  <c:v>56</c:v>
                </c:pt>
                <c:pt idx="2">
                  <c:v>40</c:v>
                </c:pt>
                <c:pt idx="3">
                  <c:v>-28</c:v>
                </c:pt>
                <c:pt idx="4">
                  <c:v>-33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452-4EEA-861B-74EC0F5E1D0C}"/>
            </c:ext>
          </c:extLst>
        </c:ser>
        <c:ser>
          <c:idx val="3"/>
          <c:order val="12"/>
          <c:tx>
            <c:strRef>
              <c:f>南勢地域!$B$89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B2-49FF-84B2-F67009D3CEB3}"/>
                </c:ext>
              </c:extLst>
            </c:dLbl>
            <c:dLbl>
              <c:idx val="2"/>
              <c:layout>
                <c:manualLayout>
                  <c:x val="0"/>
                  <c:y val="-5.047634567155399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B2-49FF-84B2-F67009D3CEB3}"/>
                </c:ext>
              </c:extLst>
            </c:dLbl>
            <c:dLbl>
              <c:idx val="4"/>
              <c:layout>
                <c:manualLayout>
                  <c:x val="-7.6363766965003603E-17"/>
                  <c:y val="6.6957736276862046E-5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/>
                      <a:t>伊賀地域</a:t>
                    </a:r>
                    <a:r>
                      <a:rPr lang="en-US" altLang="ja-JP" sz="900"/>
                      <a:t>, </a:t>
                    </a:r>
                    <a:fld id="{E8F773EF-457E-4855-9379-0C2D4887695E}" type="VALUE">
                      <a:rPr lang="en-US" altLang="ja-JP" sz="900"/>
                      <a:pPr>
                        <a:defRPr sz="900"/>
                      </a:pPr>
                      <a:t>[値]</a:t>
                    </a:fld>
                    <a:endParaRPr lang="en-US" altLang="ja-JP" sz="90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9452-4EEA-861B-74EC0F5E1D0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東紀州地域!$C$89:$G$89</c:f>
              <c:numCache>
                <c:formatCode>#,##0</c:formatCode>
                <c:ptCount val="5"/>
                <c:pt idx="0">
                  <c:v>6</c:v>
                </c:pt>
                <c:pt idx="1">
                  <c:v>38</c:v>
                </c:pt>
                <c:pt idx="2">
                  <c:v>25</c:v>
                </c:pt>
                <c:pt idx="3">
                  <c:v>-1</c:v>
                </c:pt>
                <c:pt idx="4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452-4EEA-861B-74EC0F5E1D0C}"/>
            </c:ext>
          </c:extLst>
        </c:ser>
        <c:ser>
          <c:idx val="2"/>
          <c:order val="13"/>
          <c:tx>
            <c:strRef>
              <c:f>北勢地域!$B$88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52-4EEA-861B-74EC0F5E1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東紀州地域!$C$88:$G$88</c:f>
              <c:numCache>
                <c:formatCode>#,##0</c:formatCode>
                <c:ptCount val="5"/>
                <c:pt idx="0">
                  <c:v>-30</c:v>
                </c:pt>
                <c:pt idx="1">
                  <c:v>-37</c:v>
                </c:pt>
                <c:pt idx="2">
                  <c:v>-42</c:v>
                </c:pt>
                <c:pt idx="3">
                  <c:v>-60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9452-4EEA-861B-74EC0F5E1D0C}"/>
            </c:ext>
          </c:extLst>
        </c:ser>
        <c:ser>
          <c:idx val="1"/>
          <c:order val="14"/>
          <c:tx>
            <c:strRef>
              <c:f>北勢地域!$B$87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東紀州地域!$C$87:$G$87</c:f>
              <c:numCache>
                <c:formatCode>#,##0</c:formatCode>
                <c:ptCount val="5"/>
                <c:pt idx="0">
                  <c:v>-128</c:v>
                </c:pt>
                <c:pt idx="1">
                  <c:v>-161</c:v>
                </c:pt>
                <c:pt idx="2">
                  <c:v>-172</c:v>
                </c:pt>
                <c:pt idx="3">
                  <c:v>-80</c:v>
                </c:pt>
                <c:pt idx="4">
                  <c:v>-137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452-4EEA-861B-74EC0F5E1D0C}"/>
            </c:ext>
          </c:extLst>
        </c:ser>
        <c:ser>
          <c:idx val="0"/>
          <c:order val="15"/>
          <c:tx>
            <c:strRef>
              <c:f>北勢地域!$B$86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東紀州地域!$C$86:$G$86</c:f>
              <c:numCache>
                <c:formatCode>#,##0</c:formatCode>
                <c:ptCount val="5"/>
                <c:pt idx="0">
                  <c:v>-57</c:v>
                </c:pt>
                <c:pt idx="1">
                  <c:v>-83</c:v>
                </c:pt>
                <c:pt idx="2">
                  <c:v>-30</c:v>
                </c:pt>
                <c:pt idx="3">
                  <c:v>-113</c:v>
                </c:pt>
                <c:pt idx="4">
                  <c:v>-68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452-4EEA-861B-74EC0F5E1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9081344"/>
        <c:axId val="109082880"/>
        <c:extLst>
          <c:ext xmlns:c15="http://schemas.microsoft.com/office/drawing/2012/chart" uri="{02D57815-91ED-43cb-92C2-25804820EDAC}">
            <c15:filteredBarSeries>
              <c15:ser>
                <c:idx val="4"/>
                <c:order val="11"/>
                <c:tx>
                  <c:strRef>
                    <c:extLst>
                      <c:ext uri="{02D57815-91ED-43cb-92C2-25804820EDAC}">
                        <c15:formulaRef>
                          <c15:sqref>北勢地域!$B$90</c15:sqref>
                        </c15:formulaRef>
                      </c:ext>
                    </c:extLst>
                    <c:strCache>
                      <c:ptCount val="1"/>
                      <c:pt idx="0">
                        <c:v>東紀州地域</c:v>
                      </c:pt>
                    </c:strCache>
                  </c:strRef>
                </c:tx>
                <c:spPr>
                  <a:solidFill>
                    <a:srgbClr val="FF0066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北勢地域!$C$85:$G$85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東紀州地域!$C$90:$G$90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A-9452-4EEA-861B-74EC0F5E1D0C}"/>
                  </c:ext>
                </c:extLst>
              </c15:ser>
            </c15:filteredBarSeries>
          </c:ext>
        </c:extLst>
      </c:barChart>
      <c:catAx>
        <c:axId val="109081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9082880"/>
        <c:crossesAt val="-5000"/>
        <c:auto val="1"/>
        <c:lblAlgn val="ctr"/>
        <c:lblOffset val="100"/>
        <c:noMultiLvlLbl val="0"/>
      </c:catAx>
      <c:valAx>
        <c:axId val="109082880"/>
        <c:scaling>
          <c:orientation val="minMax"/>
          <c:max val="2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9081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東紀州地域!$T$81</c:f>
          <c:strCache>
            <c:ptCount val="1"/>
            <c:pt idx="0">
              <c:v>転入者数（地域ブロック・県内圏域別割合）の推移＜東紀州地域＞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F3F64C0-284B-4771-94D3-7AFFE8183B47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35869AD8-BF08-4A13-8FE5-B16DC3FB780F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DAC-4204-8C47-40BE4877394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8262F50-1F18-4FD3-A4F3-0BEF4D348D98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7B5D38AC-C795-43E6-BF9C-77F1C02B6370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DAC-4204-8C47-40BE4877394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C43BE82-6B33-4E6C-9070-0ADD7BA6A331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8B337C2E-B054-49DB-8402-5AD4FB688B5D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DAC-4204-8C47-40BE4877394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3615C3C-E0C4-4D6E-843E-9163F71A8C88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D80342BE-7702-4072-A196-DA19A2A2BD74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DAC-4204-8C47-40BE4877394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BC2B2C5-D875-4AE1-870C-F5AF2360B986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E2001000-7CAC-44C1-889E-7FD0859362CC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DDAC-4204-8C47-40BE48773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東紀州地域!$H$123:$L$123</c:f>
              <c:numCache>
                <c:formatCode>0.0%</c:formatCode>
                <c:ptCount val="5"/>
                <c:pt idx="0">
                  <c:v>0.19332161687170474</c:v>
                </c:pt>
                <c:pt idx="1">
                  <c:v>0.17271589486858574</c:v>
                </c:pt>
                <c:pt idx="2">
                  <c:v>0.15626856803327391</c:v>
                </c:pt>
                <c:pt idx="3">
                  <c:v>0.17794970986460348</c:v>
                </c:pt>
                <c:pt idx="4">
                  <c:v>0.19642857142857142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1F-412B-A83C-177F8FFFF433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東紀州地域!$H$122:$L$122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1F-412B-A83C-177F8FFFF433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東紀州地域!$H$121:$L$121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1F-412B-A83C-177F8FFFF433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東紀州地域!$H$120:$L$120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1F-412B-A83C-177F8FFFF433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東紀州地域!$H$119:$L$119</c:f>
              <c:numCache>
                <c:formatCode>0.0%</c:formatCode>
                <c:ptCount val="5"/>
                <c:pt idx="0">
                  <c:v>0.22671353251318102</c:v>
                </c:pt>
                <c:pt idx="1">
                  <c:v>0.24718397997496871</c:v>
                </c:pt>
                <c:pt idx="2">
                  <c:v>0.26797385620915032</c:v>
                </c:pt>
                <c:pt idx="3">
                  <c:v>0.25402965828497742</c:v>
                </c:pt>
                <c:pt idx="4">
                  <c:v>0.26521164021164023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1F-412B-A83C-177F8FFFF433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東紀州地域!$H$118:$L$118</c:f>
              <c:numCache>
                <c:formatCode>0.0%</c:formatCode>
                <c:ptCount val="5"/>
                <c:pt idx="0">
                  <c:v>0.14411247803163443</c:v>
                </c:pt>
                <c:pt idx="1">
                  <c:v>0.14956195244055068</c:v>
                </c:pt>
                <c:pt idx="2">
                  <c:v>0.1467617349970291</c:v>
                </c:pt>
                <c:pt idx="3">
                  <c:v>0.14442295293359123</c:v>
                </c:pt>
                <c:pt idx="4">
                  <c:v>0.13029100529100529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1F-412B-A83C-177F8FFFF433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東紀州地域!$H$117:$L$117</c:f>
              <c:numCache>
                <c:formatCode>0.0%</c:formatCode>
                <c:ptCount val="5"/>
                <c:pt idx="0">
                  <c:v>2.2847100175746926E-2</c:v>
                </c:pt>
                <c:pt idx="1">
                  <c:v>1.5644555694618274E-2</c:v>
                </c:pt>
                <c:pt idx="2">
                  <c:v>2.9114676173499703E-2</c:v>
                </c:pt>
                <c:pt idx="3">
                  <c:v>2.9658284977433915E-2</c:v>
                </c:pt>
                <c:pt idx="4">
                  <c:v>1.3227513227513227E-2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1F-412B-A83C-177F8FFFF433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東紀州地域!$H$116:$L$116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1F-412B-A83C-177F8FFFF433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東紀州地域!$H$115:$L$115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1F-412B-A83C-177F8FFFF433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東紀州地域!$H$114:$L$114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01F-412B-A83C-177F8FFFF433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東紀州地域!$H$113:$L$113</c:f>
              <c:numCache>
                <c:formatCode>0.0%</c:formatCode>
                <c:ptCount val="5"/>
                <c:pt idx="0">
                  <c:v>0.20269478617457529</c:v>
                </c:pt>
                <c:pt idx="1">
                  <c:v>0.16896120150187735</c:v>
                </c:pt>
                <c:pt idx="2">
                  <c:v>0.22103386809269163</c:v>
                </c:pt>
                <c:pt idx="3">
                  <c:v>0.17085751128304319</c:v>
                </c:pt>
                <c:pt idx="4">
                  <c:v>0.18584656084656084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01F-412B-A83C-177F8FFFF433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  <c:extLst xmlns:c15="http://schemas.microsoft.com/office/drawing/2012/chart"/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東紀州地域!$H$111:$L$111</c:f>
              <c:numCache>
                <c:formatCode>0.0%</c:formatCode>
                <c:ptCount val="5"/>
                <c:pt idx="0">
                  <c:v>1.5817223198594025E-2</c:v>
                </c:pt>
                <c:pt idx="1">
                  <c:v>2.3779724655819776E-2</c:v>
                </c:pt>
                <c:pt idx="2">
                  <c:v>1.4854426619132501E-2</c:v>
                </c:pt>
                <c:pt idx="3">
                  <c:v>7.0921985815602835E-3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901F-412B-A83C-177F8FFFF433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99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東紀州地域!$H$110:$L$110</c:f>
              <c:numCache>
                <c:formatCode>0.0%</c:formatCode>
                <c:ptCount val="5"/>
                <c:pt idx="0">
                  <c:v>1.4645577035735208E-2</c:v>
                </c:pt>
                <c:pt idx="1">
                  <c:v>2.065081351689612E-2</c:v>
                </c:pt>
                <c:pt idx="2">
                  <c:v>1.2477718360071301E-2</c:v>
                </c:pt>
                <c:pt idx="3">
                  <c:v>1.0315925209542231E-2</c:v>
                </c:pt>
                <c:pt idx="4">
                  <c:v>1.8518518518518517E-2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1-901F-412B-A83C-177F8FFFF433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東紀州地域!$H$109:$L$109</c:f>
              <c:numCache>
                <c:formatCode>0.0%</c:formatCode>
                <c:ptCount val="5"/>
                <c:pt idx="0">
                  <c:v>0.1259519625073228</c:v>
                </c:pt>
                <c:pt idx="1">
                  <c:v>0.14392991239048811</c:v>
                </c:pt>
                <c:pt idx="2">
                  <c:v>9.8633392751039814E-2</c:v>
                </c:pt>
                <c:pt idx="3">
                  <c:v>0.15731785944551901</c:v>
                </c:pt>
                <c:pt idx="4">
                  <c:v>0.12698412698412698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01F-412B-A83C-177F8FFFF433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東紀州地域!$H$108:$L$108</c:f>
              <c:numCache>
                <c:formatCode>0.0%</c:formatCode>
                <c:ptCount val="5"/>
                <c:pt idx="0">
                  <c:v>5.3895723491505565E-2</c:v>
                </c:pt>
                <c:pt idx="1">
                  <c:v>5.7571964956195244E-2</c:v>
                </c:pt>
                <c:pt idx="2">
                  <c:v>5.2881758764111705E-2</c:v>
                </c:pt>
                <c:pt idx="3">
                  <c:v>4.8355899419729204E-2</c:v>
                </c:pt>
                <c:pt idx="4">
                  <c:v>6.3492063492063489E-2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901F-412B-A83C-177F8FFFF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4"/>
                <c:order val="11"/>
                <c:tx>
                  <c:strRef>
                    <c:extLst>
                      <c:ext uri="{02D57815-91ED-43cb-92C2-25804820EDAC}">
                        <c15:formulaRef>
                          <c15:sqref>北勢地域!$B$112</c15:sqref>
                        </c15:formulaRef>
                      </c:ext>
                    </c:extLst>
                    <c:strCache>
                      <c:ptCount val="1"/>
                      <c:pt idx="0">
                        <c:v>東紀州地域</c:v>
                      </c:pt>
                    </c:strCache>
                  </c:strRef>
                </c:tx>
                <c:spPr>
                  <a:solidFill>
                    <a:srgbClr val="FF0066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北勢地域!$H$107:$L$107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東紀州地域!$H$112:$L$112</c15:sqref>
                        </c15:formulaRef>
                      </c:ext>
                    </c:extLst>
                    <c:numCache>
                      <c:formatCode>0.0%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B-901F-412B-A83C-177F8FFFF433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317574692825870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東紀州地域!$T$82</c:f>
          <c:strCache>
            <c:ptCount val="1"/>
            <c:pt idx="0">
              <c:v>転出者数（地域ブロック・県内圏域別割合）の推移＜東紀州地域＞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2BB8B74-C27D-4CFB-A0FF-B6B261C08159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E8B0414B-3A19-428F-91BB-61D9C52C225C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B9C-4148-91A6-48AA6BA3074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AF85A367-7762-460D-9F86-ED529A1BD948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B296E4C8-CDC0-4B73-81DC-4DA2422486BC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B9C-4148-91A6-48AA6BA307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24BEE62-E444-498C-96AC-76EB5A7CE8C9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934130EB-D421-4D2E-9B45-DB56077D74F8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B9C-4148-91A6-48AA6BA307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64F25AA-7E0D-45F0-BA4C-10561D7C42B5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45DF4280-5E7F-4E10-97FF-B9DD6A19C262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B9C-4148-91A6-48AA6BA3074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CE5030E-E23D-4B91-A377-BDFD21795B84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
</a:t>
                    </a:r>
                    <a:fld id="{70380230-D4C9-400D-B931-C759B74120A5}" type="VALUE">
                      <a:rPr lang="en-US" altLang="ja-JP" sz="900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DB9C-4148-91A6-48AA6BA30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東紀州地域!$H$145:$L$145</c:f>
              <c:numCache>
                <c:formatCode>0.0%</c:formatCode>
                <c:ptCount val="5"/>
                <c:pt idx="0">
                  <c:v>0.14128595600676819</c:v>
                </c:pt>
                <c:pt idx="1">
                  <c:v>0.14978601997146934</c:v>
                </c:pt>
                <c:pt idx="2">
                  <c:v>0.15719882468168461</c:v>
                </c:pt>
                <c:pt idx="3">
                  <c:v>0.13799712505989459</c:v>
                </c:pt>
                <c:pt idx="4">
                  <c:v>0.14551690347868693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C-45E9-871B-DB09859160E0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東紀州地域!$H$144:$L$144</c:f>
              <c:numCache>
                <c:formatCode>0.0%</c:formatCode>
                <c:ptCount val="5"/>
                <c:pt idx="0">
                  <c:v>4.6531302876480539E-3</c:v>
                </c:pt>
                <c:pt idx="1">
                  <c:v>0</c:v>
                </c:pt>
                <c:pt idx="2">
                  <c:v>0</c:v>
                </c:pt>
                <c:pt idx="3">
                  <c:v>7.6665069477719217E-3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3C-45E9-871B-DB09859160E0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東紀州地域!$H$143:$L$143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3C-45E9-871B-DB09859160E0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東紀州地域!$H$142:$L$142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3C-45E9-871B-DB09859160E0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東紀州地域!$H$141:$L$141</c:f>
              <c:numCache>
                <c:formatCode>0.0%</c:formatCode>
                <c:ptCount val="5"/>
                <c:pt idx="0">
                  <c:v>0.22758037225042302</c:v>
                </c:pt>
                <c:pt idx="1">
                  <c:v>0.20970042796005706</c:v>
                </c:pt>
                <c:pt idx="2">
                  <c:v>0.19490695396669933</c:v>
                </c:pt>
                <c:pt idx="3">
                  <c:v>0.20124580737901293</c:v>
                </c:pt>
                <c:pt idx="4">
                  <c:v>0.19941205291523764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3C-45E9-871B-DB09859160E0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東紀州地域!$H$140:$L$140</c:f>
              <c:numCache>
                <c:formatCode>0.0%</c:formatCode>
                <c:ptCount val="5"/>
                <c:pt idx="0">
                  <c:v>0.19120135363790186</c:v>
                </c:pt>
                <c:pt idx="1">
                  <c:v>0.19115549215406563</c:v>
                </c:pt>
                <c:pt idx="2">
                  <c:v>0.19392752203721841</c:v>
                </c:pt>
                <c:pt idx="3">
                  <c:v>0.18639195016770485</c:v>
                </c:pt>
                <c:pt idx="4">
                  <c:v>0.18912297893189614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3C-45E9-871B-DB09859160E0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東紀州地域!$H$139:$L$139</c:f>
              <c:numCache>
                <c:formatCode>0.0%</c:formatCode>
                <c:ptCount val="5"/>
                <c:pt idx="0">
                  <c:v>3.5109983079526223E-2</c:v>
                </c:pt>
                <c:pt idx="1">
                  <c:v>4.5173561578697098E-2</c:v>
                </c:pt>
                <c:pt idx="2">
                  <c:v>3.6728697355533788E-2</c:v>
                </c:pt>
                <c:pt idx="3">
                  <c:v>3.8811691423095353E-2</c:v>
                </c:pt>
                <c:pt idx="4">
                  <c:v>4.5075943165115137E-2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3C-45E9-871B-DB09859160E0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東紀州地域!$H$138:$L$138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3C-45E9-871B-DB09859160E0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東紀州地域!$H$137:$L$137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3C-45E9-871B-DB09859160E0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東紀州地域!$H$136:$L$136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63C-45E9-871B-DB09859160E0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東紀州地域!$H$135:$L$135</c:f>
              <c:numCache>
                <c:formatCode>0.0%</c:formatCode>
                <c:ptCount val="5"/>
                <c:pt idx="0">
                  <c:v>0.15989847715736041</c:v>
                </c:pt>
                <c:pt idx="1">
                  <c:v>0.10175939134569663</c:v>
                </c:pt>
                <c:pt idx="2">
                  <c:v>0.16258570029382957</c:v>
                </c:pt>
                <c:pt idx="3">
                  <c:v>0.1403929084810733</c:v>
                </c:pt>
                <c:pt idx="4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3C-45E9-871B-DB09859160E0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  <c:extLst xmlns:c15="http://schemas.microsoft.com/office/drawing/2012/chart"/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東紀州地域!$H$133:$L$133</c:f>
              <c:numCache>
                <c:formatCode>0.0%</c:formatCode>
                <c:ptCount val="5"/>
                <c:pt idx="0">
                  <c:v>8.8832487309644676E-3</c:v>
                </c:pt>
                <c:pt idx="1">
                  <c:v>0</c:v>
                </c:pt>
                <c:pt idx="2">
                  <c:v>0</c:v>
                </c:pt>
                <c:pt idx="3">
                  <c:v>5.7498802108289409E-3</c:v>
                </c:pt>
                <c:pt idx="4">
                  <c:v>1.1758941695247428E-2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663C-45E9-871B-DB09859160E0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東紀州地域!$H$132:$L$132</c:f>
              <c:numCache>
                <c:formatCode>0.0%</c:formatCode>
                <c:ptCount val="5"/>
                <c:pt idx="0">
                  <c:v>2.3265651438240272E-2</c:v>
                </c:pt>
                <c:pt idx="1">
                  <c:v>3.3285782215882076E-2</c:v>
                </c:pt>
                <c:pt idx="2">
                  <c:v>3.0852105778648383E-2</c:v>
                </c:pt>
                <c:pt idx="3">
                  <c:v>3.6415908001916623E-2</c:v>
                </c:pt>
                <c:pt idx="4">
                  <c:v>1.3718765311121999E-2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1-663C-45E9-871B-DB09859160E0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東紀州地域!$H$131:$L$131</c:f>
              <c:numCache>
                <c:formatCode>0.0%</c:formatCode>
                <c:ptCount val="5"/>
                <c:pt idx="0">
                  <c:v>0.14509306260575297</c:v>
                </c:pt>
                <c:pt idx="1">
                  <c:v>0.185924869234427</c:v>
                </c:pt>
                <c:pt idx="2">
                  <c:v>0.16552399608227228</c:v>
                </c:pt>
                <c:pt idx="3">
                  <c:v>0.15524676569238141</c:v>
                </c:pt>
                <c:pt idx="4">
                  <c:v>0.16119549240568348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63C-45E9-871B-DB09859160E0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東紀州地域!$H$130:$L$130</c:f>
              <c:numCache>
                <c:formatCode>0.0%</c:formatCode>
                <c:ptCount val="5"/>
                <c:pt idx="0">
                  <c:v>6.3028764805414556E-2</c:v>
                </c:pt>
                <c:pt idx="1">
                  <c:v>8.321445553970519E-2</c:v>
                </c:pt>
                <c:pt idx="2">
                  <c:v>5.8276199804113617E-2</c:v>
                </c:pt>
                <c:pt idx="3">
                  <c:v>9.008145663632007E-2</c:v>
                </c:pt>
                <c:pt idx="4">
                  <c:v>8.0352768250857423E-2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663C-45E9-871B-DB0985916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4"/>
                <c:order val="11"/>
                <c:tx>
                  <c:strRef>
                    <c:extLst>
                      <c:ext uri="{02D57815-91ED-43cb-92C2-25804820EDAC}">
                        <c15:formulaRef>
                          <c15:sqref>北勢地域!$B$112</c15:sqref>
                        </c15:formulaRef>
                      </c:ext>
                    </c:extLst>
                    <c:strCache>
                      <c:ptCount val="1"/>
                      <c:pt idx="0">
                        <c:v>東紀州地域</c:v>
                      </c:pt>
                    </c:strCache>
                  </c:strRef>
                </c:tx>
                <c:spPr>
                  <a:solidFill>
                    <a:srgbClr val="FF0066"/>
                  </a:solidFill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北勢地域!$H$107:$L$107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東紀州地域!$H$112:$L$112</c15:sqref>
                        </c15:formulaRef>
                      </c:ext>
                    </c:extLst>
                    <c:numCache>
                      <c:formatCode>0.0%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663C-45E9-871B-DB09859160E0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20740758284259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東紀州地域!$B$108</c:f>
              <c:strCache>
                <c:ptCount val="1"/>
                <c:pt idx="0">
                  <c:v>北勢地域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東紀州地域!$C$108:$G$108</c:f>
              <c:numCache>
                <c:formatCode>#,##0</c:formatCode>
                <c:ptCount val="5"/>
                <c:pt idx="0">
                  <c:v>92</c:v>
                </c:pt>
                <c:pt idx="1">
                  <c:v>92</c:v>
                </c:pt>
                <c:pt idx="2">
                  <c:v>89</c:v>
                </c:pt>
                <c:pt idx="3">
                  <c:v>75</c:v>
                </c:pt>
                <c:pt idx="4">
                  <c:v>96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B46-44C7-88D5-49C71138E5C5}"/>
            </c:ext>
          </c:extLst>
        </c:ser>
        <c:ser>
          <c:idx val="2"/>
          <c:order val="1"/>
          <c:tx>
            <c:strRef>
              <c:f>東紀州地域!$B$109</c:f>
              <c:strCache>
                <c:ptCount val="1"/>
                <c:pt idx="0">
                  <c:v>中勢地域</c:v>
                </c:pt>
              </c:strCache>
            </c:strRef>
          </c:tx>
          <c:spPr>
            <a:ln>
              <a:solidFill>
                <a:srgbClr val="FF6600"/>
              </a:solidFill>
            </a:ln>
          </c:spPr>
          <c:marker>
            <c:spPr>
              <a:solidFill>
                <a:srgbClr val="FF6600"/>
              </a:solidFill>
              <a:ln>
                <a:solidFill>
                  <a:srgbClr val="FF6600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東紀州地域!$C$109:$G$109</c:f>
              <c:numCache>
                <c:formatCode>#,##0</c:formatCode>
                <c:ptCount val="5"/>
                <c:pt idx="0">
                  <c:v>215</c:v>
                </c:pt>
                <c:pt idx="1">
                  <c:v>230</c:v>
                </c:pt>
                <c:pt idx="2">
                  <c:v>166</c:v>
                </c:pt>
                <c:pt idx="3">
                  <c:v>244</c:v>
                </c:pt>
                <c:pt idx="4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46-44C7-88D5-49C71138E5C5}"/>
            </c:ext>
          </c:extLst>
        </c:ser>
        <c:ser>
          <c:idx val="3"/>
          <c:order val="2"/>
          <c:tx>
            <c:strRef>
              <c:f>東紀州地域!$B$110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pPr>
              <a:solidFill>
                <a:srgbClr val="FF9966"/>
              </a:solidFill>
              <a:ln>
                <a:solidFill>
                  <a:srgbClr val="FF9966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東紀州地域!$C$110:$G$110</c:f>
              <c:numCache>
                <c:formatCode>#,##0</c:formatCode>
                <c:ptCount val="5"/>
                <c:pt idx="0">
                  <c:v>25</c:v>
                </c:pt>
                <c:pt idx="1">
                  <c:v>33</c:v>
                </c:pt>
                <c:pt idx="2">
                  <c:v>21</c:v>
                </c:pt>
                <c:pt idx="3">
                  <c:v>16</c:v>
                </c:pt>
                <c:pt idx="4">
                  <c:v>28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B46-44C7-88D5-49C71138E5C5}"/>
            </c:ext>
          </c:extLst>
        </c:ser>
        <c:ser>
          <c:idx val="4"/>
          <c:order val="3"/>
          <c:tx>
            <c:strRef>
              <c:f>東紀州地域!$B$111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ln>
              <a:solidFill>
                <a:srgbClr val="FFFF99"/>
              </a:solidFill>
            </a:ln>
          </c:spPr>
          <c:marker>
            <c:spPr>
              <a:solidFill>
                <a:srgbClr val="FFFF99"/>
              </a:solidFill>
              <a:ln>
                <a:solidFill>
                  <a:srgbClr val="FFFF99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東紀州地域!$C$111:$G$111</c:f>
              <c:numCache>
                <c:formatCode>#,##0</c:formatCode>
                <c:ptCount val="5"/>
                <c:pt idx="0">
                  <c:v>27</c:v>
                </c:pt>
                <c:pt idx="1">
                  <c:v>38</c:v>
                </c:pt>
                <c:pt idx="2">
                  <c:v>25</c:v>
                </c:pt>
                <c:pt idx="3">
                  <c:v>11</c:v>
                </c:pt>
                <c:pt idx="4">
                  <c:v>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7B46-44C7-88D5-49C71138E5C5}"/>
            </c:ext>
          </c:extLst>
        </c:ser>
        <c:ser>
          <c:idx val="0"/>
          <c:order val="5"/>
          <c:tx>
            <c:strRef>
              <c:f>東紀州地域!$B$113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0">
                <a:fgClr>
                  <a:srgbClr val="C00000"/>
                </a:fgClr>
                <a:bgClr>
                  <a:sysClr val="window" lastClr="FFFFFF"/>
                </a:bgClr>
              </a:pattFill>
              <a:ln>
                <a:solidFill>
                  <a:srgbClr val="C00000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8.30065359477116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DA-4054-940E-A815244D9B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東紀州地域!$C$113:$G$113</c:f>
              <c:numCache>
                <c:formatCode>#,##0</c:formatCode>
                <c:ptCount val="5"/>
                <c:pt idx="0">
                  <c:v>346</c:v>
                </c:pt>
                <c:pt idx="1">
                  <c:v>270</c:v>
                </c:pt>
                <c:pt idx="2">
                  <c:v>372</c:v>
                </c:pt>
                <c:pt idx="3">
                  <c:v>265</c:v>
                </c:pt>
                <c:pt idx="4">
                  <c:v>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46-44C7-88D5-49C71138E5C5}"/>
            </c:ext>
          </c:extLst>
        </c:ser>
        <c:ser>
          <c:idx val="6"/>
          <c:order val="6"/>
          <c:tx>
            <c:strRef>
              <c:f>東紀州地域!$B$114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ln>
              <a:solidFill>
                <a:srgbClr val="660066"/>
              </a:solidFill>
            </a:ln>
          </c:spPr>
          <c:marker>
            <c:spPr>
              <a:solidFill>
                <a:srgbClr val="660066"/>
              </a:solidFill>
              <a:ln>
                <a:solidFill>
                  <a:srgbClr val="660066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東紀州地域!$C$114:$G$114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46-44C7-88D5-49C71138E5C5}"/>
            </c:ext>
          </c:extLst>
        </c:ser>
        <c:ser>
          <c:idx val="7"/>
          <c:order val="7"/>
          <c:tx>
            <c:strRef>
              <c:f>東紀州地域!$B$115</c:f>
              <c:strCache>
                <c:ptCount val="1"/>
                <c:pt idx="0">
                  <c:v>東北</c:v>
                </c:pt>
              </c:strCache>
            </c:strRef>
          </c:tx>
          <c:spPr>
            <a:ln>
              <a:solidFill>
                <a:srgbClr val="9900CC"/>
              </a:solidFill>
            </a:ln>
          </c:spPr>
          <c:marker>
            <c:spPr>
              <a:solidFill>
                <a:srgbClr val="9900CC"/>
              </a:solidFill>
              <a:ln>
                <a:solidFill>
                  <a:srgbClr val="9900CC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東紀州地域!$C$115:$G$115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46-44C7-88D5-49C71138E5C5}"/>
            </c:ext>
          </c:extLst>
        </c:ser>
        <c:ser>
          <c:idx val="8"/>
          <c:order val="8"/>
          <c:tx>
            <c:strRef>
              <c:f>東紀州地域!$B$116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ln>
              <a:solidFill>
                <a:srgbClr val="6666FF"/>
              </a:solidFill>
            </a:ln>
          </c:spPr>
          <c:marker>
            <c:spPr>
              <a:solidFill>
                <a:srgbClr val="6666FF"/>
              </a:solidFill>
              <a:ln>
                <a:solidFill>
                  <a:srgbClr val="6666FF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東紀州地域!$C$116:$G$116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46-44C7-88D5-49C71138E5C5}"/>
            </c:ext>
          </c:extLst>
        </c:ser>
        <c:ser>
          <c:idx val="9"/>
          <c:order val="9"/>
          <c:tx>
            <c:strRef>
              <c:f>東紀州地域!$B$117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ln>
              <a:solidFill>
                <a:srgbClr val="000066"/>
              </a:solidFill>
            </a:ln>
          </c:spPr>
          <c:marker>
            <c:spPr>
              <a:solidFill>
                <a:srgbClr val="000066"/>
              </a:solidFill>
              <a:ln>
                <a:solidFill>
                  <a:srgbClr val="000066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東紀州地域!$C$117:$G$117</c:f>
              <c:numCache>
                <c:formatCode>#,##0</c:formatCode>
                <c:ptCount val="5"/>
                <c:pt idx="0">
                  <c:v>39</c:v>
                </c:pt>
                <c:pt idx="1">
                  <c:v>25</c:v>
                </c:pt>
                <c:pt idx="2">
                  <c:v>49</c:v>
                </c:pt>
                <c:pt idx="3">
                  <c:v>46</c:v>
                </c:pt>
                <c:pt idx="4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46-44C7-88D5-49C71138E5C5}"/>
            </c:ext>
          </c:extLst>
        </c:ser>
        <c:ser>
          <c:idx val="10"/>
          <c:order val="10"/>
          <c:tx>
            <c:strRef>
              <c:f>東紀州地域!$B$118</c:f>
              <c:strCache>
                <c:ptCount val="1"/>
                <c:pt idx="0">
                  <c:v>中部</c:v>
                </c:pt>
              </c:strCache>
            </c:strRef>
          </c:tx>
          <c:spPr>
            <a:ln>
              <a:solidFill>
                <a:srgbClr val="336699"/>
              </a:solidFill>
            </a:ln>
          </c:spPr>
          <c:marker>
            <c:spPr>
              <a:solidFill>
                <a:srgbClr val="336699"/>
              </a:solidFill>
              <a:ln>
                <a:solidFill>
                  <a:srgbClr val="336699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東紀州地域!$C$118:$G$118</c:f>
              <c:numCache>
                <c:formatCode>#,##0</c:formatCode>
                <c:ptCount val="5"/>
                <c:pt idx="0">
                  <c:v>246</c:v>
                </c:pt>
                <c:pt idx="1">
                  <c:v>239</c:v>
                </c:pt>
                <c:pt idx="2">
                  <c:v>247</c:v>
                </c:pt>
                <c:pt idx="3">
                  <c:v>224</c:v>
                </c:pt>
                <c:pt idx="4">
                  <c:v>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46-44C7-88D5-49C71138E5C5}"/>
            </c:ext>
          </c:extLst>
        </c:ser>
        <c:ser>
          <c:idx val="11"/>
          <c:order val="11"/>
          <c:tx>
            <c:strRef>
              <c:f>東紀州地域!$B$119</c:f>
              <c:strCache>
                <c:ptCount val="1"/>
                <c:pt idx="0">
                  <c:v>関西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46-44C7-88D5-49C71138E5C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東紀州地域!$C$119:$G$119</c:f>
              <c:numCache>
                <c:formatCode>#,##0</c:formatCode>
                <c:ptCount val="5"/>
                <c:pt idx="0">
                  <c:v>387</c:v>
                </c:pt>
                <c:pt idx="1">
                  <c:v>395</c:v>
                </c:pt>
                <c:pt idx="2">
                  <c:v>451</c:v>
                </c:pt>
                <c:pt idx="3">
                  <c:v>394</c:v>
                </c:pt>
                <c:pt idx="4">
                  <c:v>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46-44C7-88D5-49C71138E5C5}"/>
            </c:ext>
          </c:extLst>
        </c:ser>
        <c:ser>
          <c:idx val="12"/>
          <c:order val="12"/>
          <c:tx>
            <c:strRef>
              <c:f>東紀州地域!$B$120</c:f>
              <c:strCache>
                <c:ptCount val="1"/>
                <c:pt idx="0">
                  <c:v>中国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marker>
            <c:spPr>
              <a:solidFill>
                <a:srgbClr val="009999"/>
              </a:solidFill>
              <a:ln>
                <a:solidFill>
                  <a:srgbClr val="009999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東紀州地域!$C$120:$G$120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46-44C7-88D5-49C71138E5C5}"/>
            </c:ext>
          </c:extLst>
        </c:ser>
        <c:ser>
          <c:idx val="13"/>
          <c:order val="13"/>
          <c:tx>
            <c:strRef>
              <c:f>東紀州地域!$B$121</c:f>
              <c:strCache>
                <c:ptCount val="1"/>
                <c:pt idx="0">
                  <c:v>四国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solidFill>
                <a:srgbClr val="003300"/>
              </a:solidFill>
              <a:ln>
                <a:solidFill>
                  <a:srgbClr val="003300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東紀州地域!$C$121:$G$121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46-44C7-88D5-49C71138E5C5}"/>
            </c:ext>
          </c:extLst>
        </c:ser>
        <c:ser>
          <c:idx val="14"/>
          <c:order val="14"/>
          <c:tx>
            <c:strRef>
              <c:f>東紀州地域!$B$122</c:f>
              <c:strCache>
                <c:ptCount val="1"/>
                <c:pt idx="0">
                  <c:v>九州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東紀州地域!$C$122:$G$122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B46-44C7-88D5-49C71138E5C5}"/>
            </c:ext>
          </c:extLst>
        </c:ser>
        <c:ser>
          <c:idx val="15"/>
          <c:order val="15"/>
          <c:tx>
            <c:strRef>
              <c:f>東紀州地域!$B$123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pattFill prst="pct75">
                <a:fgClr>
                  <a:srgbClr val="003300"/>
                </a:fgClr>
                <a:bgClr>
                  <a:sysClr val="window" lastClr="FFFFFF"/>
                </a:bgClr>
              </a:pattFill>
              <a:ln>
                <a:solidFill>
                  <a:srgbClr val="003300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-1.2450980392156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DA-4054-940E-A815244D9B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東紀州地域!$C$123:$G$123</c:f>
              <c:numCache>
                <c:formatCode>#,##0</c:formatCode>
                <c:ptCount val="5"/>
                <c:pt idx="0">
                  <c:v>330</c:v>
                </c:pt>
                <c:pt idx="1">
                  <c:v>276</c:v>
                </c:pt>
                <c:pt idx="2">
                  <c:v>263</c:v>
                </c:pt>
                <c:pt idx="3">
                  <c:v>276</c:v>
                </c:pt>
                <c:pt idx="4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46-44C7-88D5-49C71138E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8848"/>
        <c:axId val="108480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4"/>
                <c:tx>
                  <c:strRef>
                    <c:extLst>
                      <c:ext uri="{02D57815-91ED-43cb-92C2-25804820EDAC}">
                        <c15:formulaRef>
                          <c15:sqref>東紀州地域!$B$112</c15:sqref>
                        </c15:formulaRef>
                      </c:ext>
                    </c:extLst>
                    <c:strCache>
                      <c:ptCount val="1"/>
                      <c:pt idx="0">
                        <c:v>東紀州地域</c:v>
                      </c:pt>
                    </c:strCache>
                  </c:strRef>
                </c:tx>
                <c:spPr>
                  <a:ln>
                    <a:solidFill>
                      <a:srgbClr val="FF0066"/>
                    </a:solidFill>
                  </a:ln>
                </c:spPr>
                <c:marker>
                  <c:spPr>
                    <a:solidFill>
                      <a:srgbClr val="FF0066"/>
                    </a:solidFill>
                    <a:ln>
                      <a:solidFill>
                        <a:srgbClr val="FF0066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東紀州地域!$C$107:$G$107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東紀州地域!$C$112:$G$112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290</c:v>
                      </c:pt>
                      <c:pt idx="1">
                        <c:v>369</c:v>
                      </c:pt>
                      <c:pt idx="2">
                        <c:v>317</c:v>
                      </c:pt>
                      <c:pt idx="3">
                        <c:v>319</c:v>
                      </c:pt>
                      <c:pt idx="4">
                        <c:v>278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7B46-44C7-88D5-49C71138E5C5}"/>
                  </c:ext>
                </c:extLst>
              </c15:ser>
            </c15:filteredLineSeries>
          </c:ext>
        </c:extLst>
      </c:lineChart>
      <c:catAx>
        <c:axId val="10847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80384"/>
        <c:crosses val="autoZero"/>
        <c:auto val="1"/>
        <c:lblAlgn val="ctr"/>
        <c:lblOffset val="100"/>
        <c:noMultiLvlLbl val="0"/>
      </c:catAx>
      <c:valAx>
        <c:axId val="108480384"/>
        <c:scaling>
          <c:orientation val="minMax"/>
          <c:max val="8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478848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74444444444444446"/>
          <c:y val="6.4796587926509192E-2"/>
          <c:w val="0.2388888888888889"/>
          <c:h val="0.89355497229512981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東紀州地域!$B$130</c:f>
              <c:strCache>
                <c:ptCount val="1"/>
                <c:pt idx="0">
                  <c:v>北勢地域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東紀州地域!$C$130:$G$130</c:f>
              <c:numCache>
                <c:formatCode>#,##0</c:formatCode>
                <c:ptCount val="5"/>
                <c:pt idx="0">
                  <c:v>149</c:v>
                </c:pt>
                <c:pt idx="1">
                  <c:v>175</c:v>
                </c:pt>
                <c:pt idx="2">
                  <c:v>119</c:v>
                </c:pt>
                <c:pt idx="3">
                  <c:v>188</c:v>
                </c:pt>
                <c:pt idx="4">
                  <c:v>164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621-45C5-B700-406B0E5D5630}"/>
            </c:ext>
          </c:extLst>
        </c:ser>
        <c:ser>
          <c:idx val="2"/>
          <c:order val="1"/>
          <c:tx>
            <c:strRef>
              <c:f>東紀州地域!$B$131</c:f>
              <c:strCache>
                <c:ptCount val="1"/>
                <c:pt idx="0">
                  <c:v>中勢地域</c:v>
                </c:pt>
              </c:strCache>
            </c:strRef>
          </c:tx>
          <c:spPr>
            <a:ln>
              <a:solidFill>
                <a:srgbClr val="FF6600"/>
              </a:solidFill>
            </a:ln>
          </c:spPr>
          <c:marker>
            <c:spPr>
              <a:solidFill>
                <a:srgbClr val="FF6600"/>
              </a:solidFill>
              <a:ln>
                <a:solidFill>
                  <a:srgbClr val="FF6600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DF-4769-A98F-D02188B3D4A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東紀州地域!$C$131:$G$131</c:f>
              <c:numCache>
                <c:formatCode>#,##0</c:formatCode>
                <c:ptCount val="5"/>
                <c:pt idx="0">
                  <c:v>343</c:v>
                </c:pt>
                <c:pt idx="1">
                  <c:v>391</c:v>
                </c:pt>
                <c:pt idx="2">
                  <c:v>338</c:v>
                </c:pt>
                <c:pt idx="3">
                  <c:v>324</c:v>
                </c:pt>
                <c:pt idx="4">
                  <c:v>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21-45C5-B700-406B0E5D5630}"/>
            </c:ext>
          </c:extLst>
        </c:ser>
        <c:ser>
          <c:idx val="3"/>
          <c:order val="2"/>
          <c:tx>
            <c:strRef>
              <c:f>東紀州地域!$B$132</c:f>
              <c:strCache>
                <c:ptCount val="1"/>
                <c:pt idx="0">
                  <c:v>南勢地域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pPr>
              <a:solidFill>
                <a:srgbClr val="FF9966"/>
              </a:solidFill>
              <a:ln>
                <a:solidFill>
                  <a:srgbClr val="FF9966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東紀州地域!$C$132:$G$132</c:f>
              <c:numCache>
                <c:formatCode>#,##0</c:formatCode>
                <c:ptCount val="5"/>
                <c:pt idx="0">
                  <c:v>55</c:v>
                </c:pt>
                <c:pt idx="1">
                  <c:v>70</c:v>
                </c:pt>
                <c:pt idx="2">
                  <c:v>63</c:v>
                </c:pt>
                <c:pt idx="3">
                  <c:v>76</c:v>
                </c:pt>
                <c:pt idx="4">
                  <c:v>28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D621-45C5-B700-406B0E5D5630}"/>
            </c:ext>
          </c:extLst>
        </c:ser>
        <c:ser>
          <c:idx val="4"/>
          <c:order val="3"/>
          <c:tx>
            <c:strRef>
              <c:f>東紀州地域!$B$133</c:f>
              <c:strCache>
                <c:ptCount val="1"/>
                <c:pt idx="0">
                  <c:v>伊賀地域</c:v>
                </c:pt>
              </c:strCache>
            </c:strRef>
          </c:tx>
          <c:spPr>
            <a:ln>
              <a:solidFill>
                <a:srgbClr val="FFFF99"/>
              </a:solidFill>
            </a:ln>
          </c:spPr>
          <c:marker>
            <c:spPr>
              <a:solidFill>
                <a:srgbClr val="FFFF99"/>
              </a:solidFill>
              <a:ln>
                <a:solidFill>
                  <a:srgbClr val="FFFF99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東紀州地域!$C$133:$G$133</c:f>
              <c:numCache>
                <c:formatCode>#,##0</c:formatCode>
                <c:ptCount val="5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24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D621-45C5-B700-406B0E5D5630}"/>
            </c:ext>
          </c:extLst>
        </c:ser>
        <c:ser>
          <c:idx val="0"/>
          <c:order val="5"/>
          <c:tx>
            <c:strRef>
              <c:f>東紀州地域!$B$135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0">
                <a:fgClr>
                  <a:srgbClr val="C00000"/>
                </a:fgClr>
                <a:bgClr>
                  <a:sysClr val="window" lastClr="FFFFFF"/>
                </a:bgClr>
              </a:pattFill>
              <a:ln>
                <a:solidFill>
                  <a:srgbClr val="C00000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東紀州地域!$C$135:$G$135</c:f>
              <c:numCache>
                <c:formatCode>#,##0</c:formatCode>
                <c:ptCount val="5"/>
                <c:pt idx="0">
                  <c:v>378</c:v>
                </c:pt>
                <c:pt idx="1">
                  <c:v>214</c:v>
                </c:pt>
                <c:pt idx="2">
                  <c:v>332</c:v>
                </c:pt>
                <c:pt idx="3">
                  <c:v>293</c:v>
                </c:pt>
                <c:pt idx="4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21-45C5-B700-406B0E5D5630}"/>
            </c:ext>
          </c:extLst>
        </c:ser>
        <c:ser>
          <c:idx val="6"/>
          <c:order val="6"/>
          <c:tx>
            <c:strRef>
              <c:f>東紀州地域!$B$136</c:f>
              <c:strCache>
                <c:ptCount val="1"/>
                <c:pt idx="0">
                  <c:v>北海道</c:v>
                </c:pt>
              </c:strCache>
            </c:strRef>
          </c:tx>
          <c:spPr>
            <a:ln>
              <a:solidFill>
                <a:srgbClr val="660066"/>
              </a:solidFill>
            </a:ln>
          </c:spPr>
          <c:marker>
            <c:spPr>
              <a:solidFill>
                <a:srgbClr val="660066"/>
              </a:solidFill>
              <a:ln>
                <a:solidFill>
                  <a:srgbClr val="660066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東紀州地域!$C$136:$G$136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21-45C5-B700-406B0E5D5630}"/>
            </c:ext>
          </c:extLst>
        </c:ser>
        <c:ser>
          <c:idx val="7"/>
          <c:order val="7"/>
          <c:tx>
            <c:strRef>
              <c:f>東紀州地域!$B$137</c:f>
              <c:strCache>
                <c:ptCount val="1"/>
                <c:pt idx="0">
                  <c:v>東北</c:v>
                </c:pt>
              </c:strCache>
            </c:strRef>
          </c:tx>
          <c:spPr>
            <a:ln>
              <a:solidFill>
                <a:srgbClr val="9900CC"/>
              </a:solidFill>
            </a:ln>
          </c:spPr>
          <c:marker>
            <c:spPr>
              <a:solidFill>
                <a:srgbClr val="9900CC"/>
              </a:solidFill>
              <a:ln>
                <a:solidFill>
                  <a:srgbClr val="9900CC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東紀州地域!$C$137:$G$137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21-45C5-B700-406B0E5D5630}"/>
            </c:ext>
          </c:extLst>
        </c:ser>
        <c:ser>
          <c:idx val="8"/>
          <c:order val="8"/>
          <c:tx>
            <c:strRef>
              <c:f>東紀州地域!$B$138</c:f>
              <c:strCache>
                <c:ptCount val="1"/>
                <c:pt idx="0">
                  <c:v>北関東</c:v>
                </c:pt>
              </c:strCache>
            </c:strRef>
          </c:tx>
          <c:spPr>
            <a:ln>
              <a:solidFill>
                <a:srgbClr val="6666FF"/>
              </a:solidFill>
            </a:ln>
          </c:spPr>
          <c:marker>
            <c:spPr>
              <a:solidFill>
                <a:srgbClr val="6666FF"/>
              </a:solidFill>
              <a:ln>
                <a:solidFill>
                  <a:srgbClr val="6666FF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東紀州地域!$C$138:$G$138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21-45C5-B700-406B0E5D5630}"/>
            </c:ext>
          </c:extLst>
        </c:ser>
        <c:ser>
          <c:idx val="9"/>
          <c:order val="9"/>
          <c:tx>
            <c:strRef>
              <c:f>東紀州地域!$B$139</c:f>
              <c:strCache>
                <c:ptCount val="1"/>
                <c:pt idx="0">
                  <c:v>東京圏</c:v>
                </c:pt>
              </c:strCache>
            </c:strRef>
          </c:tx>
          <c:spPr>
            <a:ln>
              <a:solidFill>
                <a:srgbClr val="000066"/>
              </a:solidFill>
            </a:ln>
          </c:spPr>
          <c:marker>
            <c:spPr>
              <a:solidFill>
                <a:srgbClr val="000066"/>
              </a:solidFill>
              <a:ln>
                <a:solidFill>
                  <a:srgbClr val="000066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東紀州地域!$C$139:$G$139</c:f>
              <c:numCache>
                <c:formatCode>#,##0</c:formatCode>
                <c:ptCount val="5"/>
                <c:pt idx="0">
                  <c:v>83</c:v>
                </c:pt>
                <c:pt idx="1">
                  <c:v>95</c:v>
                </c:pt>
                <c:pt idx="2">
                  <c:v>75</c:v>
                </c:pt>
                <c:pt idx="3">
                  <c:v>81</c:v>
                </c:pt>
                <c:pt idx="4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21-45C5-B700-406B0E5D5630}"/>
            </c:ext>
          </c:extLst>
        </c:ser>
        <c:ser>
          <c:idx val="10"/>
          <c:order val="10"/>
          <c:tx>
            <c:strRef>
              <c:f>東紀州地域!$B$140</c:f>
              <c:strCache>
                <c:ptCount val="1"/>
                <c:pt idx="0">
                  <c:v>中部</c:v>
                </c:pt>
              </c:strCache>
            </c:strRef>
          </c:tx>
          <c:spPr>
            <a:ln>
              <a:solidFill>
                <a:srgbClr val="336699"/>
              </a:solidFill>
            </a:ln>
          </c:spPr>
          <c:marker>
            <c:spPr>
              <a:solidFill>
                <a:srgbClr val="336699"/>
              </a:solidFill>
              <a:ln>
                <a:solidFill>
                  <a:srgbClr val="336699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4.28594771241830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E2-4956-A851-1A419F11CD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東紀州地域!$C$140:$G$140</c:f>
              <c:numCache>
                <c:formatCode>#,##0</c:formatCode>
                <c:ptCount val="5"/>
                <c:pt idx="0">
                  <c:v>452</c:v>
                </c:pt>
                <c:pt idx="1">
                  <c:v>402</c:v>
                </c:pt>
                <c:pt idx="2">
                  <c:v>396</c:v>
                </c:pt>
                <c:pt idx="3">
                  <c:v>389</c:v>
                </c:pt>
                <c:pt idx="4">
                  <c:v>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21-45C5-B700-406B0E5D5630}"/>
            </c:ext>
          </c:extLst>
        </c:ser>
        <c:ser>
          <c:idx val="11"/>
          <c:order val="11"/>
          <c:tx>
            <c:strRef>
              <c:f>東紀州地域!$B$141</c:f>
              <c:strCache>
                <c:ptCount val="1"/>
                <c:pt idx="0">
                  <c:v>関西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-2.6068954248366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21-45C5-B700-406B0E5D563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東紀州地域!$C$141:$G$141</c:f>
              <c:numCache>
                <c:formatCode>#,##0</c:formatCode>
                <c:ptCount val="5"/>
                <c:pt idx="0">
                  <c:v>538</c:v>
                </c:pt>
                <c:pt idx="1">
                  <c:v>441</c:v>
                </c:pt>
                <c:pt idx="2">
                  <c:v>398</c:v>
                </c:pt>
                <c:pt idx="3">
                  <c:v>420</c:v>
                </c:pt>
                <c:pt idx="4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21-45C5-B700-406B0E5D5630}"/>
            </c:ext>
          </c:extLst>
        </c:ser>
        <c:ser>
          <c:idx val="12"/>
          <c:order val="12"/>
          <c:tx>
            <c:strRef>
              <c:f>東紀州地域!$B$142</c:f>
              <c:strCache>
                <c:ptCount val="1"/>
                <c:pt idx="0">
                  <c:v>中国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marker>
            <c:spPr>
              <a:solidFill>
                <a:srgbClr val="009999"/>
              </a:solidFill>
              <a:ln>
                <a:solidFill>
                  <a:srgbClr val="009999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東紀州地域!$C$142:$G$142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21-45C5-B700-406B0E5D5630}"/>
            </c:ext>
          </c:extLst>
        </c:ser>
        <c:ser>
          <c:idx val="13"/>
          <c:order val="13"/>
          <c:tx>
            <c:strRef>
              <c:f>東紀州地域!$B$143</c:f>
              <c:strCache>
                <c:ptCount val="1"/>
                <c:pt idx="0">
                  <c:v>四国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solidFill>
                <a:srgbClr val="003300"/>
              </a:solidFill>
              <a:ln>
                <a:solidFill>
                  <a:srgbClr val="003300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東紀州地域!$C$143:$G$143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21-45C5-B700-406B0E5D5630}"/>
            </c:ext>
          </c:extLst>
        </c:ser>
        <c:ser>
          <c:idx val="14"/>
          <c:order val="14"/>
          <c:tx>
            <c:strRef>
              <c:f>東紀州地域!$B$144</c:f>
              <c:strCache>
                <c:ptCount val="1"/>
                <c:pt idx="0">
                  <c:v>九州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東紀州地域!$C$144:$G$144</c:f>
              <c:numCache>
                <c:formatCode>#,##0</c:formatCode>
                <c:ptCount val="5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16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621-45C5-B700-406B0E5D5630}"/>
            </c:ext>
          </c:extLst>
        </c:ser>
        <c:ser>
          <c:idx val="15"/>
          <c:order val="15"/>
          <c:tx>
            <c:strRef>
              <c:f>東紀州地域!$B$145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pattFill prst="pct75">
                <a:fgClr>
                  <a:srgbClr val="003300"/>
                </a:fgClr>
                <a:bgClr>
                  <a:sysClr val="window" lastClr="FFFFFF"/>
                </a:bgClr>
              </a:pattFill>
              <a:ln>
                <a:solidFill>
                  <a:srgbClr val="003300"/>
                </a:solidFill>
              </a:ln>
            </c:spPr>
          </c:marker>
          <c:cat>
            <c:numRef>
              <c:f>東紀州地域!$C$107:$G$107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東紀州地域!$C$145:$G$145</c:f>
              <c:numCache>
                <c:formatCode>#,##0</c:formatCode>
                <c:ptCount val="5"/>
                <c:pt idx="0">
                  <c:v>334</c:v>
                </c:pt>
                <c:pt idx="1">
                  <c:v>315</c:v>
                </c:pt>
                <c:pt idx="2">
                  <c:v>321</c:v>
                </c:pt>
                <c:pt idx="3">
                  <c:v>288</c:v>
                </c:pt>
                <c:pt idx="4">
                  <c:v>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621-45C5-B700-406B0E5D5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8848"/>
        <c:axId val="108480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4"/>
                <c:tx>
                  <c:strRef>
                    <c:extLst>
                      <c:ext uri="{02D57815-91ED-43cb-92C2-25804820EDAC}">
                        <c15:formulaRef>
                          <c15:sqref>東紀州地域!$B$134</c15:sqref>
                        </c15:formulaRef>
                      </c:ext>
                    </c:extLst>
                    <c:strCache>
                      <c:ptCount val="1"/>
                      <c:pt idx="0">
                        <c:v>東紀州地域</c:v>
                      </c:pt>
                    </c:strCache>
                  </c:strRef>
                </c:tx>
                <c:spPr>
                  <a:ln>
                    <a:solidFill>
                      <a:srgbClr val="FF0066"/>
                    </a:solidFill>
                  </a:ln>
                </c:spPr>
                <c:marker>
                  <c:spPr>
                    <a:solidFill>
                      <a:srgbClr val="FF0066"/>
                    </a:solidFill>
                    <a:ln>
                      <a:solidFill>
                        <a:srgbClr val="FF0066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東紀州地域!$C$107:$G$107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東紀州地域!$C$134:$G$134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290</c:v>
                      </c:pt>
                      <c:pt idx="1">
                        <c:v>369</c:v>
                      </c:pt>
                      <c:pt idx="2">
                        <c:v>317</c:v>
                      </c:pt>
                      <c:pt idx="3">
                        <c:v>319</c:v>
                      </c:pt>
                      <c:pt idx="4">
                        <c:v>278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F-D621-45C5-B700-406B0E5D5630}"/>
                  </c:ext>
                </c:extLst>
              </c15:ser>
            </c15:filteredLineSeries>
          </c:ext>
        </c:extLst>
      </c:lineChart>
      <c:catAx>
        <c:axId val="10847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80384"/>
        <c:crosses val="autoZero"/>
        <c:auto val="1"/>
        <c:lblAlgn val="ctr"/>
        <c:lblOffset val="100"/>
        <c:noMultiLvlLbl val="0"/>
      </c:catAx>
      <c:valAx>
        <c:axId val="108480384"/>
        <c:scaling>
          <c:orientation val="minMax"/>
          <c:max val="8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478848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74444444444444446"/>
          <c:y val="6.4796587926509192E-2"/>
          <c:w val="0.2388888888888889"/>
          <c:h val="0.89355497229512981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津市!$T$1</c:f>
          <c:strCache>
            <c:ptCount val="1"/>
            <c:pt idx="0">
              <c:v>地域ブロック・県内圏域別の人口移動の状況　＜津市＞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津市!$B$101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津市!$C$101:$E$101</c:f>
              <c:numCache>
                <c:formatCode>#,##0</c:formatCode>
                <c:ptCount val="3"/>
                <c:pt idx="0">
                  <c:v>25</c:v>
                </c:pt>
                <c:pt idx="1">
                  <c:v>-6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0-4EDE-91D7-E39620295264}"/>
            </c:ext>
          </c:extLst>
        </c:ser>
        <c:ser>
          <c:idx val="16"/>
          <c:order val="1"/>
          <c:tx>
            <c:strRef>
              <c:f>津市!$B$100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00-4EDE-91D7-E39620295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津市!$C$100:$E$100</c:f>
              <c:numCache>
                <c:formatCode>#,##0</c:formatCode>
                <c:ptCount val="3"/>
                <c:pt idx="0">
                  <c:v>-55</c:v>
                </c:pt>
                <c:pt idx="1">
                  <c:v>5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00-4EDE-91D7-E39620295264}"/>
            </c:ext>
          </c:extLst>
        </c:ser>
        <c:ser>
          <c:idx val="15"/>
          <c:order val="2"/>
          <c:tx>
            <c:strRef>
              <c:f>津市!$B$99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0-4EDE-91D7-E3962029526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00-4EDE-91D7-E39620295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津市!$C$99:$E$99</c:f>
              <c:numCache>
                <c:formatCode>#,##0</c:formatCode>
                <c:ptCount val="3"/>
                <c:pt idx="0">
                  <c:v>6</c:v>
                </c:pt>
                <c:pt idx="1">
                  <c:v>-38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00-4EDE-91D7-E39620295264}"/>
            </c:ext>
          </c:extLst>
        </c:ser>
        <c:ser>
          <c:idx val="14"/>
          <c:order val="3"/>
          <c:tx>
            <c:strRef>
              <c:f>津市!$B$98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津市!$C$98:$E$98</c:f>
              <c:numCache>
                <c:formatCode>#,##0</c:formatCode>
                <c:ptCount val="3"/>
                <c:pt idx="0">
                  <c:v>27</c:v>
                </c:pt>
                <c:pt idx="1">
                  <c:v>57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00-4EDE-91D7-E39620295264}"/>
            </c:ext>
          </c:extLst>
        </c:ser>
        <c:ser>
          <c:idx val="13"/>
          <c:order val="4"/>
          <c:tx>
            <c:strRef>
              <c:f>津市!$B$97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津市!$C$97:$E$97</c:f>
              <c:numCache>
                <c:formatCode>#,##0</c:formatCode>
                <c:ptCount val="3"/>
                <c:pt idx="0">
                  <c:v>-110</c:v>
                </c:pt>
                <c:pt idx="1">
                  <c:v>-121</c:v>
                </c:pt>
                <c:pt idx="2">
                  <c:v>-128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00-4EDE-91D7-E39620295264}"/>
            </c:ext>
          </c:extLst>
        </c:ser>
        <c:ser>
          <c:idx val="10"/>
          <c:order val="5"/>
          <c:tx>
            <c:strRef>
              <c:f>津市!$B$96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津市!$C$96:$E$96</c:f>
              <c:numCache>
                <c:formatCode>#,##0</c:formatCode>
                <c:ptCount val="3"/>
                <c:pt idx="0">
                  <c:v>-278</c:v>
                </c:pt>
                <c:pt idx="1">
                  <c:v>-332</c:v>
                </c:pt>
                <c:pt idx="2">
                  <c:v>-249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00-4EDE-91D7-E39620295264}"/>
            </c:ext>
          </c:extLst>
        </c:ser>
        <c:ser>
          <c:idx val="9"/>
          <c:order val="6"/>
          <c:tx>
            <c:strRef>
              <c:f>津市!$B$95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津市!$C$95:$E$95</c:f>
              <c:numCache>
                <c:formatCode>#,##0</c:formatCode>
                <c:ptCount val="3"/>
                <c:pt idx="0">
                  <c:v>-196</c:v>
                </c:pt>
                <c:pt idx="1">
                  <c:v>-220</c:v>
                </c:pt>
                <c:pt idx="2">
                  <c:v>-226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00-4EDE-91D7-E39620295264}"/>
            </c:ext>
          </c:extLst>
        </c:ser>
        <c:ser>
          <c:idx val="8"/>
          <c:order val="7"/>
          <c:tx>
            <c:strRef>
              <c:f>津市!$B$94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津市!$C$94:$E$94</c:f>
              <c:numCache>
                <c:formatCode>#,##0</c:formatCode>
                <c:ptCount val="3"/>
                <c:pt idx="0">
                  <c:v>22</c:v>
                </c:pt>
                <c:pt idx="1">
                  <c:v>-21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00-4EDE-91D7-E39620295264}"/>
            </c:ext>
          </c:extLst>
        </c:ser>
        <c:ser>
          <c:idx val="7"/>
          <c:order val="8"/>
          <c:tx>
            <c:strRef>
              <c:f>津市!$B$93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津市!$C$93:$E$93</c:f>
              <c:numCache>
                <c:formatCode>#,##0</c:formatCode>
                <c:ptCount val="3"/>
                <c:pt idx="0">
                  <c:v>-16</c:v>
                </c:pt>
                <c:pt idx="1">
                  <c:v>24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00-4EDE-91D7-E39620295264}"/>
            </c:ext>
          </c:extLst>
        </c:ser>
        <c:ser>
          <c:idx val="6"/>
          <c:order val="9"/>
          <c:tx>
            <c:strRef>
              <c:f>津市!$B$92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津市!$C$92:$E$92</c:f>
              <c:numCache>
                <c:formatCode>#,##0</c:formatCode>
                <c:ptCount val="3"/>
                <c:pt idx="0">
                  <c:v>-3</c:v>
                </c:pt>
                <c:pt idx="1">
                  <c:v>19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F00-4EDE-91D7-E39620295264}"/>
            </c:ext>
          </c:extLst>
        </c:ser>
        <c:ser>
          <c:idx val="5"/>
          <c:order val="10"/>
          <c:tx>
            <c:strRef>
              <c:f>津市!$B$91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津市!$C$91:$E$91</c:f>
              <c:numCache>
                <c:formatCode>#,##0</c:formatCode>
                <c:ptCount val="3"/>
                <c:pt idx="0">
                  <c:v>-28</c:v>
                </c:pt>
                <c:pt idx="1">
                  <c:v>7</c:v>
                </c:pt>
                <c:pt idx="2">
                  <c:v>-41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F00-4EDE-91D7-E39620295264}"/>
            </c:ext>
          </c:extLst>
        </c:ser>
        <c:ser>
          <c:idx val="4"/>
          <c:order val="11"/>
          <c:tx>
            <c:strRef>
              <c:f>津市!$B$90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津市!$C$90:$E$90</c:f>
              <c:numCache>
                <c:formatCode>#,##0</c:formatCode>
                <c:ptCount val="3"/>
                <c:pt idx="0">
                  <c:v>92</c:v>
                </c:pt>
                <c:pt idx="1">
                  <c:v>114</c:v>
                </c:pt>
                <c:pt idx="2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00-4EDE-91D7-E39620295264}"/>
            </c:ext>
          </c:extLst>
        </c:ser>
        <c:ser>
          <c:idx val="3"/>
          <c:order val="12"/>
          <c:tx>
            <c:strRef>
              <c:f>津市!$B$89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津市!$C$89:$E$89</c:f>
              <c:numCache>
                <c:formatCode>#,##0</c:formatCode>
                <c:ptCount val="3"/>
                <c:pt idx="0">
                  <c:v>99</c:v>
                </c:pt>
                <c:pt idx="1">
                  <c:v>28</c:v>
                </c:pt>
                <c:pt idx="2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F00-4EDE-91D7-E39620295264}"/>
            </c:ext>
          </c:extLst>
        </c:ser>
        <c:ser>
          <c:idx val="2"/>
          <c:order val="13"/>
          <c:tx>
            <c:strRef>
              <c:f>津市!$B$88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津市!$C$88:$E$88</c:f>
              <c:numCache>
                <c:formatCode>#,##0</c:formatCode>
                <c:ptCount val="3"/>
                <c:pt idx="0">
                  <c:v>220</c:v>
                </c:pt>
                <c:pt idx="1">
                  <c:v>130</c:v>
                </c:pt>
                <c:pt idx="2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00-4EDE-91D7-E39620295264}"/>
            </c:ext>
          </c:extLst>
        </c:ser>
        <c:ser>
          <c:idx val="1"/>
          <c:order val="14"/>
          <c:tx>
            <c:strRef>
              <c:f>津市!$B$87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00-4EDE-91D7-E3962029526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00-4EDE-91D7-E3962029526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津市!$C$87:$E$87</c:f>
              <c:numCache>
                <c:formatCode>#,##0</c:formatCode>
                <c:ptCount val="3"/>
                <c:pt idx="0">
                  <c:v>16</c:v>
                </c:pt>
                <c:pt idx="1">
                  <c:v>1</c:v>
                </c:pt>
                <c:pt idx="2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F00-4EDE-91D7-E39620295264}"/>
            </c:ext>
          </c:extLst>
        </c:ser>
        <c:ser>
          <c:idx val="0"/>
          <c:order val="15"/>
          <c:tx>
            <c:strRef>
              <c:f>津市!$B$86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00-4EDE-91D7-E3962029526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津市!$C$86:$E$86</c:f>
              <c:numCache>
                <c:formatCode>#,##0</c:formatCode>
                <c:ptCount val="3"/>
                <c:pt idx="0">
                  <c:v>-195</c:v>
                </c:pt>
                <c:pt idx="1">
                  <c:v>-147</c:v>
                </c:pt>
                <c:pt idx="2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00-4EDE-91D7-E39620295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8267520"/>
        <c:axId val="37888384"/>
      </c:barChart>
      <c:catAx>
        <c:axId val="3826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888384"/>
        <c:crossesAt val="-5000"/>
        <c:auto val="1"/>
        <c:lblAlgn val="ctr"/>
        <c:lblOffset val="100"/>
        <c:noMultiLvlLbl val="0"/>
      </c:catAx>
      <c:valAx>
        <c:axId val="37888384"/>
        <c:scaling>
          <c:orientation val="minMax"/>
          <c:max val="600"/>
          <c:min val="-12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8267520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津市!$T$1</c:f>
          <c:strCache>
            <c:ptCount val="1"/>
            <c:pt idx="0">
              <c:v>地域ブロック・県内圏域別の人口移動の状況　＜津市＞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津市!$B$101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津市!$C$101:$G$101</c:f>
              <c:numCache>
                <c:formatCode>#,##0</c:formatCode>
                <c:ptCount val="5"/>
                <c:pt idx="0">
                  <c:v>25</c:v>
                </c:pt>
                <c:pt idx="1">
                  <c:v>-6</c:v>
                </c:pt>
                <c:pt idx="2">
                  <c:v>5</c:v>
                </c:pt>
                <c:pt idx="3">
                  <c:v>-1</c:v>
                </c:pt>
                <c:pt idx="4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7-4C5B-87F8-0E499B7F34A7}"/>
            </c:ext>
          </c:extLst>
        </c:ser>
        <c:ser>
          <c:idx val="16"/>
          <c:order val="1"/>
          <c:tx>
            <c:strRef>
              <c:f>津市!$B$100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7-4C5B-87F8-0E499B7F34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B7-4C5B-87F8-0E499B7F34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津市!$C$100:$G$100</c:f>
              <c:numCache>
                <c:formatCode>#,##0</c:formatCode>
                <c:ptCount val="5"/>
                <c:pt idx="0">
                  <c:v>-55</c:v>
                </c:pt>
                <c:pt idx="1">
                  <c:v>5</c:v>
                </c:pt>
                <c:pt idx="2">
                  <c:v>26</c:v>
                </c:pt>
                <c:pt idx="3">
                  <c:v>2</c:v>
                </c:pt>
                <c:pt idx="4">
                  <c:v>-33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B7-4C5B-87F8-0E499B7F34A7}"/>
            </c:ext>
          </c:extLst>
        </c:ser>
        <c:ser>
          <c:idx val="15"/>
          <c:order val="2"/>
          <c:tx>
            <c:strRef>
              <c:f>津市!$B$99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7-4C5B-87F8-0E499B7F34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7-4C5B-87F8-0E499B7F34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B7-4C5B-87F8-0E499B7F34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B7-4C5B-87F8-0E499B7F34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津市!$C$99:$G$99</c:f>
              <c:numCache>
                <c:formatCode>#,##0</c:formatCode>
                <c:ptCount val="5"/>
                <c:pt idx="0">
                  <c:v>6</c:v>
                </c:pt>
                <c:pt idx="1">
                  <c:v>-38</c:v>
                </c:pt>
                <c:pt idx="2">
                  <c:v>13</c:v>
                </c:pt>
                <c:pt idx="3">
                  <c:v>21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B7-4C5B-87F8-0E499B7F34A7}"/>
            </c:ext>
          </c:extLst>
        </c:ser>
        <c:ser>
          <c:idx val="14"/>
          <c:order val="3"/>
          <c:tx>
            <c:strRef>
              <c:f>津市!$B$98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B7-4C5B-87F8-0E499B7F34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津市!$C$98:$G$98</c:f>
              <c:numCache>
                <c:formatCode>#,##0</c:formatCode>
                <c:ptCount val="5"/>
                <c:pt idx="0">
                  <c:v>27</c:v>
                </c:pt>
                <c:pt idx="1">
                  <c:v>57</c:v>
                </c:pt>
                <c:pt idx="2">
                  <c:v>50</c:v>
                </c:pt>
                <c:pt idx="3">
                  <c:v>17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B7-4C5B-87F8-0E499B7F34A7}"/>
            </c:ext>
          </c:extLst>
        </c:ser>
        <c:ser>
          <c:idx val="13"/>
          <c:order val="4"/>
          <c:tx>
            <c:strRef>
              <c:f>津市!$B$97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津市!$C$97:$G$97</c:f>
              <c:numCache>
                <c:formatCode>#,##0</c:formatCode>
                <c:ptCount val="5"/>
                <c:pt idx="0">
                  <c:v>-110</c:v>
                </c:pt>
                <c:pt idx="1">
                  <c:v>-121</c:v>
                </c:pt>
                <c:pt idx="2">
                  <c:v>-128</c:v>
                </c:pt>
                <c:pt idx="3">
                  <c:v>-169</c:v>
                </c:pt>
                <c:pt idx="4">
                  <c:v>-115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B7-4C5B-87F8-0E499B7F34A7}"/>
            </c:ext>
          </c:extLst>
        </c:ser>
        <c:ser>
          <c:idx val="10"/>
          <c:order val="5"/>
          <c:tx>
            <c:strRef>
              <c:f>津市!$B$96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津市!$C$96:$G$96</c:f>
              <c:numCache>
                <c:formatCode>#,##0</c:formatCode>
                <c:ptCount val="5"/>
                <c:pt idx="0">
                  <c:v>-278</c:v>
                </c:pt>
                <c:pt idx="1">
                  <c:v>-332</c:v>
                </c:pt>
                <c:pt idx="2">
                  <c:v>-249</c:v>
                </c:pt>
                <c:pt idx="3">
                  <c:v>-390</c:v>
                </c:pt>
                <c:pt idx="4">
                  <c:v>-387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B7-4C5B-87F8-0E499B7F34A7}"/>
            </c:ext>
          </c:extLst>
        </c:ser>
        <c:ser>
          <c:idx val="9"/>
          <c:order val="6"/>
          <c:tx>
            <c:strRef>
              <c:f>津市!$B$95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津市!$C$95:$G$95</c:f>
              <c:numCache>
                <c:formatCode>#,##0</c:formatCode>
                <c:ptCount val="5"/>
                <c:pt idx="0">
                  <c:v>-196</c:v>
                </c:pt>
                <c:pt idx="1">
                  <c:v>-220</c:v>
                </c:pt>
                <c:pt idx="2">
                  <c:v>-226</c:v>
                </c:pt>
                <c:pt idx="3">
                  <c:v>-288</c:v>
                </c:pt>
                <c:pt idx="4">
                  <c:v>-301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B7-4C5B-87F8-0E499B7F34A7}"/>
            </c:ext>
          </c:extLst>
        </c:ser>
        <c:ser>
          <c:idx val="8"/>
          <c:order val="7"/>
          <c:tx>
            <c:strRef>
              <c:f>津市!$B$94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3"/>
              <c:layout>
                <c:manualLayout>
                  <c:x val="-7.6388695650590557E-17"/>
                  <c:y val="6.6800610122479242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北関東 </a:t>
                    </a:r>
                    <a:fld id="{45ED2909-F866-4064-941B-9F575AF72F35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52A-41AD-A5A5-1A92113AEB5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北関東 </a:t>
                    </a:r>
                    <a:fld id="{196D9824-28E7-4C97-9A37-DA3C9C25B3BB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52A-41AD-A5A5-1A92113AEB5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津市!$C$94:$G$94</c:f>
              <c:numCache>
                <c:formatCode>#,##0</c:formatCode>
                <c:ptCount val="5"/>
                <c:pt idx="0">
                  <c:v>22</c:v>
                </c:pt>
                <c:pt idx="1">
                  <c:v>-21</c:v>
                </c:pt>
                <c:pt idx="2">
                  <c:v>5</c:v>
                </c:pt>
                <c:pt idx="3">
                  <c:v>-30</c:v>
                </c:pt>
                <c:pt idx="4">
                  <c:v>-39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B7-4C5B-87F8-0E499B7F34A7}"/>
            </c:ext>
          </c:extLst>
        </c:ser>
        <c:ser>
          <c:idx val="7"/>
          <c:order val="8"/>
          <c:tx>
            <c:strRef>
              <c:f>津市!$B$93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津市!$C$93:$G$93</c:f>
              <c:numCache>
                <c:formatCode>#,##0</c:formatCode>
                <c:ptCount val="5"/>
                <c:pt idx="0">
                  <c:v>-16</c:v>
                </c:pt>
                <c:pt idx="1">
                  <c:v>24</c:v>
                </c:pt>
                <c:pt idx="2">
                  <c:v>8</c:v>
                </c:pt>
                <c:pt idx="3">
                  <c:v>-20</c:v>
                </c:pt>
                <c:pt idx="4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B7-4C5B-87F8-0E499B7F34A7}"/>
            </c:ext>
          </c:extLst>
        </c:ser>
        <c:ser>
          <c:idx val="6"/>
          <c:order val="9"/>
          <c:tx>
            <c:strRef>
              <c:f>津市!$B$92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津市!$C$92:$G$92</c:f>
              <c:numCache>
                <c:formatCode>#,##0</c:formatCode>
                <c:ptCount val="5"/>
                <c:pt idx="0">
                  <c:v>-3</c:v>
                </c:pt>
                <c:pt idx="1">
                  <c:v>19</c:v>
                </c:pt>
                <c:pt idx="2">
                  <c:v>6</c:v>
                </c:pt>
                <c:pt idx="3">
                  <c:v>14</c:v>
                </c:pt>
                <c:pt idx="4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B7-4C5B-87F8-0E499B7F34A7}"/>
            </c:ext>
          </c:extLst>
        </c:ser>
        <c:ser>
          <c:idx val="5"/>
          <c:order val="10"/>
          <c:tx>
            <c:strRef>
              <c:f>津市!$B$91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津市!$C$91:$G$91</c:f>
              <c:numCache>
                <c:formatCode>#,##0</c:formatCode>
                <c:ptCount val="5"/>
                <c:pt idx="0">
                  <c:v>-28</c:v>
                </c:pt>
                <c:pt idx="1">
                  <c:v>7</c:v>
                </c:pt>
                <c:pt idx="2">
                  <c:v>-41</c:v>
                </c:pt>
                <c:pt idx="3">
                  <c:v>39</c:v>
                </c:pt>
                <c:pt idx="4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B7-4C5B-87F8-0E499B7F34A7}"/>
            </c:ext>
          </c:extLst>
        </c:ser>
        <c:ser>
          <c:idx val="4"/>
          <c:order val="11"/>
          <c:tx>
            <c:strRef>
              <c:f>津市!$B$90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津市!$C$90:$G$90</c:f>
              <c:numCache>
                <c:formatCode>#,##0</c:formatCode>
                <c:ptCount val="5"/>
                <c:pt idx="0">
                  <c:v>92</c:v>
                </c:pt>
                <c:pt idx="1">
                  <c:v>114</c:v>
                </c:pt>
                <c:pt idx="2">
                  <c:v>98</c:v>
                </c:pt>
                <c:pt idx="3">
                  <c:v>65</c:v>
                </c:pt>
                <c:pt idx="4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6B7-4C5B-87F8-0E499B7F34A7}"/>
            </c:ext>
          </c:extLst>
        </c:ser>
        <c:ser>
          <c:idx val="3"/>
          <c:order val="12"/>
          <c:tx>
            <c:strRef>
              <c:f>津市!$B$89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B7-4C5B-87F8-0E499B7F34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B7-4C5B-87F8-0E499B7F34A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津市!$C$89:$G$89</c:f>
              <c:numCache>
                <c:formatCode>#,##0</c:formatCode>
                <c:ptCount val="5"/>
                <c:pt idx="0">
                  <c:v>99</c:v>
                </c:pt>
                <c:pt idx="1">
                  <c:v>28</c:v>
                </c:pt>
                <c:pt idx="2">
                  <c:v>41</c:v>
                </c:pt>
                <c:pt idx="3">
                  <c:v>53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6B7-4C5B-87F8-0E499B7F34A7}"/>
            </c:ext>
          </c:extLst>
        </c:ser>
        <c:ser>
          <c:idx val="2"/>
          <c:order val="13"/>
          <c:tx>
            <c:strRef>
              <c:f>津市!$B$88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津市!$C$88:$G$88</c:f>
              <c:numCache>
                <c:formatCode>#,##0</c:formatCode>
                <c:ptCount val="5"/>
                <c:pt idx="0">
                  <c:v>220</c:v>
                </c:pt>
                <c:pt idx="1">
                  <c:v>130</c:v>
                </c:pt>
                <c:pt idx="2">
                  <c:v>153</c:v>
                </c:pt>
                <c:pt idx="3">
                  <c:v>208</c:v>
                </c:pt>
                <c:pt idx="4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6B7-4C5B-87F8-0E499B7F34A7}"/>
            </c:ext>
          </c:extLst>
        </c:ser>
        <c:ser>
          <c:idx val="1"/>
          <c:order val="14"/>
          <c:tx>
            <c:strRef>
              <c:f>津市!$B$87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B7-4C5B-87F8-0E499B7F34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B7-4C5B-87F8-0E499B7F34A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津市!$C$87:$G$87</c:f>
              <c:numCache>
                <c:formatCode>#,##0</c:formatCode>
                <c:ptCount val="5"/>
                <c:pt idx="0">
                  <c:v>16</c:v>
                </c:pt>
                <c:pt idx="1">
                  <c:v>1</c:v>
                </c:pt>
                <c:pt idx="2">
                  <c:v>135</c:v>
                </c:pt>
                <c:pt idx="3">
                  <c:v>-23</c:v>
                </c:pt>
                <c:pt idx="4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6B7-4C5B-87F8-0E499B7F34A7}"/>
            </c:ext>
          </c:extLst>
        </c:ser>
        <c:ser>
          <c:idx val="0"/>
          <c:order val="15"/>
          <c:tx>
            <c:strRef>
              <c:f>津市!$B$86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B7-4C5B-87F8-0E499B7F34A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津市!$C$85:$G$85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津市!$C$86:$G$86</c:f>
              <c:numCache>
                <c:formatCode>#,##0</c:formatCode>
                <c:ptCount val="5"/>
                <c:pt idx="0">
                  <c:v>-195</c:v>
                </c:pt>
                <c:pt idx="1">
                  <c:v>-147</c:v>
                </c:pt>
                <c:pt idx="2">
                  <c:v>-19</c:v>
                </c:pt>
                <c:pt idx="3">
                  <c:v>-183</c:v>
                </c:pt>
                <c:pt idx="4">
                  <c:v>-81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6B7-4C5B-87F8-0E499B7F3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8342656"/>
        <c:axId val="38344192"/>
      </c:barChart>
      <c:catAx>
        <c:axId val="3834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344192"/>
        <c:crossesAt val="-5000"/>
        <c:auto val="1"/>
        <c:lblAlgn val="ctr"/>
        <c:lblOffset val="100"/>
        <c:noMultiLvlLbl val="0"/>
      </c:catAx>
      <c:valAx>
        <c:axId val="38344192"/>
        <c:scaling>
          <c:orientation val="minMax"/>
          <c:max val="600"/>
          <c:min val="-12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8342656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四日市市!$T$1</c:f>
          <c:strCache>
            <c:ptCount val="1"/>
            <c:pt idx="0">
              <c:v>地域ブロック・県内圏域別の人口移動の状況　＜四日市市＞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四日市市!$B$101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四日市市!$C$101:$E$101</c:f>
              <c:numCache>
                <c:formatCode>#,##0</c:formatCode>
                <c:ptCount val="3"/>
                <c:pt idx="0">
                  <c:v>-24</c:v>
                </c:pt>
                <c:pt idx="1">
                  <c:v>-12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9-4481-9DBF-CED74D622140}"/>
            </c:ext>
          </c:extLst>
        </c:ser>
        <c:ser>
          <c:idx val="16"/>
          <c:order val="1"/>
          <c:tx>
            <c:strRef>
              <c:f>四日市市!$B$100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四日市市!$C$100:$E$100</c:f>
              <c:numCache>
                <c:formatCode>#,##0</c:formatCode>
                <c:ptCount val="3"/>
                <c:pt idx="0">
                  <c:v>337</c:v>
                </c:pt>
                <c:pt idx="1">
                  <c:v>89</c:v>
                </c:pt>
                <c:pt idx="2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F9-4481-9DBF-CED74D622140}"/>
            </c:ext>
          </c:extLst>
        </c:ser>
        <c:ser>
          <c:idx val="15"/>
          <c:order val="2"/>
          <c:tx>
            <c:strRef>
              <c:f>四日市市!$B$99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四日市市!$C$99:$E$99</c:f>
              <c:numCache>
                <c:formatCode>#,##0</c:formatCode>
                <c:ptCount val="3"/>
                <c:pt idx="0">
                  <c:v>8</c:v>
                </c:pt>
                <c:pt idx="1">
                  <c:v>28</c:v>
                </c:pt>
                <c:pt idx="2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F9-4481-9DBF-CED74D622140}"/>
            </c:ext>
          </c:extLst>
        </c:ser>
        <c:ser>
          <c:idx val="14"/>
          <c:order val="3"/>
          <c:tx>
            <c:strRef>
              <c:f>四日市市!$B$98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9-4481-9DBF-CED74D62214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F9-4481-9DBF-CED74D6221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四日市市!$C$98:$E$98</c:f>
              <c:numCache>
                <c:formatCode>#,##0</c:formatCode>
                <c:ptCount val="3"/>
                <c:pt idx="0">
                  <c:v>115</c:v>
                </c:pt>
                <c:pt idx="1">
                  <c:v>26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F9-4481-9DBF-CED74D622140}"/>
            </c:ext>
          </c:extLst>
        </c:ser>
        <c:ser>
          <c:idx val="13"/>
          <c:order val="4"/>
          <c:tx>
            <c:strRef>
              <c:f>四日市市!$B$97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四日市市!$C$97:$E$97</c:f>
              <c:numCache>
                <c:formatCode>#,##0</c:formatCode>
                <c:ptCount val="3"/>
                <c:pt idx="0">
                  <c:v>111</c:v>
                </c:pt>
                <c:pt idx="1">
                  <c:v>-42</c:v>
                </c:pt>
                <c:pt idx="2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F9-4481-9DBF-CED74D622140}"/>
            </c:ext>
          </c:extLst>
        </c:ser>
        <c:ser>
          <c:idx val="10"/>
          <c:order val="5"/>
          <c:tx>
            <c:strRef>
              <c:f>四日市市!$B$96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四日市市!$C$96:$E$96</c:f>
              <c:numCache>
                <c:formatCode>#,##0</c:formatCode>
                <c:ptCount val="3"/>
                <c:pt idx="0">
                  <c:v>-152</c:v>
                </c:pt>
                <c:pt idx="1">
                  <c:v>-261</c:v>
                </c:pt>
                <c:pt idx="2">
                  <c:v>-207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F9-4481-9DBF-CED74D622140}"/>
            </c:ext>
          </c:extLst>
        </c:ser>
        <c:ser>
          <c:idx val="9"/>
          <c:order val="6"/>
          <c:tx>
            <c:strRef>
              <c:f>四日市市!$B$95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四日市市!$C$95:$E$95</c:f>
              <c:numCache>
                <c:formatCode>#,##0</c:formatCode>
                <c:ptCount val="3"/>
                <c:pt idx="0">
                  <c:v>-133</c:v>
                </c:pt>
                <c:pt idx="1">
                  <c:v>-100</c:v>
                </c:pt>
                <c:pt idx="2">
                  <c:v>-294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F9-4481-9DBF-CED74D622140}"/>
            </c:ext>
          </c:extLst>
        </c:ser>
        <c:ser>
          <c:idx val="8"/>
          <c:order val="7"/>
          <c:tx>
            <c:strRef>
              <c:f>四日市市!$B$94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F9-4481-9DBF-CED74D6221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四日市市!$C$94:$E$94</c:f>
              <c:numCache>
                <c:formatCode>#,##0</c:formatCode>
                <c:ptCount val="3"/>
                <c:pt idx="0">
                  <c:v>99</c:v>
                </c:pt>
                <c:pt idx="1">
                  <c:v>36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AF9-4481-9DBF-CED74D622140}"/>
            </c:ext>
          </c:extLst>
        </c:ser>
        <c:ser>
          <c:idx val="7"/>
          <c:order val="8"/>
          <c:tx>
            <c:strRef>
              <c:f>四日市市!$B$93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四日市市!$C$93:$E$93</c:f>
              <c:numCache>
                <c:formatCode>#,##0</c:formatCode>
                <c:ptCount val="3"/>
                <c:pt idx="0">
                  <c:v>50</c:v>
                </c:pt>
                <c:pt idx="1">
                  <c:v>-28</c:v>
                </c:pt>
                <c:pt idx="2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F9-4481-9DBF-CED74D622140}"/>
            </c:ext>
          </c:extLst>
        </c:ser>
        <c:ser>
          <c:idx val="6"/>
          <c:order val="9"/>
          <c:tx>
            <c:strRef>
              <c:f>四日市市!$B$92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四日市市!$C$92:$E$92</c:f>
              <c:numCache>
                <c:formatCode>#,##0</c:formatCode>
                <c:ptCount val="3"/>
                <c:pt idx="0">
                  <c:v>19</c:v>
                </c:pt>
                <c:pt idx="1">
                  <c:v>27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F9-4481-9DBF-CED74D622140}"/>
            </c:ext>
          </c:extLst>
        </c:ser>
        <c:ser>
          <c:idx val="5"/>
          <c:order val="10"/>
          <c:tx>
            <c:strRef>
              <c:f>四日市市!$B$91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F9-4481-9DBF-CED74D62214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F9-4481-9DBF-CED74D6221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四日市市!$C$91:$E$91</c:f>
              <c:numCache>
                <c:formatCode>#,##0</c:formatCode>
                <c:ptCount val="3"/>
                <c:pt idx="0">
                  <c:v>56</c:v>
                </c:pt>
                <c:pt idx="1">
                  <c:v>50</c:v>
                </c:pt>
                <c:pt idx="2">
                  <c:v>-124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AF9-4481-9DBF-CED74D622140}"/>
            </c:ext>
          </c:extLst>
        </c:ser>
        <c:ser>
          <c:idx val="4"/>
          <c:order val="11"/>
          <c:tx>
            <c:strRef>
              <c:f>四日市市!$B$90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四日市市!$C$90:$E$90</c:f>
              <c:numCache>
                <c:formatCode>#,##0</c:formatCode>
                <c:ptCount val="3"/>
                <c:pt idx="0">
                  <c:v>33</c:v>
                </c:pt>
                <c:pt idx="1">
                  <c:v>19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AF9-4481-9DBF-CED74D622140}"/>
            </c:ext>
          </c:extLst>
        </c:ser>
        <c:ser>
          <c:idx val="3"/>
          <c:order val="12"/>
          <c:tx>
            <c:strRef>
              <c:f>四日市市!$B$89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四日市市!$C$89:$E$89</c:f>
              <c:numCache>
                <c:formatCode>#,##0</c:formatCode>
                <c:ptCount val="3"/>
                <c:pt idx="0">
                  <c:v>24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AF9-4481-9DBF-CED74D622140}"/>
            </c:ext>
          </c:extLst>
        </c:ser>
        <c:ser>
          <c:idx val="2"/>
          <c:order val="13"/>
          <c:tx>
            <c:strRef>
              <c:f>四日市市!$B$88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四日市市!$C$88:$E$88</c:f>
              <c:numCache>
                <c:formatCode>#,##0</c:formatCode>
                <c:ptCount val="3"/>
                <c:pt idx="0">
                  <c:v>60</c:v>
                </c:pt>
                <c:pt idx="1">
                  <c:v>70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AF9-4481-9DBF-CED74D622140}"/>
            </c:ext>
          </c:extLst>
        </c:ser>
        <c:ser>
          <c:idx val="1"/>
          <c:order val="14"/>
          <c:tx>
            <c:strRef>
              <c:f>四日市市!$B$87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F9-4481-9DBF-CED74D62214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F9-4481-9DBF-CED74D6221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四日市市!$C$87:$E$87</c:f>
              <c:numCache>
                <c:formatCode>#,##0</c:formatCode>
                <c:ptCount val="3"/>
                <c:pt idx="0">
                  <c:v>14</c:v>
                </c:pt>
                <c:pt idx="1">
                  <c:v>48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AF9-4481-9DBF-CED74D622140}"/>
            </c:ext>
          </c:extLst>
        </c:ser>
        <c:ser>
          <c:idx val="0"/>
          <c:order val="15"/>
          <c:tx>
            <c:strRef>
              <c:f>四日市市!$B$86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四日市市!$C$86:$E$86</c:f>
              <c:numCache>
                <c:formatCode>#,##0</c:formatCode>
                <c:ptCount val="3"/>
                <c:pt idx="0">
                  <c:v>-392</c:v>
                </c:pt>
                <c:pt idx="1">
                  <c:v>-492</c:v>
                </c:pt>
                <c:pt idx="2">
                  <c:v>-79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AF9-4481-9DBF-CED74D622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8557952"/>
        <c:axId val="38576128"/>
      </c:barChart>
      <c:catAx>
        <c:axId val="3855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576128"/>
        <c:crossesAt val="-5000"/>
        <c:auto val="1"/>
        <c:lblAlgn val="ctr"/>
        <c:lblOffset val="100"/>
        <c:noMultiLvlLbl val="0"/>
      </c:catAx>
      <c:valAx>
        <c:axId val="38576128"/>
        <c:scaling>
          <c:orientation val="minMax"/>
          <c:max val="1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8557952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1727978688730408E-2"/>
          <c:w val="0.17882387272491462"/>
          <c:h val="0.83595359580052497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四日市市!$T$1</c:f>
          <c:strCache>
            <c:ptCount val="1"/>
            <c:pt idx="0">
              <c:v>地域ブロック・県内圏域別の人口移動の状況　＜四日市市＞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四日市市!$B$101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四日市市!$C$101:$G$101</c:f>
              <c:numCache>
                <c:formatCode>#,##0</c:formatCode>
                <c:ptCount val="5"/>
                <c:pt idx="0">
                  <c:v>-24</c:v>
                </c:pt>
                <c:pt idx="1">
                  <c:v>-12</c:v>
                </c:pt>
                <c:pt idx="2">
                  <c:v>5</c:v>
                </c:pt>
                <c:pt idx="3">
                  <c:v>-20</c:v>
                </c:pt>
                <c:pt idx="4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1-45AD-AF24-4D984BE32B3C}"/>
            </c:ext>
          </c:extLst>
        </c:ser>
        <c:ser>
          <c:idx val="16"/>
          <c:order val="1"/>
          <c:tx>
            <c:strRef>
              <c:f>四日市市!$B$100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四日市市!$C$100:$G$100</c:f>
              <c:numCache>
                <c:formatCode>#,##0</c:formatCode>
                <c:ptCount val="5"/>
                <c:pt idx="0">
                  <c:v>337</c:v>
                </c:pt>
                <c:pt idx="1">
                  <c:v>89</c:v>
                </c:pt>
                <c:pt idx="2">
                  <c:v>185</c:v>
                </c:pt>
                <c:pt idx="3">
                  <c:v>213</c:v>
                </c:pt>
                <c:pt idx="4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1-45AD-AF24-4D984BE32B3C}"/>
            </c:ext>
          </c:extLst>
        </c:ser>
        <c:ser>
          <c:idx val="15"/>
          <c:order val="2"/>
          <c:tx>
            <c:strRef>
              <c:f>四日市市!$B$99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四日市市!$C$99:$G$99</c:f>
              <c:numCache>
                <c:formatCode>#,##0</c:formatCode>
                <c:ptCount val="5"/>
                <c:pt idx="0">
                  <c:v>8</c:v>
                </c:pt>
                <c:pt idx="1">
                  <c:v>28</c:v>
                </c:pt>
                <c:pt idx="2">
                  <c:v>36</c:v>
                </c:pt>
                <c:pt idx="3">
                  <c:v>59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1-45AD-AF24-4D984BE32B3C}"/>
            </c:ext>
          </c:extLst>
        </c:ser>
        <c:ser>
          <c:idx val="14"/>
          <c:order val="3"/>
          <c:tx>
            <c:strRef>
              <c:f>四日市市!$B$98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1-45AD-AF24-4D984BE32B3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11-45AD-AF24-4D984BE32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四日市市!$C$98:$G$98</c:f>
              <c:numCache>
                <c:formatCode>#,##0</c:formatCode>
                <c:ptCount val="5"/>
                <c:pt idx="0">
                  <c:v>115</c:v>
                </c:pt>
                <c:pt idx="1">
                  <c:v>26</c:v>
                </c:pt>
                <c:pt idx="2">
                  <c:v>24</c:v>
                </c:pt>
                <c:pt idx="3">
                  <c:v>68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D11-45AD-AF24-4D984BE32B3C}"/>
            </c:ext>
          </c:extLst>
        </c:ser>
        <c:ser>
          <c:idx val="13"/>
          <c:order val="4"/>
          <c:tx>
            <c:strRef>
              <c:f>四日市市!$B$97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四日市市!$C$97:$G$97</c:f>
              <c:numCache>
                <c:formatCode>#,##0</c:formatCode>
                <c:ptCount val="5"/>
                <c:pt idx="0">
                  <c:v>111</c:v>
                </c:pt>
                <c:pt idx="1">
                  <c:v>-42</c:v>
                </c:pt>
                <c:pt idx="2">
                  <c:v>134</c:v>
                </c:pt>
                <c:pt idx="3">
                  <c:v>121</c:v>
                </c:pt>
                <c:pt idx="4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11-45AD-AF24-4D984BE32B3C}"/>
            </c:ext>
          </c:extLst>
        </c:ser>
        <c:ser>
          <c:idx val="10"/>
          <c:order val="5"/>
          <c:tx>
            <c:strRef>
              <c:f>四日市市!$B$96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四日市市!$C$96:$G$96</c:f>
              <c:numCache>
                <c:formatCode>#,##0</c:formatCode>
                <c:ptCount val="5"/>
                <c:pt idx="0">
                  <c:v>-152</c:v>
                </c:pt>
                <c:pt idx="1">
                  <c:v>-261</c:v>
                </c:pt>
                <c:pt idx="2">
                  <c:v>-207</c:v>
                </c:pt>
                <c:pt idx="3">
                  <c:v>-215</c:v>
                </c:pt>
                <c:pt idx="4">
                  <c:v>-281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D11-45AD-AF24-4D984BE32B3C}"/>
            </c:ext>
          </c:extLst>
        </c:ser>
        <c:ser>
          <c:idx val="9"/>
          <c:order val="6"/>
          <c:tx>
            <c:strRef>
              <c:f>四日市市!$B$95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四日市市!$C$95:$G$95</c:f>
              <c:numCache>
                <c:formatCode>#,##0</c:formatCode>
                <c:ptCount val="5"/>
                <c:pt idx="0">
                  <c:v>-133</c:v>
                </c:pt>
                <c:pt idx="1">
                  <c:v>-100</c:v>
                </c:pt>
                <c:pt idx="2">
                  <c:v>-294</c:v>
                </c:pt>
                <c:pt idx="3">
                  <c:v>-186</c:v>
                </c:pt>
                <c:pt idx="4">
                  <c:v>-229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D11-45AD-AF24-4D984BE32B3C}"/>
            </c:ext>
          </c:extLst>
        </c:ser>
        <c:ser>
          <c:idx val="8"/>
          <c:order val="7"/>
          <c:tx>
            <c:strRef>
              <c:f>四日市市!$B$94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0"/>
              <c:layout>
                <c:manualLayout>
                  <c:x val="-1.9038446521179336E-17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11-45AD-AF24-4D984BE32B3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11-45AD-AF24-4D984BE32B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11-45AD-AF24-4D984BE32B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11-45AD-AF24-4D984BE32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四日市市!$C$94:$G$94</c:f>
              <c:numCache>
                <c:formatCode>#,##0</c:formatCode>
                <c:ptCount val="5"/>
                <c:pt idx="0">
                  <c:v>99</c:v>
                </c:pt>
                <c:pt idx="1">
                  <c:v>36</c:v>
                </c:pt>
                <c:pt idx="2">
                  <c:v>10</c:v>
                </c:pt>
                <c:pt idx="3">
                  <c:v>27</c:v>
                </c:pt>
                <c:pt idx="4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11-45AD-AF24-4D984BE32B3C}"/>
            </c:ext>
          </c:extLst>
        </c:ser>
        <c:ser>
          <c:idx val="7"/>
          <c:order val="8"/>
          <c:tx>
            <c:strRef>
              <c:f>四日市市!$B$93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11-45AD-AF24-4D984BE32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四日市市!$C$93:$G$93</c:f>
              <c:numCache>
                <c:formatCode>#,##0</c:formatCode>
                <c:ptCount val="5"/>
                <c:pt idx="0">
                  <c:v>50</c:v>
                </c:pt>
                <c:pt idx="1">
                  <c:v>-28</c:v>
                </c:pt>
                <c:pt idx="2">
                  <c:v>57</c:v>
                </c:pt>
                <c:pt idx="3">
                  <c:v>56</c:v>
                </c:pt>
                <c:pt idx="4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D11-45AD-AF24-4D984BE32B3C}"/>
            </c:ext>
          </c:extLst>
        </c:ser>
        <c:ser>
          <c:idx val="6"/>
          <c:order val="9"/>
          <c:tx>
            <c:strRef>
              <c:f>四日市市!$B$92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四日市市!$C$92:$G$92</c:f>
              <c:numCache>
                <c:formatCode>#,##0</c:formatCode>
                <c:ptCount val="5"/>
                <c:pt idx="0">
                  <c:v>19</c:v>
                </c:pt>
                <c:pt idx="1">
                  <c:v>27</c:v>
                </c:pt>
                <c:pt idx="2">
                  <c:v>14</c:v>
                </c:pt>
                <c:pt idx="3">
                  <c:v>13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11-45AD-AF24-4D984BE32B3C}"/>
            </c:ext>
          </c:extLst>
        </c:ser>
        <c:ser>
          <c:idx val="5"/>
          <c:order val="10"/>
          <c:tx>
            <c:strRef>
              <c:f>四日市市!$B$91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11-45AD-AF24-4D984BE32B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11-45AD-AF24-4D984BE32B3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11-45AD-AF24-4D984BE32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四日市市!$C$91:$G$91</c:f>
              <c:numCache>
                <c:formatCode>#,##0</c:formatCode>
                <c:ptCount val="5"/>
                <c:pt idx="0">
                  <c:v>56</c:v>
                </c:pt>
                <c:pt idx="1">
                  <c:v>50</c:v>
                </c:pt>
                <c:pt idx="2">
                  <c:v>-124</c:v>
                </c:pt>
                <c:pt idx="3">
                  <c:v>46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D11-45AD-AF24-4D984BE32B3C}"/>
            </c:ext>
          </c:extLst>
        </c:ser>
        <c:ser>
          <c:idx val="4"/>
          <c:order val="11"/>
          <c:tx>
            <c:strRef>
              <c:f>四日市市!$B$90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4"/>
              <c:tx>
                <c:rich>
                  <a:bodyPr/>
                  <a:lstStyle/>
                  <a:p>
                    <a:r>
                      <a:rPr lang="ja-JP" altLang="en-US"/>
                      <a:t>東紀州地域</a:t>
                    </a:r>
                    <a:r>
                      <a:rPr lang="en-US" altLang="ja-JP"/>
                      <a:t>, </a:t>
                    </a:r>
                    <a:fld id="{FCA22294-317C-4F92-A87D-C8AFBA692C13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CEA-4CC4-A57C-8CEB9AD537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四日市市!$C$90:$G$90</c:f>
              <c:numCache>
                <c:formatCode>#,##0</c:formatCode>
                <c:ptCount val="5"/>
                <c:pt idx="0">
                  <c:v>33</c:v>
                </c:pt>
                <c:pt idx="1">
                  <c:v>19</c:v>
                </c:pt>
                <c:pt idx="2">
                  <c:v>24</c:v>
                </c:pt>
                <c:pt idx="3">
                  <c:v>13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11-45AD-AF24-4D984BE32B3C}"/>
            </c:ext>
          </c:extLst>
        </c:ser>
        <c:ser>
          <c:idx val="3"/>
          <c:order val="12"/>
          <c:tx>
            <c:strRef>
              <c:f>四日市市!$B$89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四日市市!$C$89:$G$89</c:f>
              <c:numCache>
                <c:formatCode>#,##0</c:formatCode>
                <c:ptCount val="5"/>
                <c:pt idx="0">
                  <c:v>24</c:v>
                </c:pt>
                <c:pt idx="1">
                  <c:v>3</c:v>
                </c:pt>
                <c:pt idx="2">
                  <c:v>6</c:v>
                </c:pt>
                <c:pt idx="3">
                  <c:v>34</c:v>
                </c:pt>
                <c:pt idx="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11-45AD-AF24-4D984BE32B3C}"/>
            </c:ext>
          </c:extLst>
        </c:ser>
        <c:ser>
          <c:idx val="2"/>
          <c:order val="13"/>
          <c:tx>
            <c:strRef>
              <c:f>四日市市!$B$88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2.0769454314477805E-3"/>
                  <c:y val="-2.5924324650929988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11-45AD-AF24-4D984BE32B3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四日市市!$C$88:$G$88</c:f>
              <c:numCache>
                <c:formatCode>#,##0</c:formatCode>
                <c:ptCount val="5"/>
                <c:pt idx="0">
                  <c:v>60</c:v>
                </c:pt>
                <c:pt idx="1">
                  <c:v>70</c:v>
                </c:pt>
                <c:pt idx="2">
                  <c:v>60</c:v>
                </c:pt>
                <c:pt idx="3">
                  <c:v>83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D11-45AD-AF24-4D984BE32B3C}"/>
            </c:ext>
          </c:extLst>
        </c:ser>
        <c:ser>
          <c:idx val="1"/>
          <c:order val="14"/>
          <c:tx>
            <c:strRef>
              <c:f>四日市市!$B$87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11-45AD-AF24-4D984BE32B3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11-45AD-AF24-4D984BE32B3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四日市市!$C$87:$G$87</c:f>
              <c:numCache>
                <c:formatCode>#,##0</c:formatCode>
                <c:ptCount val="5"/>
                <c:pt idx="0">
                  <c:v>14</c:v>
                </c:pt>
                <c:pt idx="1">
                  <c:v>48</c:v>
                </c:pt>
                <c:pt idx="2">
                  <c:v>11</c:v>
                </c:pt>
                <c:pt idx="3">
                  <c:v>111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D11-45AD-AF24-4D984BE32B3C}"/>
            </c:ext>
          </c:extLst>
        </c:ser>
        <c:ser>
          <c:idx val="0"/>
          <c:order val="15"/>
          <c:tx>
            <c:strRef>
              <c:f>四日市市!$B$86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四日市市!$C$85:$G$85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四日市市!$C$86:$G$86</c:f>
              <c:numCache>
                <c:formatCode>#,##0</c:formatCode>
                <c:ptCount val="5"/>
                <c:pt idx="0">
                  <c:v>-392</c:v>
                </c:pt>
                <c:pt idx="1">
                  <c:v>-492</c:v>
                </c:pt>
                <c:pt idx="2">
                  <c:v>-79</c:v>
                </c:pt>
                <c:pt idx="3">
                  <c:v>-370</c:v>
                </c:pt>
                <c:pt idx="4">
                  <c:v>-263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D11-45AD-AF24-4D984BE32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7334016"/>
        <c:axId val="37352192"/>
      </c:barChart>
      <c:catAx>
        <c:axId val="3733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352192"/>
        <c:crossesAt val="-5000"/>
        <c:auto val="1"/>
        <c:lblAlgn val="ctr"/>
        <c:lblOffset val="100"/>
        <c:noMultiLvlLbl val="0"/>
      </c:catAx>
      <c:valAx>
        <c:axId val="37352192"/>
        <c:scaling>
          <c:orientation val="minMax"/>
          <c:max val="1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334016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1727978688730408E-2"/>
          <c:w val="0.17882387272491462"/>
          <c:h val="0.83595359580052497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北勢地域!$T$81</c:f>
          <c:strCache>
            <c:ptCount val="1"/>
            <c:pt idx="0">
              <c:v>転入者数（地域ブロック・県内圏域別割合）の推移＜北勢地域＞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北勢地域!$H$123:$L$123</c:f>
              <c:numCache>
                <c:formatCode>0.0%</c:formatCode>
                <c:ptCount val="5"/>
                <c:pt idx="0">
                  <c:v>3.7722497414403137E-2</c:v>
                </c:pt>
                <c:pt idx="1">
                  <c:v>3.8145740677386249E-2</c:v>
                </c:pt>
                <c:pt idx="2">
                  <c:v>4.3079055263613789E-2</c:v>
                </c:pt>
                <c:pt idx="3">
                  <c:v>4.8089812332439676E-2</c:v>
                </c:pt>
                <c:pt idx="4">
                  <c:v>4.3317485472794508E-2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6-4DF7-867D-F0F157DD731B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北勢地域!$H$122:$L$122</c:f>
              <c:numCache>
                <c:formatCode>0.0%</c:formatCode>
                <c:ptCount val="5"/>
                <c:pt idx="0">
                  <c:v>8.9380001088672362E-2</c:v>
                </c:pt>
                <c:pt idx="1">
                  <c:v>5.7019044360816513E-2</c:v>
                </c:pt>
                <c:pt idx="2">
                  <c:v>7.2183403591846163E-2</c:v>
                </c:pt>
                <c:pt idx="3">
                  <c:v>6.5292672028596968E-2</c:v>
                </c:pt>
                <c:pt idx="4">
                  <c:v>6.2511005458707525E-2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26-4DF7-867D-F0F157DD731B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北勢地域!$H$121:$L$121</c:f>
              <c:numCache>
                <c:formatCode>0.0%</c:formatCode>
                <c:ptCount val="5"/>
                <c:pt idx="0">
                  <c:v>6.8042022753252406E-3</c:v>
                </c:pt>
                <c:pt idx="1">
                  <c:v>6.7282472345763485E-3</c:v>
                </c:pt>
                <c:pt idx="2">
                  <c:v>9.412715828376739E-3</c:v>
                </c:pt>
                <c:pt idx="3">
                  <c:v>6.0880250223413765E-3</c:v>
                </c:pt>
                <c:pt idx="4">
                  <c:v>6.3391442155309036E-3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26-4DF7-867D-F0F157DD731B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北勢地域!$H$120:$L$120</c:f>
              <c:numCache>
                <c:formatCode>0.0%</c:formatCode>
                <c:ptCount val="5"/>
                <c:pt idx="0">
                  <c:v>2.5311632464209897E-2</c:v>
                </c:pt>
                <c:pt idx="1">
                  <c:v>2.206637016763599E-2</c:v>
                </c:pt>
                <c:pt idx="2">
                  <c:v>2.1886007969047758E-2</c:v>
                </c:pt>
                <c:pt idx="3">
                  <c:v>2.1224307417336909E-2</c:v>
                </c:pt>
                <c:pt idx="4">
                  <c:v>2.2245700534131597E-2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26-4DF7-867D-F0F157DD731B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北勢地域!$H$119:$L$119</c:f>
              <c:numCache>
                <c:formatCode>0.0%</c:formatCode>
                <c:ptCount val="5"/>
                <c:pt idx="0">
                  <c:v>0.12438081759294541</c:v>
                </c:pt>
                <c:pt idx="1">
                  <c:v>0.12555593568251797</c:v>
                </c:pt>
                <c:pt idx="2">
                  <c:v>0.12311601316625281</c:v>
                </c:pt>
                <c:pt idx="3">
                  <c:v>0.13248436103663985</c:v>
                </c:pt>
                <c:pt idx="4">
                  <c:v>0.13271115806773492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26-4DF7-867D-F0F157DD731B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北勢地域!$H$118:$L$118</c:f>
              <c:numCache>
                <c:formatCode>0.0%</c:formatCode>
                <c:ptCount val="5"/>
                <c:pt idx="0">
                  <c:v>0.31511621577486254</c:v>
                </c:pt>
                <c:pt idx="1">
                  <c:v>0.34627665640323868</c:v>
                </c:pt>
                <c:pt idx="2">
                  <c:v>0.33625916729225619</c:v>
                </c:pt>
                <c:pt idx="3">
                  <c:v>0.33450625558534408</c:v>
                </c:pt>
                <c:pt idx="4">
                  <c:v>0.32957680342783352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26-4DF7-867D-F0F157DD731B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北勢地域!$H$117:$L$117</c:f>
              <c:numCache>
                <c:formatCode>0.0%</c:formatCode>
                <c:ptCount val="5"/>
                <c:pt idx="0">
                  <c:v>0.129769745795003</c:v>
                </c:pt>
                <c:pt idx="1">
                  <c:v>0.13867031588550577</c:v>
                </c:pt>
                <c:pt idx="2">
                  <c:v>0.12750476410463707</c:v>
                </c:pt>
                <c:pt idx="3">
                  <c:v>0.13181411974977658</c:v>
                </c:pt>
                <c:pt idx="4">
                  <c:v>0.13265246228796149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26-4DF7-867D-F0F157DD731B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北勢地域!$H$116:$L$116</c:f>
              <c:numCache>
                <c:formatCode>0.0%</c:formatCode>
                <c:ptCount val="5"/>
                <c:pt idx="0">
                  <c:v>3.2388002830548143E-2</c:v>
                </c:pt>
                <c:pt idx="1">
                  <c:v>2.8053369825521726E-2</c:v>
                </c:pt>
                <c:pt idx="2">
                  <c:v>2.1655021077553849E-2</c:v>
                </c:pt>
                <c:pt idx="3">
                  <c:v>2.0330652368185879E-2</c:v>
                </c:pt>
                <c:pt idx="4">
                  <c:v>2.1893525855490991E-2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26-4DF7-867D-F0F157DD731B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北勢地域!$H$115:$L$115</c:f>
              <c:numCache>
                <c:formatCode>0.0%</c:formatCode>
                <c:ptCount val="5"/>
                <c:pt idx="0">
                  <c:v>2.2100048990256381E-2</c:v>
                </c:pt>
                <c:pt idx="1">
                  <c:v>1.8360132284182918E-2</c:v>
                </c:pt>
                <c:pt idx="2">
                  <c:v>2.0384593174337357E-2</c:v>
                </c:pt>
                <c:pt idx="3">
                  <c:v>1.5415549597855228E-2</c:v>
                </c:pt>
                <c:pt idx="4">
                  <c:v>1.9604390444327054E-2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26-4DF7-867D-F0F157DD731B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北勢地域!$H$114:$L$114</c:f>
              <c:numCache>
                <c:formatCode>0.0%</c:formatCode>
                <c:ptCount val="5"/>
                <c:pt idx="0">
                  <c:v>1.0396821076696969E-2</c:v>
                </c:pt>
                <c:pt idx="1">
                  <c:v>1.0263427984946972E-2</c:v>
                </c:pt>
                <c:pt idx="2">
                  <c:v>1.0856383900213663E-2</c:v>
                </c:pt>
                <c:pt idx="3">
                  <c:v>1.1338248436103664E-2</c:v>
                </c:pt>
                <c:pt idx="4">
                  <c:v>1.1152198156952516E-2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226-4DF7-867D-F0F157DD731B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北勢地域!$H$113:$L$113</c:f>
              <c:numCache>
                <c:formatCode>0.0%</c:formatCode>
                <c:ptCount val="5"/>
                <c:pt idx="0">
                  <c:v>2.82510478471504E-2</c:v>
                </c:pt>
                <c:pt idx="1">
                  <c:v>2.5487512829284981E-2</c:v>
                </c:pt>
                <c:pt idx="2">
                  <c:v>3.1991684471906222E-2</c:v>
                </c:pt>
                <c:pt idx="3">
                  <c:v>2.485478105451296E-2</c:v>
                </c:pt>
                <c:pt idx="4">
                  <c:v>3.5100076304513707E-2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26-4DF7-867D-F0F157DD731B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北勢地域!$H$112:$L$112</c:f>
              <c:numCache>
                <c:formatCode>0.0%</c:formatCode>
                <c:ptCount val="5"/>
                <c:pt idx="0">
                  <c:v>8.1106091121876875E-3</c:v>
                </c:pt>
                <c:pt idx="1">
                  <c:v>9.9783327631428904E-3</c:v>
                </c:pt>
                <c:pt idx="2">
                  <c:v>6.8718600219437546E-3</c:v>
                </c:pt>
                <c:pt idx="3">
                  <c:v>1.0500446827524575E-2</c:v>
                </c:pt>
                <c:pt idx="4">
                  <c:v>9.6261078828432239E-3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26-4DF7-867D-F0F157DD731B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北勢地域!$H$111:$L$111</c:f>
              <c:numCache>
                <c:formatCode>0.0%</c:formatCode>
                <c:ptCount val="5"/>
                <c:pt idx="0">
                  <c:v>1.7473191443035219E-2</c:v>
                </c:pt>
                <c:pt idx="1">
                  <c:v>1.9158398905234349E-2</c:v>
                </c:pt>
                <c:pt idx="2">
                  <c:v>1.9402898885488247E-2</c:v>
                </c:pt>
                <c:pt idx="3">
                  <c:v>2.0721626452189456E-2</c:v>
                </c:pt>
                <c:pt idx="4">
                  <c:v>1.9428303105006751E-2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26-4DF7-867D-F0F157DD731B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7.7039764246189159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26-4DF7-867D-F0F157DD731B}"/>
                </c:ext>
              </c:extLst>
            </c:dLbl>
            <c:dLbl>
              <c:idx val="1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26-4DF7-867D-F0F157DD731B}"/>
                </c:ext>
              </c:extLst>
            </c:dLbl>
            <c:dLbl>
              <c:idx val="2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26-4DF7-867D-F0F157DD731B}"/>
                </c:ext>
              </c:extLst>
            </c:dLbl>
            <c:dLbl>
              <c:idx val="3"/>
              <c:layout>
                <c:manualLayout>
                  <c:x val="0"/>
                  <c:y val="-2.6052981507306526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26-4DF7-867D-F0F157DD731B}"/>
                </c:ext>
              </c:extLst>
            </c:dLbl>
            <c:dLbl>
              <c:idx val="4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26-4DF7-867D-F0F157DD7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北勢地域!$H$110:$L$110</c:f>
              <c:numCache>
                <c:formatCode>0.0%</c:formatCode>
                <c:ptCount val="5"/>
                <c:pt idx="0">
                  <c:v>2.3515323063524031E-2</c:v>
                </c:pt>
                <c:pt idx="1">
                  <c:v>2.468924620823355E-2</c:v>
                </c:pt>
                <c:pt idx="2">
                  <c:v>3.0721256568689726E-2</c:v>
                </c:pt>
                <c:pt idx="3">
                  <c:v>2.5971849865951743E-2</c:v>
                </c:pt>
                <c:pt idx="4">
                  <c:v>2.44761401655221E-2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226-4DF7-867D-F0F157DD731B}"/>
            </c:ext>
          </c:extLst>
        </c:ser>
        <c:ser>
          <c:idx val="1"/>
          <c:order val="14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北勢地域!$H$107:$L$107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北勢地域!$H$109:$L$109</c:f>
              <c:numCache>
                <c:formatCode>0.0%</c:formatCode>
                <c:ptCount val="5"/>
                <c:pt idx="0">
                  <c:v>0.12927984323117958</c:v>
                </c:pt>
                <c:pt idx="1">
                  <c:v>0.12954726878777512</c:v>
                </c:pt>
                <c:pt idx="2">
                  <c:v>0.1246751746838367</c:v>
                </c:pt>
                <c:pt idx="3">
                  <c:v>0.13136729222520108</c:v>
                </c:pt>
                <c:pt idx="4">
                  <c:v>0.12936549862064917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226-4DF7-867D-F0F157DD7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0"/>
                <c:order val="15"/>
                <c:tx>
                  <c:strRef>
                    <c:extLst>
                      <c:ext uri="{02D57815-91ED-43cb-92C2-25804820EDAC}">
                        <c15:formulaRef>
                          <c15:sqref>北勢地域!$B$108</c15:sqref>
                        </c15:formulaRef>
                      </c:ext>
                    </c:extLst>
                    <c:strCache>
                      <c:ptCount val="1"/>
                      <c:pt idx="0">
                        <c:v>北勢地域</c:v>
                      </c:pt>
                    </c:strCache>
                  </c:strRef>
                </c:tx>
                <c:spPr>
                  <a:solidFill>
                    <a:srgbClr val="FFC000"/>
                  </a:solidFill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北勢地域!$H$107:$L$107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北勢地域!$C$108:$G$108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8100</c:v>
                      </c:pt>
                      <c:pt idx="1">
                        <c:v>8271</c:v>
                      </c:pt>
                      <c:pt idx="2">
                        <c:v>8004</c:v>
                      </c:pt>
                      <c:pt idx="3">
                        <c:v>8005</c:v>
                      </c:pt>
                      <c:pt idx="4">
                        <c:v>7764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B226-4DF7-867D-F0F157DD731B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5658786789"/>
          <c:h val="0.7530475191780483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伊勢市!$T$1</c:f>
          <c:strCache>
            <c:ptCount val="1"/>
            <c:pt idx="0">
              <c:v>地域ブロック・県内圏域別の人口移動の状況　＜伊勢市＞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伊勢市!$B$101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伊勢市!$C$101:$E$101</c:f>
              <c:numCache>
                <c:formatCode>#,##0</c:formatCode>
                <c:ptCount val="3"/>
                <c:pt idx="0">
                  <c:v>25</c:v>
                </c:pt>
                <c:pt idx="1">
                  <c:v>7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2D-4A92-B58B-D1F7E6C1C8A3}"/>
            </c:ext>
          </c:extLst>
        </c:ser>
        <c:ser>
          <c:idx val="16"/>
          <c:order val="1"/>
          <c:tx>
            <c:strRef>
              <c:f>伊勢市!$B$100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2D-4A92-B58B-D1F7E6C1C8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2D-4A92-B58B-D1F7E6C1C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伊勢市!$C$100:$E$100</c:f>
              <c:numCache>
                <c:formatCode>#,##0</c:formatCode>
                <c:ptCount val="3"/>
                <c:pt idx="0">
                  <c:v>-52</c:v>
                </c:pt>
                <c:pt idx="1">
                  <c:v>-1</c:v>
                </c:pt>
                <c:pt idx="2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2D-4A92-B58B-D1F7E6C1C8A3}"/>
            </c:ext>
          </c:extLst>
        </c:ser>
        <c:ser>
          <c:idx val="15"/>
          <c:order val="2"/>
          <c:tx>
            <c:strRef>
              <c:f>伊勢市!$B$99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伊勢市!$C$99:$E$99</c:f>
              <c:numCache>
                <c:formatCode>#,##0</c:formatCode>
                <c:ptCount val="3"/>
                <c:pt idx="0">
                  <c:v>12</c:v>
                </c:pt>
                <c:pt idx="1">
                  <c:v>-10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2D-4A92-B58B-D1F7E6C1C8A3}"/>
            </c:ext>
          </c:extLst>
        </c:ser>
        <c:ser>
          <c:idx val="14"/>
          <c:order val="3"/>
          <c:tx>
            <c:strRef>
              <c:f>伊勢市!$B$98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伊勢市!$C$98:$E$98</c:f>
              <c:numCache>
                <c:formatCode>#,##0</c:formatCode>
                <c:ptCount val="3"/>
                <c:pt idx="0">
                  <c:v>-2</c:v>
                </c:pt>
                <c:pt idx="1">
                  <c:v>18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2D-4A92-B58B-D1F7E6C1C8A3}"/>
            </c:ext>
          </c:extLst>
        </c:ser>
        <c:ser>
          <c:idx val="13"/>
          <c:order val="4"/>
          <c:tx>
            <c:strRef>
              <c:f>伊勢市!$B$97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2D-4A92-B58B-D1F7E6C1C8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2D-4A92-B58B-D1F7E6C1C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伊勢市!$C$97:$E$97</c:f>
              <c:numCache>
                <c:formatCode>#,##0</c:formatCode>
                <c:ptCount val="3"/>
                <c:pt idx="0">
                  <c:v>-64</c:v>
                </c:pt>
                <c:pt idx="1">
                  <c:v>-1</c:v>
                </c:pt>
                <c:pt idx="2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2D-4A92-B58B-D1F7E6C1C8A3}"/>
            </c:ext>
          </c:extLst>
        </c:ser>
        <c:ser>
          <c:idx val="10"/>
          <c:order val="5"/>
          <c:tx>
            <c:strRef>
              <c:f>伊勢市!$B$96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伊勢市!$C$96:$E$96</c:f>
              <c:numCache>
                <c:formatCode>#,##0</c:formatCode>
                <c:ptCount val="3"/>
                <c:pt idx="0">
                  <c:v>-120</c:v>
                </c:pt>
                <c:pt idx="1">
                  <c:v>-178</c:v>
                </c:pt>
                <c:pt idx="2">
                  <c:v>-112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2D-4A92-B58B-D1F7E6C1C8A3}"/>
            </c:ext>
          </c:extLst>
        </c:ser>
        <c:ser>
          <c:idx val="9"/>
          <c:order val="6"/>
          <c:tx>
            <c:strRef>
              <c:f>伊勢市!$B$95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伊勢市!$C$95:$E$95</c:f>
              <c:numCache>
                <c:formatCode>#,##0</c:formatCode>
                <c:ptCount val="3"/>
                <c:pt idx="0">
                  <c:v>-47</c:v>
                </c:pt>
                <c:pt idx="1">
                  <c:v>-132</c:v>
                </c:pt>
                <c:pt idx="2">
                  <c:v>-57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C2D-4A92-B58B-D1F7E6C1C8A3}"/>
            </c:ext>
          </c:extLst>
        </c:ser>
        <c:ser>
          <c:idx val="8"/>
          <c:order val="7"/>
          <c:tx>
            <c:strRef>
              <c:f>伊勢市!$B$94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2D-4A92-B58B-D1F7E6C1C8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2D-4A92-B58B-D1F7E6C1C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伊勢市!$C$94:$E$94</c:f>
              <c:numCache>
                <c:formatCode>#,##0</c:formatCode>
                <c:ptCount val="3"/>
                <c:pt idx="0">
                  <c:v>-28</c:v>
                </c:pt>
                <c:pt idx="1">
                  <c:v>8</c:v>
                </c:pt>
                <c:pt idx="2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C2D-4A92-B58B-D1F7E6C1C8A3}"/>
            </c:ext>
          </c:extLst>
        </c:ser>
        <c:ser>
          <c:idx val="7"/>
          <c:order val="8"/>
          <c:tx>
            <c:strRef>
              <c:f>伊勢市!$B$93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伊勢市!$C$93:$E$93</c:f>
              <c:numCache>
                <c:formatCode>#,##0</c:formatCode>
                <c:ptCount val="3"/>
                <c:pt idx="0">
                  <c:v>-17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C2D-4A92-B58B-D1F7E6C1C8A3}"/>
            </c:ext>
          </c:extLst>
        </c:ser>
        <c:ser>
          <c:idx val="6"/>
          <c:order val="9"/>
          <c:tx>
            <c:strRef>
              <c:f>伊勢市!$B$92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伊勢市!$C$92:$E$92</c:f>
              <c:numCache>
                <c:formatCode>#,##0</c:formatCode>
                <c:ptCount val="3"/>
                <c:pt idx="0">
                  <c:v>5</c:v>
                </c:pt>
                <c:pt idx="1">
                  <c:v>22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C2D-4A92-B58B-D1F7E6C1C8A3}"/>
            </c:ext>
          </c:extLst>
        </c:ser>
        <c:ser>
          <c:idx val="5"/>
          <c:order val="10"/>
          <c:tx>
            <c:strRef>
              <c:f>伊勢市!$B$91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2D-4A92-B58B-D1F7E6C1C8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2D-4A92-B58B-D1F7E6C1C8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伊勢市!$C$91:$E$91</c:f>
              <c:numCache>
                <c:formatCode>#,##0</c:formatCode>
                <c:ptCount val="3"/>
                <c:pt idx="0">
                  <c:v>17</c:v>
                </c:pt>
                <c:pt idx="1">
                  <c:v>-70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C2D-4A92-B58B-D1F7E6C1C8A3}"/>
            </c:ext>
          </c:extLst>
        </c:ser>
        <c:ser>
          <c:idx val="4"/>
          <c:order val="11"/>
          <c:tx>
            <c:strRef>
              <c:f>伊勢市!$B$90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2D-4A92-B58B-D1F7E6C1C8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伊勢市!$C$90:$E$90</c:f>
              <c:numCache>
                <c:formatCode>#,##0</c:formatCode>
                <c:ptCount val="3"/>
                <c:pt idx="0">
                  <c:v>30</c:v>
                </c:pt>
                <c:pt idx="1">
                  <c:v>17</c:v>
                </c:pt>
                <c:pt idx="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C2D-4A92-B58B-D1F7E6C1C8A3}"/>
            </c:ext>
          </c:extLst>
        </c:ser>
        <c:ser>
          <c:idx val="3"/>
          <c:order val="12"/>
          <c:tx>
            <c:strRef>
              <c:f>伊勢市!$B$89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伊勢市!$C$89:$E$89</c:f>
              <c:numCache>
                <c:formatCode>#,##0</c:formatCode>
                <c:ptCount val="3"/>
                <c:pt idx="0">
                  <c:v>-18</c:v>
                </c:pt>
                <c:pt idx="1">
                  <c:v>-2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C2D-4A92-B58B-D1F7E6C1C8A3}"/>
            </c:ext>
          </c:extLst>
        </c:ser>
        <c:ser>
          <c:idx val="2"/>
          <c:order val="13"/>
          <c:tx>
            <c:strRef>
              <c:f>伊勢市!$B$88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伊勢市!$C$88:$E$88</c:f>
              <c:numCache>
                <c:formatCode>#,##0</c:formatCode>
                <c:ptCount val="3"/>
                <c:pt idx="0">
                  <c:v>245</c:v>
                </c:pt>
                <c:pt idx="1">
                  <c:v>368</c:v>
                </c:pt>
                <c:pt idx="2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C2D-4A92-B58B-D1F7E6C1C8A3}"/>
            </c:ext>
          </c:extLst>
        </c:ser>
        <c:ser>
          <c:idx val="1"/>
          <c:order val="14"/>
          <c:tx>
            <c:strRef>
              <c:f>伊勢市!$B$87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伊勢市!$C$87:$E$87</c:f>
              <c:numCache>
                <c:formatCode>#,##0</c:formatCode>
                <c:ptCount val="3"/>
                <c:pt idx="0">
                  <c:v>-205</c:v>
                </c:pt>
                <c:pt idx="1">
                  <c:v>-172</c:v>
                </c:pt>
                <c:pt idx="2">
                  <c:v>-225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C2D-4A92-B58B-D1F7E6C1C8A3}"/>
            </c:ext>
          </c:extLst>
        </c:ser>
        <c:ser>
          <c:idx val="0"/>
          <c:order val="15"/>
          <c:tx>
            <c:strRef>
              <c:f>伊勢市!$B$86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伊勢市!$C$86:$E$86</c:f>
              <c:numCache>
                <c:formatCode>#,##0</c:formatCode>
                <c:ptCount val="3"/>
                <c:pt idx="0">
                  <c:v>-57</c:v>
                </c:pt>
                <c:pt idx="1">
                  <c:v>-80</c:v>
                </c:pt>
                <c:pt idx="2">
                  <c:v>-162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C2D-4A92-B58B-D1F7E6C1C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9188352"/>
        <c:axId val="39189888"/>
      </c:barChart>
      <c:catAx>
        <c:axId val="3918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9189888"/>
        <c:crossesAt val="-5000"/>
        <c:auto val="1"/>
        <c:lblAlgn val="ctr"/>
        <c:lblOffset val="100"/>
        <c:noMultiLvlLbl val="0"/>
      </c:catAx>
      <c:valAx>
        <c:axId val="391898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188352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伊勢市!$T$1</c:f>
          <c:strCache>
            <c:ptCount val="1"/>
            <c:pt idx="0">
              <c:v>地域ブロック・県内圏域別の人口移動の状況　＜伊勢市＞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伊勢市!$B$101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伊勢市!$C$101:$G$101</c:f>
              <c:numCache>
                <c:formatCode>#,##0</c:formatCode>
                <c:ptCount val="5"/>
                <c:pt idx="0">
                  <c:v>25</c:v>
                </c:pt>
                <c:pt idx="1">
                  <c:v>7</c:v>
                </c:pt>
                <c:pt idx="2">
                  <c:v>33</c:v>
                </c:pt>
                <c:pt idx="3">
                  <c:v>5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D-4A6E-B8AA-1B93E8A98BC5}"/>
            </c:ext>
          </c:extLst>
        </c:ser>
        <c:ser>
          <c:idx val="16"/>
          <c:order val="1"/>
          <c:tx>
            <c:strRef>
              <c:f>伊勢市!$B$100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ED-4A6E-B8AA-1B93E8A98BC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D-4A6E-B8AA-1B93E8A98BC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ED-4A6E-B8AA-1B93E8A98BC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ED-4A6E-B8AA-1B93E8A98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伊勢市!$C$100:$G$100</c:f>
              <c:numCache>
                <c:formatCode>#,##0</c:formatCode>
                <c:ptCount val="5"/>
                <c:pt idx="0">
                  <c:v>-52</c:v>
                </c:pt>
                <c:pt idx="1">
                  <c:v>-1</c:v>
                </c:pt>
                <c:pt idx="2">
                  <c:v>-1</c:v>
                </c:pt>
                <c:pt idx="3">
                  <c:v>18</c:v>
                </c:pt>
                <c:pt idx="4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ED-4A6E-B8AA-1B93E8A98BC5}"/>
            </c:ext>
          </c:extLst>
        </c:ser>
        <c:ser>
          <c:idx val="15"/>
          <c:order val="2"/>
          <c:tx>
            <c:strRef>
              <c:f>伊勢市!$B$99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伊勢市!$C$99:$G$99</c:f>
              <c:numCache>
                <c:formatCode>#,##0</c:formatCode>
                <c:ptCount val="5"/>
                <c:pt idx="0">
                  <c:v>12</c:v>
                </c:pt>
                <c:pt idx="1">
                  <c:v>-10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ED-4A6E-B8AA-1B93E8A98BC5}"/>
            </c:ext>
          </c:extLst>
        </c:ser>
        <c:ser>
          <c:idx val="14"/>
          <c:order val="3"/>
          <c:tx>
            <c:strRef>
              <c:f>伊勢市!$B$98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伊勢市!$C$98:$G$98</c:f>
              <c:numCache>
                <c:formatCode>#,##0</c:formatCode>
                <c:ptCount val="5"/>
                <c:pt idx="0">
                  <c:v>-2</c:v>
                </c:pt>
                <c:pt idx="1">
                  <c:v>18</c:v>
                </c:pt>
                <c:pt idx="2">
                  <c:v>11</c:v>
                </c:pt>
                <c:pt idx="3">
                  <c:v>-11</c:v>
                </c:pt>
                <c:pt idx="4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ED-4A6E-B8AA-1B93E8A98BC5}"/>
            </c:ext>
          </c:extLst>
        </c:ser>
        <c:ser>
          <c:idx val="13"/>
          <c:order val="4"/>
          <c:tx>
            <c:strRef>
              <c:f>伊勢市!$B$97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ED-4A6E-B8AA-1B93E8A98BC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ED-4A6E-B8AA-1B93E8A98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伊勢市!$C$97:$G$97</c:f>
              <c:numCache>
                <c:formatCode>#,##0</c:formatCode>
                <c:ptCount val="5"/>
                <c:pt idx="0">
                  <c:v>-64</c:v>
                </c:pt>
                <c:pt idx="1">
                  <c:v>-1</c:v>
                </c:pt>
                <c:pt idx="2">
                  <c:v>-14</c:v>
                </c:pt>
                <c:pt idx="3">
                  <c:v>-112</c:v>
                </c:pt>
                <c:pt idx="4">
                  <c:v>-22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ED-4A6E-B8AA-1B93E8A98BC5}"/>
            </c:ext>
          </c:extLst>
        </c:ser>
        <c:ser>
          <c:idx val="10"/>
          <c:order val="5"/>
          <c:tx>
            <c:strRef>
              <c:f>伊勢市!$B$96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伊勢市!$C$96:$G$96</c:f>
              <c:numCache>
                <c:formatCode>#,##0</c:formatCode>
                <c:ptCount val="5"/>
                <c:pt idx="0">
                  <c:v>-120</c:v>
                </c:pt>
                <c:pt idx="1">
                  <c:v>-178</c:v>
                </c:pt>
                <c:pt idx="2">
                  <c:v>-112</c:v>
                </c:pt>
                <c:pt idx="3">
                  <c:v>-179</c:v>
                </c:pt>
                <c:pt idx="4">
                  <c:v>-173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ED-4A6E-B8AA-1B93E8A98BC5}"/>
            </c:ext>
          </c:extLst>
        </c:ser>
        <c:ser>
          <c:idx val="9"/>
          <c:order val="6"/>
          <c:tx>
            <c:strRef>
              <c:f>伊勢市!$B$95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伊勢市!$C$95:$G$95</c:f>
              <c:numCache>
                <c:formatCode>#,##0</c:formatCode>
                <c:ptCount val="5"/>
                <c:pt idx="0">
                  <c:v>-47</c:v>
                </c:pt>
                <c:pt idx="1">
                  <c:v>-132</c:v>
                </c:pt>
                <c:pt idx="2">
                  <c:v>-57</c:v>
                </c:pt>
                <c:pt idx="3">
                  <c:v>-88</c:v>
                </c:pt>
                <c:pt idx="4">
                  <c:v>-22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ED-4A6E-B8AA-1B93E8A98BC5}"/>
            </c:ext>
          </c:extLst>
        </c:ser>
        <c:ser>
          <c:idx val="8"/>
          <c:order val="7"/>
          <c:tx>
            <c:strRef>
              <c:f>伊勢市!$B$94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2.5599387130752901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ED-4A6E-B8AA-1B93E8A98BC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ED-4A6E-B8AA-1B93E8A98BC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ED-4A6E-B8AA-1B93E8A98BC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ED-4A6E-B8AA-1B93E8A98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伊勢市!$C$94:$G$94</c:f>
              <c:numCache>
                <c:formatCode>#,##0</c:formatCode>
                <c:ptCount val="5"/>
                <c:pt idx="0">
                  <c:v>-28</c:v>
                </c:pt>
                <c:pt idx="1">
                  <c:v>8</c:v>
                </c:pt>
                <c:pt idx="2">
                  <c:v>-14</c:v>
                </c:pt>
                <c:pt idx="3">
                  <c:v>-32</c:v>
                </c:pt>
                <c:pt idx="4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BED-4A6E-B8AA-1B93E8A98BC5}"/>
            </c:ext>
          </c:extLst>
        </c:ser>
        <c:ser>
          <c:idx val="7"/>
          <c:order val="8"/>
          <c:tx>
            <c:strRef>
              <c:f>伊勢市!$B$93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伊勢市!$C$93:$G$93</c:f>
              <c:numCache>
                <c:formatCode>#,##0</c:formatCode>
                <c:ptCount val="5"/>
                <c:pt idx="0">
                  <c:v>-17</c:v>
                </c:pt>
                <c:pt idx="1">
                  <c:v>1</c:v>
                </c:pt>
                <c:pt idx="2">
                  <c:v>4</c:v>
                </c:pt>
                <c:pt idx="3">
                  <c:v>-7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BED-4A6E-B8AA-1B93E8A98BC5}"/>
            </c:ext>
          </c:extLst>
        </c:ser>
        <c:ser>
          <c:idx val="6"/>
          <c:order val="9"/>
          <c:tx>
            <c:strRef>
              <c:f>伊勢市!$B$92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伊勢市!$C$92:$G$92</c:f>
              <c:numCache>
                <c:formatCode>#,##0</c:formatCode>
                <c:ptCount val="5"/>
                <c:pt idx="0">
                  <c:v>5</c:v>
                </c:pt>
                <c:pt idx="1">
                  <c:v>22</c:v>
                </c:pt>
                <c:pt idx="2">
                  <c:v>3</c:v>
                </c:pt>
                <c:pt idx="3">
                  <c:v>14</c:v>
                </c:pt>
                <c:pt idx="4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BED-4A6E-B8AA-1B93E8A98BC5}"/>
            </c:ext>
          </c:extLst>
        </c:ser>
        <c:ser>
          <c:idx val="5"/>
          <c:order val="10"/>
          <c:tx>
            <c:strRef>
              <c:f>伊勢市!$B$91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ED-4A6E-B8AA-1B93E8A98BC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ED-4A6E-B8AA-1B93E8A98BC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ED-4A6E-B8AA-1B93E8A98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伊勢市!$C$91:$G$91</c:f>
              <c:numCache>
                <c:formatCode>#,##0</c:formatCode>
                <c:ptCount val="5"/>
                <c:pt idx="0">
                  <c:v>17</c:v>
                </c:pt>
                <c:pt idx="1">
                  <c:v>-70</c:v>
                </c:pt>
                <c:pt idx="2">
                  <c:v>14</c:v>
                </c:pt>
                <c:pt idx="3">
                  <c:v>1</c:v>
                </c:pt>
                <c:pt idx="4">
                  <c:v>-30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ED-4A6E-B8AA-1B93E8A98BC5}"/>
            </c:ext>
          </c:extLst>
        </c:ser>
        <c:ser>
          <c:idx val="4"/>
          <c:order val="11"/>
          <c:tx>
            <c:strRef>
              <c:f>伊勢市!$B$90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ED-4A6E-B8AA-1B93E8A98BC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ED-4A6E-B8AA-1B93E8A98BC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伊勢市!$C$90:$G$90</c:f>
              <c:numCache>
                <c:formatCode>#,##0</c:formatCode>
                <c:ptCount val="5"/>
                <c:pt idx="0">
                  <c:v>30</c:v>
                </c:pt>
                <c:pt idx="1">
                  <c:v>17</c:v>
                </c:pt>
                <c:pt idx="2">
                  <c:v>39</c:v>
                </c:pt>
                <c:pt idx="3">
                  <c:v>40</c:v>
                </c:pt>
                <c:pt idx="4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BED-4A6E-B8AA-1B93E8A98BC5}"/>
            </c:ext>
          </c:extLst>
        </c:ser>
        <c:ser>
          <c:idx val="3"/>
          <c:order val="12"/>
          <c:tx>
            <c:strRef>
              <c:f>伊勢市!$B$89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伊勢市!$C$89:$G$89</c:f>
              <c:numCache>
                <c:formatCode>#,##0</c:formatCode>
                <c:ptCount val="5"/>
                <c:pt idx="0">
                  <c:v>-18</c:v>
                </c:pt>
                <c:pt idx="1">
                  <c:v>-2</c:v>
                </c:pt>
                <c:pt idx="2">
                  <c:v>10</c:v>
                </c:pt>
                <c:pt idx="3">
                  <c:v>-8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BED-4A6E-B8AA-1B93E8A98BC5}"/>
            </c:ext>
          </c:extLst>
        </c:ser>
        <c:ser>
          <c:idx val="2"/>
          <c:order val="13"/>
          <c:tx>
            <c:strRef>
              <c:f>伊勢市!$B$88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伊勢市!$C$88:$G$88</c:f>
              <c:numCache>
                <c:formatCode>#,##0</c:formatCode>
                <c:ptCount val="5"/>
                <c:pt idx="0">
                  <c:v>245</c:v>
                </c:pt>
                <c:pt idx="1">
                  <c:v>368</c:v>
                </c:pt>
                <c:pt idx="2">
                  <c:v>246</c:v>
                </c:pt>
                <c:pt idx="3">
                  <c:v>175</c:v>
                </c:pt>
                <c:pt idx="4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ED-4A6E-B8AA-1B93E8A98BC5}"/>
            </c:ext>
          </c:extLst>
        </c:ser>
        <c:ser>
          <c:idx val="1"/>
          <c:order val="14"/>
          <c:tx>
            <c:strRef>
              <c:f>伊勢市!$B$87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伊勢市!$C$87:$G$87</c:f>
              <c:numCache>
                <c:formatCode>#,##0</c:formatCode>
                <c:ptCount val="5"/>
                <c:pt idx="0">
                  <c:v>-205</c:v>
                </c:pt>
                <c:pt idx="1">
                  <c:v>-172</c:v>
                </c:pt>
                <c:pt idx="2">
                  <c:v>-225</c:v>
                </c:pt>
                <c:pt idx="3">
                  <c:v>-293</c:v>
                </c:pt>
                <c:pt idx="4">
                  <c:v>-222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BED-4A6E-B8AA-1B93E8A98BC5}"/>
            </c:ext>
          </c:extLst>
        </c:ser>
        <c:ser>
          <c:idx val="0"/>
          <c:order val="15"/>
          <c:tx>
            <c:strRef>
              <c:f>伊勢市!$B$86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伊勢市!$C$85:$G$85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伊勢市!$C$86:$G$86</c:f>
              <c:numCache>
                <c:formatCode>#,##0</c:formatCode>
                <c:ptCount val="5"/>
                <c:pt idx="0">
                  <c:v>-57</c:v>
                </c:pt>
                <c:pt idx="1">
                  <c:v>-80</c:v>
                </c:pt>
                <c:pt idx="2">
                  <c:v>-162</c:v>
                </c:pt>
                <c:pt idx="3">
                  <c:v>-64</c:v>
                </c:pt>
                <c:pt idx="4">
                  <c:v>-23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BED-4A6E-B8AA-1B93E8A98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9257984"/>
        <c:axId val="39259520"/>
      </c:barChart>
      <c:catAx>
        <c:axId val="3925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9259520"/>
        <c:crossesAt val="-5000"/>
        <c:auto val="1"/>
        <c:lblAlgn val="ctr"/>
        <c:lblOffset val="100"/>
        <c:noMultiLvlLbl val="0"/>
      </c:catAx>
      <c:valAx>
        <c:axId val="39259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257984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松阪市!$T$1</c:f>
          <c:strCache>
            <c:ptCount val="1"/>
            <c:pt idx="0">
              <c:v>地域ブロック・県内圏域別の人口移動の状況　＜松阪市＞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松阪市!$B$101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松阪市!$C$101:$E$101</c:f>
              <c:numCache>
                <c:formatCode>#,##0</c:formatCode>
                <c:ptCount val="3"/>
                <c:pt idx="0">
                  <c:v>12</c:v>
                </c:pt>
                <c:pt idx="1">
                  <c:v>-38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33-4848-8D7C-6AB597C2BE14}"/>
            </c:ext>
          </c:extLst>
        </c:ser>
        <c:ser>
          <c:idx val="16"/>
          <c:order val="1"/>
          <c:tx>
            <c:strRef>
              <c:f>松阪市!$B$100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33-4848-8D7C-6AB597C2BE1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33-4848-8D7C-6AB597C2B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松阪市!$C$100:$E$100</c:f>
              <c:numCache>
                <c:formatCode>#,##0</c:formatCode>
                <c:ptCount val="3"/>
                <c:pt idx="0">
                  <c:v>13</c:v>
                </c:pt>
                <c:pt idx="1">
                  <c:v>-12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33-4848-8D7C-6AB597C2BE14}"/>
            </c:ext>
          </c:extLst>
        </c:ser>
        <c:ser>
          <c:idx val="15"/>
          <c:order val="2"/>
          <c:tx>
            <c:strRef>
              <c:f>松阪市!$B$99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松阪市!$C$99:$E$99</c:f>
              <c:numCache>
                <c:formatCode>#,##0</c:formatCode>
                <c:ptCount val="3"/>
                <c:pt idx="0">
                  <c:v>-26</c:v>
                </c:pt>
                <c:pt idx="1">
                  <c:v>28</c:v>
                </c:pt>
                <c:pt idx="2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33-4848-8D7C-6AB597C2BE14}"/>
            </c:ext>
          </c:extLst>
        </c:ser>
        <c:ser>
          <c:idx val="14"/>
          <c:order val="3"/>
          <c:tx>
            <c:strRef>
              <c:f>松阪市!$B$98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松阪市!$C$98:$E$98</c:f>
              <c:numCache>
                <c:formatCode>#,##0</c:formatCode>
                <c:ptCount val="3"/>
                <c:pt idx="0">
                  <c:v>-2</c:v>
                </c:pt>
                <c:pt idx="1">
                  <c:v>5</c:v>
                </c:pt>
                <c:pt idx="2">
                  <c:v>-23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33-4848-8D7C-6AB597C2BE14}"/>
            </c:ext>
          </c:extLst>
        </c:ser>
        <c:ser>
          <c:idx val="13"/>
          <c:order val="4"/>
          <c:tx>
            <c:strRef>
              <c:f>松阪市!$B$97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松阪市!$C$97:$E$97</c:f>
              <c:numCache>
                <c:formatCode>#,##0</c:formatCode>
                <c:ptCount val="3"/>
                <c:pt idx="0">
                  <c:v>24</c:v>
                </c:pt>
                <c:pt idx="1">
                  <c:v>21</c:v>
                </c:pt>
                <c:pt idx="2">
                  <c:v>-61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33-4848-8D7C-6AB597C2BE14}"/>
            </c:ext>
          </c:extLst>
        </c:ser>
        <c:ser>
          <c:idx val="10"/>
          <c:order val="5"/>
          <c:tx>
            <c:strRef>
              <c:f>松阪市!$B$96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松阪市!$C$96:$E$96</c:f>
              <c:numCache>
                <c:formatCode>#,##0</c:formatCode>
                <c:ptCount val="3"/>
                <c:pt idx="0">
                  <c:v>-178</c:v>
                </c:pt>
                <c:pt idx="1">
                  <c:v>-267</c:v>
                </c:pt>
                <c:pt idx="2">
                  <c:v>-107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033-4848-8D7C-6AB597C2BE14}"/>
            </c:ext>
          </c:extLst>
        </c:ser>
        <c:ser>
          <c:idx val="9"/>
          <c:order val="6"/>
          <c:tx>
            <c:strRef>
              <c:f>松阪市!$B$95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33-4848-8D7C-6AB597C2B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松阪市!$C$95:$E$95</c:f>
              <c:numCache>
                <c:formatCode>#,##0</c:formatCode>
                <c:ptCount val="3"/>
                <c:pt idx="0">
                  <c:v>2</c:v>
                </c:pt>
                <c:pt idx="1">
                  <c:v>-49</c:v>
                </c:pt>
                <c:pt idx="2">
                  <c:v>-148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33-4848-8D7C-6AB597C2BE14}"/>
            </c:ext>
          </c:extLst>
        </c:ser>
        <c:ser>
          <c:idx val="8"/>
          <c:order val="7"/>
          <c:tx>
            <c:strRef>
              <c:f>松阪市!$B$94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33-4848-8D7C-6AB597C2B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松阪市!$C$94:$E$94</c:f>
              <c:numCache>
                <c:formatCode>#,##0</c:formatCode>
                <c:ptCount val="3"/>
                <c:pt idx="0">
                  <c:v>-35</c:v>
                </c:pt>
                <c:pt idx="1">
                  <c:v>-25</c:v>
                </c:pt>
                <c:pt idx="2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033-4848-8D7C-6AB597C2BE14}"/>
            </c:ext>
          </c:extLst>
        </c:ser>
        <c:ser>
          <c:idx val="7"/>
          <c:order val="8"/>
          <c:tx>
            <c:strRef>
              <c:f>松阪市!$B$93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松阪市!$C$93:$E$93</c:f>
              <c:numCache>
                <c:formatCode>#,##0</c:formatCode>
                <c:ptCount val="3"/>
                <c:pt idx="0">
                  <c:v>18</c:v>
                </c:pt>
                <c:pt idx="1">
                  <c:v>-8</c:v>
                </c:pt>
                <c:pt idx="2">
                  <c:v>-17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33-4848-8D7C-6AB597C2BE14}"/>
            </c:ext>
          </c:extLst>
        </c:ser>
        <c:ser>
          <c:idx val="6"/>
          <c:order val="9"/>
          <c:tx>
            <c:strRef>
              <c:f>松阪市!$B$92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松阪市!$C$92:$E$92</c:f>
              <c:numCache>
                <c:formatCode>#,##0</c:formatCode>
                <c:ptCount val="3"/>
                <c:pt idx="0">
                  <c:v>5</c:v>
                </c:pt>
                <c:pt idx="1">
                  <c:v>1</c:v>
                </c:pt>
                <c:pt idx="2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033-4848-8D7C-6AB597C2BE14}"/>
            </c:ext>
          </c:extLst>
        </c:ser>
        <c:ser>
          <c:idx val="5"/>
          <c:order val="10"/>
          <c:tx>
            <c:strRef>
              <c:f>松阪市!$B$91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33-4848-8D7C-6AB597C2B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松阪市!$C$91:$E$91</c:f>
              <c:numCache>
                <c:formatCode>#,##0</c:formatCode>
                <c:ptCount val="3"/>
                <c:pt idx="0">
                  <c:v>-35</c:v>
                </c:pt>
                <c:pt idx="1">
                  <c:v>12</c:v>
                </c:pt>
                <c:pt idx="2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033-4848-8D7C-6AB597C2BE14}"/>
            </c:ext>
          </c:extLst>
        </c:ser>
        <c:ser>
          <c:idx val="4"/>
          <c:order val="11"/>
          <c:tx>
            <c:strRef>
              <c:f>松阪市!$B$90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松阪市!$C$90:$E$90</c:f>
              <c:numCache>
                <c:formatCode>#,##0</c:formatCode>
                <c:ptCount val="3"/>
                <c:pt idx="0">
                  <c:v>36</c:v>
                </c:pt>
                <c:pt idx="1">
                  <c:v>47</c:v>
                </c:pt>
                <c:pt idx="2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033-4848-8D7C-6AB597C2BE14}"/>
            </c:ext>
          </c:extLst>
        </c:ser>
        <c:ser>
          <c:idx val="3"/>
          <c:order val="12"/>
          <c:tx>
            <c:strRef>
              <c:f>松阪市!$B$89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松阪市!$C$89:$E$89</c:f>
              <c:numCache>
                <c:formatCode>#,##0</c:formatCode>
                <c:ptCount val="3"/>
                <c:pt idx="0">
                  <c:v>27</c:v>
                </c:pt>
                <c:pt idx="1">
                  <c:v>32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033-4848-8D7C-6AB597C2BE14}"/>
            </c:ext>
          </c:extLst>
        </c:ser>
        <c:ser>
          <c:idx val="2"/>
          <c:order val="13"/>
          <c:tx>
            <c:strRef>
              <c:f>松阪市!$B$88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松阪市!$C$88:$E$88</c:f>
              <c:numCache>
                <c:formatCode>#,##0</c:formatCode>
                <c:ptCount val="3"/>
                <c:pt idx="0">
                  <c:v>218</c:v>
                </c:pt>
                <c:pt idx="1">
                  <c:v>244</c:v>
                </c:pt>
                <c:pt idx="2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033-4848-8D7C-6AB597C2BE14}"/>
            </c:ext>
          </c:extLst>
        </c:ser>
        <c:ser>
          <c:idx val="1"/>
          <c:order val="14"/>
          <c:tx>
            <c:strRef>
              <c:f>松阪市!$B$87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松阪市!$C$87:$E$87</c:f>
              <c:numCache>
                <c:formatCode>#,##0</c:formatCode>
                <c:ptCount val="3"/>
                <c:pt idx="0">
                  <c:v>9</c:v>
                </c:pt>
                <c:pt idx="1">
                  <c:v>-67</c:v>
                </c:pt>
                <c:pt idx="2">
                  <c:v>-188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033-4848-8D7C-6AB597C2BE14}"/>
            </c:ext>
          </c:extLst>
        </c:ser>
        <c:ser>
          <c:idx val="0"/>
          <c:order val="15"/>
          <c:tx>
            <c:strRef>
              <c:f>松阪市!$B$86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松阪市!$C$86:$E$86</c:f>
              <c:numCache>
                <c:formatCode>#,##0</c:formatCode>
                <c:ptCount val="3"/>
                <c:pt idx="0">
                  <c:v>-103</c:v>
                </c:pt>
                <c:pt idx="1">
                  <c:v>-75</c:v>
                </c:pt>
                <c:pt idx="2">
                  <c:v>-77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33-4848-8D7C-6AB597C2B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8792576"/>
        <c:axId val="38806656"/>
      </c:barChart>
      <c:catAx>
        <c:axId val="3879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806656"/>
        <c:crossesAt val="-5000"/>
        <c:auto val="1"/>
        <c:lblAlgn val="ctr"/>
        <c:lblOffset val="100"/>
        <c:noMultiLvlLbl val="0"/>
      </c:catAx>
      <c:valAx>
        <c:axId val="388066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8792576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松阪市!$T$1</c:f>
          <c:strCache>
            <c:ptCount val="1"/>
            <c:pt idx="0">
              <c:v>地域ブロック・県内圏域別の人口移動の状況　＜松阪市＞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松阪市!$B$101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松阪市!$C$101:$G$101</c:f>
              <c:numCache>
                <c:formatCode>#,##0</c:formatCode>
                <c:ptCount val="5"/>
                <c:pt idx="0">
                  <c:v>12</c:v>
                </c:pt>
                <c:pt idx="1">
                  <c:v>-38</c:v>
                </c:pt>
                <c:pt idx="2">
                  <c:v>7</c:v>
                </c:pt>
                <c:pt idx="3">
                  <c:v>18</c:v>
                </c:pt>
                <c:pt idx="4">
                  <c:v>-44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0-4E82-9564-55B05794ECD3}"/>
            </c:ext>
          </c:extLst>
        </c:ser>
        <c:ser>
          <c:idx val="16"/>
          <c:order val="1"/>
          <c:tx>
            <c:strRef>
              <c:f>松阪市!$B$100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90-4E82-9564-55B05794ECD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90-4E82-9564-55B05794ECD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90-4E82-9564-55B05794ECD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90-4E82-9564-55B05794E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松阪市!$C$100:$G$100</c:f>
              <c:numCache>
                <c:formatCode>#,##0</c:formatCode>
                <c:ptCount val="5"/>
                <c:pt idx="0">
                  <c:v>13</c:v>
                </c:pt>
                <c:pt idx="1">
                  <c:v>-12</c:v>
                </c:pt>
                <c:pt idx="2">
                  <c:v>60</c:v>
                </c:pt>
                <c:pt idx="3">
                  <c:v>-12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90-4E82-9564-55B05794ECD3}"/>
            </c:ext>
          </c:extLst>
        </c:ser>
        <c:ser>
          <c:idx val="15"/>
          <c:order val="2"/>
          <c:tx>
            <c:strRef>
              <c:f>松阪市!$B$99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松阪市!$C$99:$G$99</c:f>
              <c:numCache>
                <c:formatCode>#,##0</c:formatCode>
                <c:ptCount val="5"/>
                <c:pt idx="0">
                  <c:v>-26</c:v>
                </c:pt>
                <c:pt idx="1">
                  <c:v>28</c:v>
                </c:pt>
                <c:pt idx="2">
                  <c:v>-11</c:v>
                </c:pt>
                <c:pt idx="3">
                  <c:v>7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90-4E82-9564-55B05794ECD3}"/>
            </c:ext>
          </c:extLst>
        </c:ser>
        <c:ser>
          <c:idx val="14"/>
          <c:order val="3"/>
          <c:tx>
            <c:strRef>
              <c:f>松阪市!$B$98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中国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 </a:t>
                    </a:r>
                    <a:fld id="{80F56A1E-23F9-4EC1-8212-0AFA4305F43C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658-4616-997D-B74784066C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松阪市!$C$98:$G$98</c:f>
              <c:numCache>
                <c:formatCode>#,##0</c:formatCode>
                <c:ptCount val="5"/>
                <c:pt idx="0">
                  <c:v>-2</c:v>
                </c:pt>
                <c:pt idx="1">
                  <c:v>5</c:v>
                </c:pt>
                <c:pt idx="2">
                  <c:v>-23</c:v>
                </c:pt>
                <c:pt idx="3">
                  <c:v>-60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90-4E82-9564-55B05794ECD3}"/>
            </c:ext>
          </c:extLst>
        </c:ser>
        <c:ser>
          <c:idx val="13"/>
          <c:order val="4"/>
          <c:tx>
            <c:strRef>
              <c:f>松阪市!$B$97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90-4E82-9564-55B05794ECD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90-4E82-9564-55B05794E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松阪市!$C$97:$G$97</c:f>
              <c:numCache>
                <c:formatCode>#,##0</c:formatCode>
                <c:ptCount val="5"/>
                <c:pt idx="0">
                  <c:v>24</c:v>
                </c:pt>
                <c:pt idx="1">
                  <c:v>21</c:v>
                </c:pt>
                <c:pt idx="2">
                  <c:v>-61</c:v>
                </c:pt>
                <c:pt idx="3">
                  <c:v>-174</c:v>
                </c:pt>
                <c:pt idx="4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90-4E82-9564-55B05794ECD3}"/>
            </c:ext>
          </c:extLst>
        </c:ser>
        <c:ser>
          <c:idx val="10"/>
          <c:order val="5"/>
          <c:tx>
            <c:strRef>
              <c:f>松阪市!$B$96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松阪市!$C$96:$G$96</c:f>
              <c:numCache>
                <c:formatCode>#,##0</c:formatCode>
                <c:ptCount val="5"/>
                <c:pt idx="0">
                  <c:v>-178</c:v>
                </c:pt>
                <c:pt idx="1">
                  <c:v>-267</c:v>
                </c:pt>
                <c:pt idx="2">
                  <c:v>-107</c:v>
                </c:pt>
                <c:pt idx="3">
                  <c:v>-282</c:v>
                </c:pt>
                <c:pt idx="4">
                  <c:v>-241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90-4E82-9564-55B05794ECD3}"/>
            </c:ext>
          </c:extLst>
        </c:ser>
        <c:ser>
          <c:idx val="9"/>
          <c:order val="6"/>
          <c:tx>
            <c:strRef>
              <c:f>松阪市!$B$95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90-4E82-9564-55B05794ECD3}"/>
                </c:ext>
              </c:extLst>
            </c:dLbl>
            <c:dLbl>
              <c:idx val="1"/>
              <c:layout>
                <c:manualLayout>
                  <c:x val="0"/>
                  <c:y val="2.592431935903651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90-4E82-9564-55B05794E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松阪市!$C$95:$G$95</c:f>
              <c:numCache>
                <c:formatCode>#,##0</c:formatCode>
                <c:ptCount val="5"/>
                <c:pt idx="0">
                  <c:v>2</c:v>
                </c:pt>
                <c:pt idx="1">
                  <c:v>-49</c:v>
                </c:pt>
                <c:pt idx="2">
                  <c:v>-148</c:v>
                </c:pt>
                <c:pt idx="3">
                  <c:v>-126</c:v>
                </c:pt>
                <c:pt idx="4">
                  <c:v>-78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90-4E82-9564-55B05794ECD3}"/>
            </c:ext>
          </c:extLst>
        </c:ser>
        <c:ser>
          <c:idx val="8"/>
          <c:order val="7"/>
          <c:tx>
            <c:strRef>
              <c:f>松阪市!$B$94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0"/>
              <c:layout>
                <c:manualLayout>
                  <c:x val="-2.0776970347991348E-3"/>
                  <c:y val="7.6812242542099963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90-4E82-9564-55B05794ECD3}"/>
                </c:ext>
              </c:extLst>
            </c:dLbl>
            <c:dLbl>
              <c:idx val="1"/>
              <c:layout>
                <c:manualLayout>
                  <c:x val="0"/>
                  <c:y val="-2.592431935903651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90-4E82-9564-55B05794ECD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90-4E82-9564-55B05794ECD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90-4E82-9564-55B05794E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松阪市!$C$94:$G$94</c:f>
              <c:numCache>
                <c:formatCode>#,##0</c:formatCode>
                <c:ptCount val="5"/>
                <c:pt idx="0">
                  <c:v>-35</c:v>
                </c:pt>
                <c:pt idx="1">
                  <c:v>-25</c:v>
                </c:pt>
                <c:pt idx="2">
                  <c:v>-2</c:v>
                </c:pt>
                <c:pt idx="3">
                  <c:v>9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90-4E82-9564-55B05794ECD3}"/>
            </c:ext>
          </c:extLst>
        </c:ser>
        <c:ser>
          <c:idx val="7"/>
          <c:order val="8"/>
          <c:tx>
            <c:strRef>
              <c:f>松阪市!$B$93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松阪市!$C$93:$G$93</c:f>
              <c:numCache>
                <c:formatCode>#,##0</c:formatCode>
                <c:ptCount val="5"/>
                <c:pt idx="0">
                  <c:v>18</c:v>
                </c:pt>
                <c:pt idx="1">
                  <c:v>-8</c:v>
                </c:pt>
                <c:pt idx="2">
                  <c:v>-17</c:v>
                </c:pt>
                <c:pt idx="3">
                  <c:v>-15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290-4E82-9564-55B05794ECD3}"/>
            </c:ext>
          </c:extLst>
        </c:ser>
        <c:ser>
          <c:idx val="6"/>
          <c:order val="9"/>
          <c:tx>
            <c:strRef>
              <c:f>松阪市!$B$92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松阪市!$C$92:$G$92</c:f>
              <c:numCache>
                <c:formatCode>#,##0</c:formatCode>
                <c:ptCount val="5"/>
                <c:pt idx="0">
                  <c:v>5</c:v>
                </c:pt>
                <c:pt idx="1">
                  <c:v>1</c:v>
                </c:pt>
                <c:pt idx="2">
                  <c:v>-6</c:v>
                </c:pt>
                <c:pt idx="3">
                  <c:v>-2</c:v>
                </c:pt>
                <c:pt idx="4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290-4E82-9564-55B05794ECD3}"/>
            </c:ext>
          </c:extLst>
        </c:ser>
        <c:ser>
          <c:idx val="5"/>
          <c:order val="10"/>
          <c:tx>
            <c:strRef>
              <c:f>松阪市!$B$91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90-4E82-9564-55B05794E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松阪市!$C$91:$G$91</c:f>
              <c:numCache>
                <c:formatCode>#,##0</c:formatCode>
                <c:ptCount val="5"/>
                <c:pt idx="0">
                  <c:v>-35</c:v>
                </c:pt>
                <c:pt idx="1">
                  <c:v>12</c:v>
                </c:pt>
                <c:pt idx="2">
                  <c:v>124</c:v>
                </c:pt>
                <c:pt idx="3">
                  <c:v>38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290-4E82-9564-55B05794ECD3}"/>
            </c:ext>
          </c:extLst>
        </c:ser>
        <c:ser>
          <c:idx val="4"/>
          <c:order val="11"/>
          <c:tx>
            <c:strRef>
              <c:f>松阪市!$B$90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0"/>
              <c:layout>
                <c:manualLayout>
                  <c:x val="2.0776970347991348E-3"/>
                  <c:y val="-2.5603408841886181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90-4E82-9564-55B05794ECD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90-4E82-9564-55B05794ECD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90-4E82-9564-55B05794E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松阪市!$C$90:$G$90</c:f>
              <c:numCache>
                <c:formatCode>#,##0</c:formatCode>
                <c:ptCount val="5"/>
                <c:pt idx="0">
                  <c:v>36</c:v>
                </c:pt>
                <c:pt idx="1">
                  <c:v>47</c:v>
                </c:pt>
                <c:pt idx="2">
                  <c:v>74</c:v>
                </c:pt>
                <c:pt idx="3">
                  <c:v>15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290-4E82-9564-55B05794ECD3}"/>
            </c:ext>
          </c:extLst>
        </c:ser>
        <c:ser>
          <c:idx val="3"/>
          <c:order val="12"/>
          <c:tx>
            <c:strRef>
              <c:f>松阪市!$B$89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0"/>
              <c:layout>
                <c:manualLayout>
                  <c:x val="-2.0776970347991253E-3"/>
                  <c:y val="-7.6810226525655728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90-4E82-9564-55B05794ECD3}"/>
                </c:ext>
              </c:extLst>
            </c:dLbl>
            <c:dLbl>
              <c:idx val="1"/>
              <c:layout>
                <c:manualLayout>
                  <c:x val="0"/>
                  <c:y val="-7.7772958077110014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90-4E82-9564-55B05794ECD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90-4E82-9564-55B05794E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松阪市!$C$89:$G$89</c:f>
              <c:numCache>
                <c:formatCode>#,##0</c:formatCode>
                <c:ptCount val="5"/>
                <c:pt idx="0">
                  <c:v>27</c:v>
                </c:pt>
                <c:pt idx="1">
                  <c:v>32</c:v>
                </c:pt>
                <c:pt idx="2">
                  <c:v>29</c:v>
                </c:pt>
                <c:pt idx="3">
                  <c:v>-16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290-4E82-9564-55B05794ECD3}"/>
            </c:ext>
          </c:extLst>
        </c:ser>
        <c:ser>
          <c:idx val="2"/>
          <c:order val="13"/>
          <c:tx>
            <c:strRef>
              <c:f>松阪市!$B$88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松阪市!$C$88:$G$88</c:f>
              <c:numCache>
                <c:formatCode>#,##0</c:formatCode>
                <c:ptCount val="5"/>
                <c:pt idx="0">
                  <c:v>218</c:v>
                </c:pt>
                <c:pt idx="1">
                  <c:v>244</c:v>
                </c:pt>
                <c:pt idx="2">
                  <c:v>175</c:v>
                </c:pt>
                <c:pt idx="3">
                  <c:v>239</c:v>
                </c:pt>
                <c:pt idx="4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90-4E82-9564-55B05794ECD3}"/>
            </c:ext>
          </c:extLst>
        </c:ser>
        <c:ser>
          <c:idx val="1"/>
          <c:order val="14"/>
          <c:tx>
            <c:strRef>
              <c:f>松阪市!$B$87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松阪市!$C$87:$G$87</c:f>
              <c:numCache>
                <c:formatCode>#,##0</c:formatCode>
                <c:ptCount val="5"/>
                <c:pt idx="0">
                  <c:v>9</c:v>
                </c:pt>
                <c:pt idx="1">
                  <c:v>-67</c:v>
                </c:pt>
                <c:pt idx="2">
                  <c:v>-188</c:v>
                </c:pt>
                <c:pt idx="3">
                  <c:v>25</c:v>
                </c:pt>
                <c:pt idx="4">
                  <c:v>-184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90-4E82-9564-55B05794ECD3}"/>
            </c:ext>
          </c:extLst>
        </c:ser>
        <c:ser>
          <c:idx val="0"/>
          <c:order val="15"/>
          <c:tx>
            <c:strRef>
              <c:f>松阪市!$B$86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松阪市!$C$85:$G$85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松阪市!$C$86:$G$86</c:f>
              <c:numCache>
                <c:formatCode>#,##0</c:formatCode>
                <c:ptCount val="5"/>
                <c:pt idx="0">
                  <c:v>-103</c:v>
                </c:pt>
                <c:pt idx="1">
                  <c:v>-75</c:v>
                </c:pt>
                <c:pt idx="2">
                  <c:v>-77</c:v>
                </c:pt>
                <c:pt idx="3">
                  <c:v>-144</c:v>
                </c:pt>
                <c:pt idx="4">
                  <c:v>-162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290-4E82-9564-55B05794E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9852672"/>
        <c:axId val="39870848"/>
      </c:barChart>
      <c:catAx>
        <c:axId val="3985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9870848"/>
        <c:crossesAt val="-5000"/>
        <c:auto val="1"/>
        <c:lblAlgn val="ctr"/>
        <c:lblOffset val="100"/>
        <c:noMultiLvlLbl val="0"/>
      </c:catAx>
      <c:valAx>
        <c:axId val="398708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852672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桑名市!$T$1</c:f>
          <c:strCache>
            <c:ptCount val="1"/>
            <c:pt idx="0">
              <c:v>地域ブロック・県内圏域別の人口移動の状況　＜桑名市＞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桑名市!$B$101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桑名市!$C$101:$E$101</c:f>
              <c:numCache>
                <c:formatCode>#,##0</c:formatCode>
                <c:ptCount val="3"/>
                <c:pt idx="0">
                  <c:v>-34</c:v>
                </c:pt>
                <c:pt idx="1">
                  <c:v>1</c:v>
                </c:pt>
                <c:pt idx="2">
                  <c:v>-23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3-4A52-AA37-2837EFFECEB4}"/>
            </c:ext>
          </c:extLst>
        </c:ser>
        <c:ser>
          <c:idx val="16"/>
          <c:order val="1"/>
          <c:tx>
            <c:strRef>
              <c:f>桑名市!$B$100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53-4A52-AA37-2837EFFEC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桑名市!$C$100:$E$100</c:f>
              <c:numCache>
                <c:formatCode>#,##0</c:formatCode>
                <c:ptCount val="3"/>
                <c:pt idx="0">
                  <c:v>80</c:v>
                </c:pt>
                <c:pt idx="1">
                  <c:v>2</c:v>
                </c:pt>
                <c:pt idx="2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53-4A52-AA37-2837EFFECEB4}"/>
            </c:ext>
          </c:extLst>
        </c:ser>
        <c:ser>
          <c:idx val="15"/>
          <c:order val="2"/>
          <c:tx>
            <c:strRef>
              <c:f>桑名市!$B$99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桑名市!$C$99:$E$99</c:f>
              <c:numCache>
                <c:formatCode>#,##0</c:formatCode>
                <c:ptCount val="3"/>
                <c:pt idx="0">
                  <c:v>-1</c:v>
                </c:pt>
                <c:pt idx="1">
                  <c:v>-10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53-4A52-AA37-2837EFFECEB4}"/>
            </c:ext>
          </c:extLst>
        </c:ser>
        <c:ser>
          <c:idx val="14"/>
          <c:order val="3"/>
          <c:tx>
            <c:strRef>
              <c:f>桑名市!$B$98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53-4A52-AA37-2837EFFECEB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53-4A52-AA37-2837EFFEC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桑名市!$C$98:$E$98</c:f>
              <c:numCache>
                <c:formatCode>#,##0</c:formatCode>
                <c:ptCount val="3"/>
                <c:pt idx="0">
                  <c:v>13</c:v>
                </c:pt>
                <c:pt idx="1">
                  <c:v>17</c:v>
                </c:pt>
                <c:pt idx="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53-4A52-AA37-2837EFFECEB4}"/>
            </c:ext>
          </c:extLst>
        </c:ser>
        <c:ser>
          <c:idx val="13"/>
          <c:order val="4"/>
          <c:tx>
            <c:strRef>
              <c:f>桑名市!$B$97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53-4A52-AA37-2837EFFECEB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53-4A52-AA37-2837EFFEC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桑名市!$C$97:$E$97</c:f>
              <c:numCache>
                <c:formatCode>#,##0</c:formatCode>
                <c:ptCount val="3"/>
                <c:pt idx="0">
                  <c:v>12</c:v>
                </c:pt>
                <c:pt idx="1">
                  <c:v>-4</c:v>
                </c:pt>
                <c:pt idx="2">
                  <c:v>-69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753-4A52-AA37-2837EFFECEB4}"/>
            </c:ext>
          </c:extLst>
        </c:ser>
        <c:ser>
          <c:idx val="10"/>
          <c:order val="5"/>
          <c:tx>
            <c:strRef>
              <c:f>桑名市!$B$96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桑名市!$C$96:$E$96</c:f>
              <c:numCache>
                <c:formatCode>#,##0</c:formatCode>
                <c:ptCount val="3"/>
                <c:pt idx="0">
                  <c:v>228</c:v>
                </c:pt>
                <c:pt idx="1">
                  <c:v>94</c:v>
                </c:pt>
                <c:pt idx="2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53-4A52-AA37-2837EFFECEB4}"/>
            </c:ext>
          </c:extLst>
        </c:ser>
        <c:ser>
          <c:idx val="9"/>
          <c:order val="6"/>
          <c:tx>
            <c:strRef>
              <c:f>桑名市!$B$95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桑名市!$C$95:$E$95</c:f>
              <c:numCache>
                <c:formatCode>#,##0</c:formatCode>
                <c:ptCount val="3"/>
                <c:pt idx="0">
                  <c:v>-76</c:v>
                </c:pt>
                <c:pt idx="1">
                  <c:v>-152</c:v>
                </c:pt>
                <c:pt idx="2">
                  <c:v>-137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53-4A52-AA37-2837EFFECEB4}"/>
            </c:ext>
          </c:extLst>
        </c:ser>
        <c:ser>
          <c:idx val="8"/>
          <c:order val="7"/>
          <c:tx>
            <c:strRef>
              <c:f>桑名市!$B$94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53-4A52-AA37-2837EFFECEB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53-4A52-AA37-2837EFFEC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桑名市!$C$94:$E$94</c:f>
              <c:numCache>
                <c:formatCode>#,##0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753-4A52-AA37-2837EFFECEB4}"/>
            </c:ext>
          </c:extLst>
        </c:ser>
        <c:ser>
          <c:idx val="7"/>
          <c:order val="8"/>
          <c:tx>
            <c:strRef>
              <c:f>桑名市!$B$93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桑名市!$C$93:$E$93</c:f>
              <c:numCache>
                <c:formatCode>#,##0</c:formatCode>
                <c:ptCount val="3"/>
                <c:pt idx="0">
                  <c:v>27</c:v>
                </c:pt>
                <c:pt idx="1">
                  <c:v>33</c:v>
                </c:pt>
                <c:pt idx="2">
                  <c:v>-54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753-4A52-AA37-2837EFFECEB4}"/>
            </c:ext>
          </c:extLst>
        </c:ser>
        <c:ser>
          <c:idx val="6"/>
          <c:order val="9"/>
          <c:tx>
            <c:strRef>
              <c:f>桑名市!$B$92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桑名市!$C$92:$E$92</c:f>
              <c:numCache>
                <c:formatCode>#,##0</c:formatCode>
                <c:ptCount val="3"/>
                <c:pt idx="0">
                  <c:v>-8</c:v>
                </c:pt>
                <c:pt idx="1">
                  <c:v>6</c:v>
                </c:pt>
                <c:pt idx="2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753-4A52-AA37-2837EFFECEB4}"/>
            </c:ext>
          </c:extLst>
        </c:ser>
        <c:ser>
          <c:idx val="5"/>
          <c:order val="10"/>
          <c:tx>
            <c:strRef>
              <c:f>桑名市!$B$91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桑名市!$C$91:$E$91</c:f>
              <c:numCache>
                <c:formatCode>#,##0</c:formatCode>
                <c:ptCount val="3"/>
                <c:pt idx="0">
                  <c:v>11</c:v>
                </c:pt>
                <c:pt idx="1">
                  <c:v>-8</c:v>
                </c:pt>
                <c:pt idx="2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753-4A52-AA37-2837EFFECEB4}"/>
            </c:ext>
          </c:extLst>
        </c:ser>
        <c:ser>
          <c:idx val="4"/>
          <c:order val="11"/>
          <c:tx>
            <c:strRef>
              <c:f>桑名市!$B$90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53-4A52-AA37-2837EFFECEB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53-4A52-AA37-2837EFFECEB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桑名市!$C$90:$E$90</c:f>
              <c:numCache>
                <c:formatCode>#,##0</c:formatCode>
                <c:ptCount val="3"/>
                <c:pt idx="0">
                  <c:v>-14</c:v>
                </c:pt>
                <c:pt idx="1">
                  <c:v>29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753-4A52-AA37-2837EFFECEB4}"/>
            </c:ext>
          </c:extLst>
        </c:ser>
        <c:ser>
          <c:idx val="3"/>
          <c:order val="12"/>
          <c:tx>
            <c:strRef>
              <c:f>桑名市!$B$89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53-4A52-AA37-2837EFFECEB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桑名市!$C$89:$E$89</c:f>
              <c:numCache>
                <c:formatCode>#,##0</c:formatCode>
                <c:ptCount val="3"/>
                <c:pt idx="0">
                  <c:v>-16</c:v>
                </c:pt>
                <c:pt idx="1">
                  <c:v>21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53-4A52-AA37-2837EFFECEB4}"/>
            </c:ext>
          </c:extLst>
        </c:ser>
        <c:ser>
          <c:idx val="2"/>
          <c:order val="13"/>
          <c:tx>
            <c:strRef>
              <c:f>桑名市!$B$88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53-4A52-AA37-2837EFFECEB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桑名市!$C$88:$E$88</c:f>
              <c:numCache>
                <c:formatCode>#,##0</c:formatCode>
                <c:ptCount val="3"/>
                <c:pt idx="0">
                  <c:v>28</c:v>
                </c:pt>
                <c:pt idx="1">
                  <c:v>14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753-4A52-AA37-2837EFFECEB4}"/>
            </c:ext>
          </c:extLst>
        </c:ser>
        <c:ser>
          <c:idx val="1"/>
          <c:order val="14"/>
          <c:tx>
            <c:strRef>
              <c:f>桑名市!$B$87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桑名市!$C$87:$E$87</c:f>
              <c:numCache>
                <c:formatCode>#,##0</c:formatCode>
                <c:ptCount val="3"/>
                <c:pt idx="0">
                  <c:v>62</c:v>
                </c:pt>
                <c:pt idx="1">
                  <c:v>54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753-4A52-AA37-2837EFFECEB4}"/>
            </c:ext>
          </c:extLst>
        </c:ser>
        <c:ser>
          <c:idx val="0"/>
          <c:order val="15"/>
          <c:tx>
            <c:strRef>
              <c:f>桑名市!$B$86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桑名市!$C$86:$E$86</c:f>
              <c:numCache>
                <c:formatCode>#,##0</c:formatCode>
                <c:ptCount val="3"/>
                <c:pt idx="0">
                  <c:v>84</c:v>
                </c:pt>
                <c:pt idx="1">
                  <c:v>153</c:v>
                </c:pt>
                <c:pt idx="2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753-4A52-AA37-2837EFFEC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9652352"/>
        <c:axId val="39662336"/>
      </c:barChart>
      <c:catAx>
        <c:axId val="3965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9662336"/>
        <c:crossesAt val="-5000"/>
        <c:auto val="1"/>
        <c:lblAlgn val="ctr"/>
        <c:lblOffset val="100"/>
        <c:noMultiLvlLbl val="0"/>
      </c:catAx>
      <c:valAx>
        <c:axId val="396623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652352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桑名市!$T$1</c:f>
          <c:strCache>
            <c:ptCount val="1"/>
            <c:pt idx="0">
              <c:v>地域ブロック・県内圏域別の人口移動の状況　＜桑名市＞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桑名市!$B$101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桑名市!$C$101:$G$101</c:f>
              <c:numCache>
                <c:formatCode>#,##0</c:formatCode>
                <c:ptCount val="5"/>
                <c:pt idx="0">
                  <c:v>-34</c:v>
                </c:pt>
                <c:pt idx="1">
                  <c:v>1</c:v>
                </c:pt>
                <c:pt idx="2">
                  <c:v>-23</c:v>
                </c:pt>
                <c:pt idx="3">
                  <c:v>18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9-470D-96CE-0D8F5B9F1283}"/>
            </c:ext>
          </c:extLst>
        </c:ser>
        <c:ser>
          <c:idx val="16"/>
          <c:order val="1"/>
          <c:tx>
            <c:strRef>
              <c:f>桑名市!$B$100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29-470D-96CE-0D8F5B9F1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桑名市!$C$100:$G$100</c:f>
              <c:numCache>
                <c:formatCode>#,##0</c:formatCode>
                <c:ptCount val="5"/>
                <c:pt idx="0">
                  <c:v>80</c:v>
                </c:pt>
                <c:pt idx="1">
                  <c:v>2</c:v>
                </c:pt>
                <c:pt idx="2">
                  <c:v>83</c:v>
                </c:pt>
                <c:pt idx="3">
                  <c:v>66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9-470D-96CE-0D8F5B9F1283}"/>
            </c:ext>
          </c:extLst>
        </c:ser>
        <c:ser>
          <c:idx val="15"/>
          <c:order val="2"/>
          <c:tx>
            <c:strRef>
              <c:f>桑名市!$B$99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桑名市!$C$99:$G$99</c:f>
              <c:numCache>
                <c:formatCode>#,##0</c:formatCode>
                <c:ptCount val="5"/>
                <c:pt idx="0">
                  <c:v>-1</c:v>
                </c:pt>
                <c:pt idx="1">
                  <c:v>-10</c:v>
                </c:pt>
                <c:pt idx="2">
                  <c:v>16</c:v>
                </c:pt>
                <c:pt idx="3">
                  <c:v>-1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9-470D-96CE-0D8F5B9F1283}"/>
            </c:ext>
          </c:extLst>
        </c:ser>
        <c:ser>
          <c:idx val="14"/>
          <c:order val="3"/>
          <c:tx>
            <c:strRef>
              <c:f>桑名市!$B$98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29-470D-96CE-0D8F5B9F12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29-470D-96CE-0D8F5B9F1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桑名市!$C$98:$G$98</c:f>
              <c:numCache>
                <c:formatCode>#,##0</c:formatCode>
                <c:ptCount val="5"/>
                <c:pt idx="0">
                  <c:v>13</c:v>
                </c:pt>
                <c:pt idx="1">
                  <c:v>17</c:v>
                </c:pt>
                <c:pt idx="2">
                  <c:v>39</c:v>
                </c:pt>
                <c:pt idx="3">
                  <c:v>-11</c:v>
                </c:pt>
                <c:pt idx="4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29-470D-96CE-0D8F5B9F1283}"/>
            </c:ext>
          </c:extLst>
        </c:ser>
        <c:ser>
          <c:idx val="13"/>
          <c:order val="4"/>
          <c:tx>
            <c:strRef>
              <c:f>桑名市!$B$97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29-470D-96CE-0D8F5B9F12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29-470D-96CE-0D8F5B9F12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729-470D-96CE-0D8F5B9F1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桑名市!$C$97:$G$97</c:f>
              <c:numCache>
                <c:formatCode>#,##0</c:formatCode>
                <c:ptCount val="5"/>
                <c:pt idx="0">
                  <c:v>12</c:v>
                </c:pt>
                <c:pt idx="1">
                  <c:v>-4</c:v>
                </c:pt>
                <c:pt idx="2">
                  <c:v>-69</c:v>
                </c:pt>
                <c:pt idx="3">
                  <c:v>36</c:v>
                </c:pt>
                <c:pt idx="4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729-470D-96CE-0D8F5B9F1283}"/>
            </c:ext>
          </c:extLst>
        </c:ser>
        <c:ser>
          <c:idx val="10"/>
          <c:order val="5"/>
          <c:tx>
            <c:strRef>
              <c:f>桑名市!$B$96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桑名市!$C$96:$G$96</c:f>
              <c:numCache>
                <c:formatCode>#,##0</c:formatCode>
                <c:ptCount val="5"/>
                <c:pt idx="0">
                  <c:v>228</c:v>
                </c:pt>
                <c:pt idx="1">
                  <c:v>94</c:v>
                </c:pt>
                <c:pt idx="2">
                  <c:v>74</c:v>
                </c:pt>
                <c:pt idx="3">
                  <c:v>81</c:v>
                </c:pt>
                <c:pt idx="4">
                  <c:v>-146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29-470D-96CE-0D8F5B9F1283}"/>
            </c:ext>
          </c:extLst>
        </c:ser>
        <c:ser>
          <c:idx val="9"/>
          <c:order val="6"/>
          <c:tx>
            <c:strRef>
              <c:f>桑名市!$B$95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桑名市!$C$95:$G$95</c:f>
              <c:numCache>
                <c:formatCode>#,##0</c:formatCode>
                <c:ptCount val="5"/>
                <c:pt idx="0">
                  <c:v>-76</c:v>
                </c:pt>
                <c:pt idx="1">
                  <c:v>-152</c:v>
                </c:pt>
                <c:pt idx="2">
                  <c:v>-137</c:v>
                </c:pt>
                <c:pt idx="3">
                  <c:v>-211</c:v>
                </c:pt>
                <c:pt idx="4">
                  <c:v>-78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729-470D-96CE-0D8F5B9F1283}"/>
            </c:ext>
          </c:extLst>
        </c:ser>
        <c:ser>
          <c:idx val="8"/>
          <c:order val="7"/>
          <c:tx>
            <c:strRef>
              <c:f>桑名市!$B$94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桑名市!$C$94:$G$94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21</c:v>
                </c:pt>
                <c:pt idx="3">
                  <c:v>5</c:v>
                </c:pt>
                <c:pt idx="4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729-470D-96CE-0D8F5B9F1283}"/>
            </c:ext>
          </c:extLst>
        </c:ser>
        <c:ser>
          <c:idx val="7"/>
          <c:order val="8"/>
          <c:tx>
            <c:strRef>
              <c:f>桑名市!$B$93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729-470D-96CE-0D8F5B9F1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桑名市!$C$93:$G$93</c:f>
              <c:numCache>
                <c:formatCode>#,##0</c:formatCode>
                <c:ptCount val="5"/>
                <c:pt idx="0">
                  <c:v>27</c:v>
                </c:pt>
                <c:pt idx="1">
                  <c:v>33</c:v>
                </c:pt>
                <c:pt idx="2">
                  <c:v>-54</c:v>
                </c:pt>
                <c:pt idx="3">
                  <c:v>0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729-470D-96CE-0D8F5B9F1283}"/>
            </c:ext>
          </c:extLst>
        </c:ser>
        <c:ser>
          <c:idx val="6"/>
          <c:order val="9"/>
          <c:tx>
            <c:strRef>
              <c:f>桑名市!$B$92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桑名市!$C$92:$G$92</c:f>
              <c:numCache>
                <c:formatCode>#,##0</c:formatCode>
                <c:ptCount val="5"/>
                <c:pt idx="0">
                  <c:v>-8</c:v>
                </c:pt>
                <c:pt idx="1">
                  <c:v>6</c:v>
                </c:pt>
                <c:pt idx="2">
                  <c:v>-1</c:v>
                </c:pt>
                <c:pt idx="3">
                  <c:v>4</c:v>
                </c:pt>
                <c:pt idx="4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729-470D-96CE-0D8F5B9F1283}"/>
            </c:ext>
          </c:extLst>
        </c:ser>
        <c:ser>
          <c:idx val="5"/>
          <c:order val="10"/>
          <c:tx>
            <c:strRef>
              <c:f>桑名市!$B$91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桑名市!$C$91:$G$91</c:f>
              <c:numCache>
                <c:formatCode>#,##0</c:formatCode>
                <c:ptCount val="5"/>
                <c:pt idx="0">
                  <c:v>11</c:v>
                </c:pt>
                <c:pt idx="1">
                  <c:v>-8</c:v>
                </c:pt>
                <c:pt idx="2">
                  <c:v>-7</c:v>
                </c:pt>
                <c:pt idx="3">
                  <c:v>25</c:v>
                </c:pt>
                <c:pt idx="4">
                  <c:v>-69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729-470D-96CE-0D8F5B9F1283}"/>
            </c:ext>
          </c:extLst>
        </c:ser>
        <c:ser>
          <c:idx val="4"/>
          <c:order val="11"/>
          <c:tx>
            <c:strRef>
              <c:f>桑名市!$B$90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29-470D-96CE-0D8F5B9F1283}"/>
                </c:ext>
              </c:extLst>
            </c:dLbl>
            <c:dLbl>
              <c:idx val="1"/>
              <c:layout>
                <c:manualLayout>
                  <c:x val="-3.8086310681864556E-17"/>
                  <c:y val="2.592432994282562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729-470D-96CE-0D8F5B9F12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29-470D-96CE-0D8F5B9F12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729-470D-96CE-0D8F5B9F1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桑名市!$C$90:$G$90</c:f>
              <c:numCache>
                <c:formatCode>#,##0</c:formatCode>
                <c:ptCount val="5"/>
                <c:pt idx="0">
                  <c:v>-14</c:v>
                </c:pt>
                <c:pt idx="1">
                  <c:v>29</c:v>
                </c:pt>
                <c:pt idx="2">
                  <c:v>6</c:v>
                </c:pt>
                <c:pt idx="3">
                  <c:v>30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729-470D-96CE-0D8F5B9F1283}"/>
            </c:ext>
          </c:extLst>
        </c:ser>
        <c:ser>
          <c:idx val="3"/>
          <c:order val="12"/>
          <c:tx>
            <c:strRef>
              <c:f>桑名市!$B$89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1"/>
              <c:layout>
                <c:manualLayout>
                  <c:x val="-3.8086310681864556E-17"/>
                  <c:y val="-2.592432994282562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729-470D-96CE-0D8F5B9F12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29-470D-96CE-0D8F5B9F12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729-470D-96CE-0D8F5B9F1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桑名市!$C$89:$G$89</c:f>
              <c:numCache>
                <c:formatCode>#,##0</c:formatCode>
                <c:ptCount val="5"/>
                <c:pt idx="0">
                  <c:v>-16</c:v>
                </c:pt>
                <c:pt idx="1">
                  <c:v>21</c:v>
                </c:pt>
                <c:pt idx="2">
                  <c:v>15</c:v>
                </c:pt>
                <c:pt idx="3">
                  <c:v>33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729-470D-96CE-0D8F5B9F1283}"/>
            </c:ext>
          </c:extLst>
        </c:ser>
        <c:ser>
          <c:idx val="2"/>
          <c:order val="13"/>
          <c:tx>
            <c:strRef>
              <c:f>桑名市!$B$88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29-470D-96CE-0D8F5B9F128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29-470D-96CE-0D8F5B9F12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729-470D-96CE-0D8F5B9F1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桑名市!$C$88:$G$88</c:f>
              <c:numCache>
                <c:formatCode>#,##0</c:formatCode>
                <c:ptCount val="5"/>
                <c:pt idx="0">
                  <c:v>28</c:v>
                </c:pt>
                <c:pt idx="1">
                  <c:v>14</c:v>
                </c:pt>
                <c:pt idx="2">
                  <c:v>47</c:v>
                </c:pt>
                <c:pt idx="3">
                  <c:v>35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729-470D-96CE-0D8F5B9F1283}"/>
            </c:ext>
          </c:extLst>
        </c:ser>
        <c:ser>
          <c:idx val="1"/>
          <c:order val="14"/>
          <c:tx>
            <c:strRef>
              <c:f>桑名市!$B$87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29-470D-96CE-0D8F5B9F128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729-470D-96CE-0D8F5B9F1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桑名市!$C$87:$G$87</c:f>
              <c:numCache>
                <c:formatCode>#,##0</c:formatCode>
                <c:ptCount val="5"/>
                <c:pt idx="0">
                  <c:v>62</c:v>
                </c:pt>
                <c:pt idx="1">
                  <c:v>54</c:v>
                </c:pt>
                <c:pt idx="2">
                  <c:v>25</c:v>
                </c:pt>
                <c:pt idx="3">
                  <c:v>18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729-470D-96CE-0D8F5B9F1283}"/>
            </c:ext>
          </c:extLst>
        </c:ser>
        <c:ser>
          <c:idx val="0"/>
          <c:order val="15"/>
          <c:tx>
            <c:strRef>
              <c:f>桑名市!$B$86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29-470D-96CE-0D8F5B9F128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桑名市!$C$85:$G$85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桑名市!$C$86:$G$86</c:f>
              <c:numCache>
                <c:formatCode>#,##0</c:formatCode>
                <c:ptCount val="5"/>
                <c:pt idx="0">
                  <c:v>84</c:v>
                </c:pt>
                <c:pt idx="1">
                  <c:v>153</c:v>
                </c:pt>
                <c:pt idx="2">
                  <c:v>88</c:v>
                </c:pt>
                <c:pt idx="3">
                  <c:v>229</c:v>
                </c:pt>
                <c:pt idx="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729-470D-96CE-0D8F5B9F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0252928"/>
        <c:axId val="40254464"/>
      </c:barChart>
      <c:catAx>
        <c:axId val="4025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254464"/>
        <c:crossesAt val="-5000"/>
        <c:auto val="1"/>
        <c:lblAlgn val="ctr"/>
        <c:lblOffset val="100"/>
        <c:noMultiLvlLbl val="0"/>
      </c:catAx>
      <c:valAx>
        <c:axId val="402544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0252928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鈴鹿市!$T$1</c:f>
          <c:strCache>
            <c:ptCount val="1"/>
            <c:pt idx="0">
              <c:v>地域ブロック・県内圏域別の人口移動の状況　＜鈴鹿市＞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鈴鹿市!$B$101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鈴鹿市!$C$101:$E$101</c:f>
              <c:numCache>
                <c:formatCode>#,##0</c:formatCode>
                <c:ptCount val="3"/>
                <c:pt idx="0">
                  <c:v>12</c:v>
                </c:pt>
                <c:pt idx="1">
                  <c:v>5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6-436D-9305-2ECD9709DC93}"/>
            </c:ext>
          </c:extLst>
        </c:ser>
        <c:ser>
          <c:idx val="16"/>
          <c:order val="1"/>
          <c:tx>
            <c:strRef>
              <c:f>鈴鹿市!$B$100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36-436D-9305-2ECD9709D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鈴鹿市!$C$100:$E$100</c:f>
              <c:numCache>
                <c:formatCode>#,##0</c:formatCode>
                <c:ptCount val="3"/>
                <c:pt idx="0">
                  <c:v>250</c:v>
                </c:pt>
                <c:pt idx="1">
                  <c:v>-36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36-436D-9305-2ECD9709DC93}"/>
            </c:ext>
          </c:extLst>
        </c:ser>
        <c:ser>
          <c:idx val="15"/>
          <c:order val="2"/>
          <c:tx>
            <c:strRef>
              <c:f>鈴鹿市!$B$99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鈴鹿市!$C$99:$E$99</c:f>
              <c:numCache>
                <c:formatCode>#,##0</c:formatCode>
                <c:ptCount val="3"/>
                <c:pt idx="0">
                  <c:v>-15</c:v>
                </c:pt>
                <c:pt idx="1">
                  <c:v>18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36-436D-9305-2ECD9709DC93}"/>
            </c:ext>
          </c:extLst>
        </c:ser>
        <c:ser>
          <c:idx val="14"/>
          <c:order val="3"/>
          <c:tx>
            <c:strRef>
              <c:f>鈴鹿市!$B$98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鈴鹿市!$C$98:$E$98</c:f>
              <c:numCache>
                <c:formatCode>#,##0</c:formatCode>
                <c:ptCount val="3"/>
                <c:pt idx="0">
                  <c:v>-1</c:v>
                </c:pt>
                <c:pt idx="1">
                  <c:v>-20</c:v>
                </c:pt>
                <c:pt idx="2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36-436D-9305-2ECD9709DC93}"/>
            </c:ext>
          </c:extLst>
        </c:ser>
        <c:ser>
          <c:idx val="13"/>
          <c:order val="4"/>
          <c:tx>
            <c:strRef>
              <c:f>鈴鹿市!$B$97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36-436D-9305-2ECD9709D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鈴鹿市!$C$97:$E$97</c:f>
              <c:numCache>
                <c:formatCode>#,##0</c:formatCode>
                <c:ptCount val="3"/>
                <c:pt idx="0">
                  <c:v>-121</c:v>
                </c:pt>
                <c:pt idx="1">
                  <c:v>67</c:v>
                </c:pt>
                <c:pt idx="2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36-436D-9305-2ECD9709DC93}"/>
            </c:ext>
          </c:extLst>
        </c:ser>
        <c:ser>
          <c:idx val="10"/>
          <c:order val="5"/>
          <c:tx>
            <c:strRef>
              <c:f>鈴鹿市!$B$96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鈴鹿市!$C$96:$E$96</c:f>
              <c:numCache>
                <c:formatCode>#,##0</c:formatCode>
                <c:ptCount val="3"/>
                <c:pt idx="0">
                  <c:v>-123</c:v>
                </c:pt>
                <c:pt idx="1">
                  <c:v>-94</c:v>
                </c:pt>
                <c:pt idx="2">
                  <c:v>-251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36-436D-9305-2ECD9709DC93}"/>
            </c:ext>
          </c:extLst>
        </c:ser>
        <c:ser>
          <c:idx val="9"/>
          <c:order val="6"/>
          <c:tx>
            <c:strRef>
              <c:f>鈴鹿市!$B$95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鈴鹿市!$C$95:$E$95</c:f>
              <c:numCache>
                <c:formatCode>#,##0</c:formatCode>
                <c:ptCount val="3"/>
                <c:pt idx="0">
                  <c:v>-135</c:v>
                </c:pt>
                <c:pt idx="1">
                  <c:v>-103</c:v>
                </c:pt>
                <c:pt idx="2">
                  <c:v>-154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36-436D-9305-2ECD9709DC93}"/>
            </c:ext>
          </c:extLst>
        </c:ser>
        <c:ser>
          <c:idx val="8"/>
          <c:order val="7"/>
          <c:tx>
            <c:strRef>
              <c:f>鈴鹿市!$B$94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36-436D-9305-2ECD9709D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鈴鹿市!$C$94:$E$94</c:f>
              <c:numCache>
                <c:formatCode>#,##0</c:formatCode>
                <c:ptCount val="3"/>
                <c:pt idx="0">
                  <c:v>114</c:v>
                </c:pt>
                <c:pt idx="1">
                  <c:v>88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36-436D-9305-2ECD9709DC93}"/>
            </c:ext>
          </c:extLst>
        </c:ser>
        <c:ser>
          <c:idx val="7"/>
          <c:order val="8"/>
          <c:tx>
            <c:strRef>
              <c:f>鈴鹿市!$B$93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36-436D-9305-2ECD9709DC9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36-436D-9305-2ECD9709D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鈴鹿市!$C$93:$E$93</c:f>
              <c:numCache>
                <c:formatCode>#,##0</c:formatCode>
                <c:ptCount val="3"/>
                <c:pt idx="0">
                  <c:v>9</c:v>
                </c:pt>
                <c:pt idx="1">
                  <c:v>-13</c:v>
                </c:pt>
                <c:pt idx="2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C36-436D-9305-2ECD9709DC93}"/>
            </c:ext>
          </c:extLst>
        </c:ser>
        <c:ser>
          <c:idx val="6"/>
          <c:order val="9"/>
          <c:tx>
            <c:strRef>
              <c:f>鈴鹿市!$B$92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鈴鹿市!$C$92:$E$92</c:f>
              <c:numCache>
                <c:formatCode>#,##0</c:formatCode>
                <c:ptCount val="3"/>
                <c:pt idx="0">
                  <c:v>-10</c:v>
                </c:pt>
                <c:pt idx="1">
                  <c:v>-5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C36-436D-9305-2ECD9709DC93}"/>
            </c:ext>
          </c:extLst>
        </c:ser>
        <c:ser>
          <c:idx val="5"/>
          <c:order val="10"/>
          <c:tx>
            <c:strRef>
              <c:f>鈴鹿市!$B$91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鈴鹿市!$C$91:$E$91</c:f>
              <c:numCache>
                <c:formatCode>#,##0</c:formatCode>
                <c:ptCount val="3"/>
                <c:pt idx="0">
                  <c:v>6</c:v>
                </c:pt>
                <c:pt idx="1">
                  <c:v>-33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C36-436D-9305-2ECD9709DC93}"/>
            </c:ext>
          </c:extLst>
        </c:ser>
        <c:ser>
          <c:idx val="4"/>
          <c:order val="11"/>
          <c:tx>
            <c:strRef>
              <c:f>鈴鹿市!$B$90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36-436D-9305-2ECD9709DC9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鈴鹿市!$C$90:$E$90</c:f>
              <c:numCache>
                <c:formatCode>#,##0</c:formatCode>
                <c:ptCount val="3"/>
                <c:pt idx="0">
                  <c:v>38</c:v>
                </c:pt>
                <c:pt idx="1">
                  <c:v>35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C36-436D-9305-2ECD9709DC93}"/>
            </c:ext>
          </c:extLst>
        </c:ser>
        <c:ser>
          <c:idx val="3"/>
          <c:order val="12"/>
          <c:tx>
            <c:strRef>
              <c:f>鈴鹿市!$B$89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鈴鹿市!$C$89:$E$89</c:f>
              <c:numCache>
                <c:formatCode>#,##0</c:formatCode>
                <c:ptCount val="3"/>
                <c:pt idx="0">
                  <c:v>11</c:v>
                </c:pt>
                <c:pt idx="1">
                  <c:v>19</c:v>
                </c:pt>
                <c:pt idx="2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C36-436D-9305-2ECD9709DC93}"/>
            </c:ext>
          </c:extLst>
        </c:ser>
        <c:ser>
          <c:idx val="2"/>
          <c:order val="13"/>
          <c:tx>
            <c:strRef>
              <c:f>鈴鹿市!$B$88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鈴鹿市!$C$88:$E$88</c:f>
              <c:numCache>
                <c:formatCode>#,##0</c:formatCode>
                <c:ptCount val="3"/>
                <c:pt idx="0">
                  <c:v>40</c:v>
                </c:pt>
                <c:pt idx="1">
                  <c:v>63</c:v>
                </c:pt>
                <c:pt idx="2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C36-436D-9305-2ECD9709DC93}"/>
            </c:ext>
          </c:extLst>
        </c:ser>
        <c:ser>
          <c:idx val="1"/>
          <c:order val="14"/>
          <c:tx>
            <c:strRef>
              <c:f>鈴鹿市!$B$87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鈴鹿市!$C$87:$E$87</c:f>
              <c:numCache>
                <c:formatCode>#,##0</c:formatCode>
                <c:ptCount val="3"/>
                <c:pt idx="0">
                  <c:v>131</c:v>
                </c:pt>
                <c:pt idx="1">
                  <c:v>86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C36-436D-9305-2ECD9709DC93}"/>
            </c:ext>
          </c:extLst>
        </c:ser>
        <c:ser>
          <c:idx val="0"/>
          <c:order val="15"/>
          <c:tx>
            <c:strRef>
              <c:f>鈴鹿市!$B$86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鈴鹿市!$C$86:$E$86</c:f>
              <c:numCache>
                <c:formatCode>#,##0</c:formatCode>
                <c:ptCount val="3"/>
                <c:pt idx="0">
                  <c:v>-267</c:v>
                </c:pt>
                <c:pt idx="1">
                  <c:v>-266</c:v>
                </c:pt>
                <c:pt idx="2">
                  <c:v>-120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C36-436D-9305-2ECD9709D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9947264"/>
        <c:axId val="39957248"/>
      </c:barChart>
      <c:catAx>
        <c:axId val="3994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9957248"/>
        <c:crossesAt val="-5000"/>
        <c:auto val="1"/>
        <c:lblAlgn val="ctr"/>
        <c:lblOffset val="100"/>
        <c:noMultiLvlLbl val="0"/>
      </c:catAx>
      <c:valAx>
        <c:axId val="399572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947264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鈴鹿市!$T$1</c:f>
          <c:strCache>
            <c:ptCount val="1"/>
            <c:pt idx="0">
              <c:v>地域ブロック・県内圏域別の人口移動の状況　＜鈴鹿市＞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鈴鹿市!$B$101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鈴鹿市!$C$101:$G$101</c:f>
              <c:numCache>
                <c:formatCode>#,##0</c:formatCode>
                <c:ptCount val="5"/>
                <c:pt idx="0">
                  <c:v>12</c:v>
                </c:pt>
                <c:pt idx="1">
                  <c:v>5</c:v>
                </c:pt>
                <c:pt idx="2">
                  <c:v>17</c:v>
                </c:pt>
                <c:pt idx="3">
                  <c:v>41</c:v>
                </c:pt>
                <c:pt idx="4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1-4FD3-AA0A-02E7F8452C59}"/>
            </c:ext>
          </c:extLst>
        </c:ser>
        <c:ser>
          <c:idx val="16"/>
          <c:order val="1"/>
          <c:tx>
            <c:strRef>
              <c:f>鈴鹿市!$B$100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51-4FD3-AA0A-02E7F8452C5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51-4FD3-AA0A-02E7F8452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鈴鹿市!$C$100:$G$100</c:f>
              <c:numCache>
                <c:formatCode>#,##0</c:formatCode>
                <c:ptCount val="5"/>
                <c:pt idx="0">
                  <c:v>250</c:v>
                </c:pt>
                <c:pt idx="1">
                  <c:v>-36</c:v>
                </c:pt>
                <c:pt idx="2">
                  <c:v>26</c:v>
                </c:pt>
                <c:pt idx="3">
                  <c:v>-30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1-4FD3-AA0A-02E7F8452C59}"/>
            </c:ext>
          </c:extLst>
        </c:ser>
        <c:ser>
          <c:idx val="15"/>
          <c:order val="2"/>
          <c:tx>
            <c:strRef>
              <c:f>鈴鹿市!$B$99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鈴鹿市!$C$99:$G$99</c:f>
              <c:numCache>
                <c:formatCode>#,##0</c:formatCode>
                <c:ptCount val="5"/>
                <c:pt idx="0">
                  <c:v>-15</c:v>
                </c:pt>
                <c:pt idx="1">
                  <c:v>18</c:v>
                </c:pt>
                <c:pt idx="2">
                  <c:v>0</c:v>
                </c:pt>
                <c:pt idx="3">
                  <c:v>-26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51-4FD3-AA0A-02E7F8452C59}"/>
            </c:ext>
          </c:extLst>
        </c:ser>
        <c:ser>
          <c:idx val="14"/>
          <c:order val="3"/>
          <c:tx>
            <c:strRef>
              <c:f>鈴鹿市!$B$98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鈴鹿市!$C$98:$G$98</c:f>
              <c:numCache>
                <c:formatCode>#,##0</c:formatCode>
                <c:ptCount val="5"/>
                <c:pt idx="0">
                  <c:v>-1</c:v>
                </c:pt>
                <c:pt idx="1">
                  <c:v>-20</c:v>
                </c:pt>
                <c:pt idx="2">
                  <c:v>-3</c:v>
                </c:pt>
                <c:pt idx="3">
                  <c:v>-9</c:v>
                </c:pt>
                <c:pt idx="4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51-4FD3-AA0A-02E7F8452C59}"/>
            </c:ext>
          </c:extLst>
        </c:ser>
        <c:ser>
          <c:idx val="13"/>
          <c:order val="4"/>
          <c:tx>
            <c:strRef>
              <c:f>鈴鹿市!$B$97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51-4FD3-AA0A-02E7F8452C59}"/>
                </c:ext>
              </c:extLst>
            </c:dLbl>
            <c:dLbl>
              <c:idx val="4"/>
              <c:layout>
                <c:manualLayout>
                  <c:x val="-7.662345766349933E-17"/>
                  <c:y val="2.547328153632369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51-4FD3-AA0A-02E7F8452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鈴鹿市!$C$97:$G$97</c:f>
              <c:numCache>
                <c:formatCode>#,##0</c:formatCode>
                <c:ptCount val="5"/>
                <c:pt idx="0">
                  <c:v>-121</c:v>
                </c:pt>
                <c:pt idx="1">
                  <c:v>67</c:v>
                </c:pt>
                <c:pt idx="2">
                  <c:v>-13</c:v>
                </c:pt>
                <c:pt idx="3">
                  <c:v>-79</c:v>
                </c:pt>
                <c:pt idx="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51-4FD3-AA0A-02E7F8452C59}"/>
            </c:ext>
          </c:extLst>
        </c:ser>
        <c:ser>
          <c:idx val="10"/>
          <c:order val="5"/>
          <c:tx>
            <c:strRef>
              <c:f>鈴鹿市!$B$96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鈴鹿市!$C$96:$G$96</c:f>
              <c:numCache>
                <c:formatCode>#,##0</c:formatCode>
                <c:ptCount val="5"/>
                <c:pt idx="0">
                  <c:v>-123</c:v>
                </c:pt>
                <c:pt idx="1">
                  <c:v>-94</c:v>
                </c:pt>
                <c:pt idx="2">
                  <c:v>-251</c:v>
                </c:pt>
                <c:pt idx="3">
                  <c:v>-329</c:v>
                </c:pt>
                <c:pt idx="4">
                  <c:v>-147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51-4FD3-AA0A-02E7F8452C59}"/>
            </c:ext>
          </c:extLst>
        </c:ser>
        <c:ser>
          <c:idx val="9"/>
          <c:order val="6"/>
          <c:tx>
            <c:strRef>
              <c:f>鈴鹿市!$B$95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鈴鹿市!$C$95:$G$95</c:f>
              <c:numCache>
                <c:formatCode>#,##0</c:formatCode>
                <c:ptCount val="5"/>
                <c:pt idx="0">
                  <c:v>-135</c:v>
                </c:pt>
                <c:pt idx="1">
                  <c:v>-103</c:v>
                </c:pt>
                <c:pt idx="2">
                  <c:v>-154</c:v>
                </c:pt>
                <c:pt idx="3">
                  <c:v>-160</c:v>
                </c:pt>
                <c:pt idx="4">
                  <c:v>-207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51-4FD3-AA0A-02E7F8452C59}"/>
            </c:ext>
          </c:extLst>
        </c:ser>
        <c:ser>
          <c:idx val="8"/>
          <c:order val="7"/>
          <c:tx>
            <c:strRef>
              <c:f>鈴鹿市!$B$94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51-4FD3-AA0A-02E7F8452C59}"/>
                </c:ext>
              </c:extLst>
            </c:dLbl>
            <c:dLbl>
              <c:idx val="3"/>
              <c:layout>
                <c:manualLayout>
                  <c:x val="0"/>
                  <c:y val="5.0946563072649257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51-4FD3-AA0A-02E7F8452C59}"/>
                </c:ext>
              </c:extLst>
            </c:dLbl>
            <c:dLbl>
              <c:idx val="4"/>
              <c:layout>
                <c:manualLayout>
                  <c:x val="-7.662345766349933E-17"/>
                  <c:y val="-5.09465630726478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51-4FD3-AA0A-02E7F8452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鈴鹿市!$C$94:$G$94</c:f>
              <c:numCache>
                <c:formatCode>#,##0</c:formatCode>
                <c:ptCount val="5"/>
                <c:pt idx="0">
                  <c:v>114</c:v>
                </c:pt>
                <c:pt idx="1">
                  <c:v>88</c:v>
                </c:pt>
                <c:pt idx="2">
                  <c:v>19</c:v>
                </c:pt>
                <c:pt idx="3">
                  <c:v>-30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51-4FD3-AA0A-02E7F8452C59}"/>
            </c:ext>
          </c:extLst>
        </c:ser>
        <c:ser>
          <c:idx val="7"/>
          <c:order val="8"/>
          <c:tx>
            <c:strRef>
              <c:f>鈴鹿市!$B$93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51-4FD3-AA0A-02E7F8452C5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51-4FD3-AA0A-02E7F8452C59}"/>
                </c:ext>
              </c:extLst>
            </c:dLbl>
            <c:dLbl>
              <c:idx val="3"/>
              <c:layout>
                <c:manualLayout>
                  <c:x val="0"/>
                  <c:y val="-2.547328153632369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51-4FD3-AA0A-02E7F8452C5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51-4FD3-AA0A-02E7F8452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鈴鹿市!$C$93:$G$93</c:f>
              <c:numCache>
                <c:formatCode>#,##0</c:formatCode>
                <c:ptCount val="5"/>
                <c:pt idx="0">
                  <c:v>9</c:v>
                </c:pt>
                <c:pt idx="1">
                  <c:v>-13</c:v>
                </c:pt>
                <c:pt idx="2">
                  <c:v>-28</c:v>
                </c:pt>
                <c:pt idx="3">
                  <c:v>-48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251-4FD3-AA0A-02E7F8452C59}"/>
            </c:ext>
          </c:extLst>
        </c:ser>
        <c:ser>
          <c:idx val="6"/>
          <c:order val="9"/>
          <c:tx>
            <c:strRef>
              <c:f>鈴鹿市!$B$92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鈴鹿市!$C$92:$G$92</c:f>
              <c:numCache>
                <c:formatCode>#,##0</c:formatCode>
                <c:ptCount val="5"/>
                <c:pt idx="0">
                  <c:v>-10</c:v>
                </c:pt>
                <c:pt idx="1">
                  <c:v>-5</c:v>
                </c:pt>
                <c:pt idx="2">
                  <c:v>1</c:v>
                </c:pt>
                <c:pt idx="3">
                  <c:v>-2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251-4FD3-AA0A-02E7F8452C59}"/>
            </c:ext>
          </c:extLst>
        </c:ser>
        <c:ser>
          <c:idx val="5"/>
          <c:order val="10"/>
          <c:tx>
            <c:strRef>
              <c:f>鈴鹿市!$B$91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鈴鹿市!$C$91:$G$91</c:f>
              <c:numCache>
                <c:formatCode>#,##0</c:formatCode>
                <c:ptCount val="5"/>
                <c:pt idx="0">
                  <c:v>6</c:v>
                </c:pt>
                <c:pt idx="1">
                  <c:v>-33</c:v>
                </c:pt>
                <c:pt idx="2">
                  <c:v>1</c:v>
                </c:pt>
                <c:pt idx="3">
                  <c:v>-31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251-4FD3-AA0A-02E7F8452C59}"/>
            </c:ext>
          </c:extLst>
        </c:ser>
        <c:ser>
          <c:idx val="4"/>
          <c:order val="11"/>
          <c:tx>
            <c:strRef>
              <c:f>鈴鹿市!$B$90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0"/>
              <c:layout>
                <c:manualLayout>
                  <c:x val="4.1553940695982601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51-4FD3-AA0A-02E7F8452C5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51-4FD3-AA0A-02E7F8452C5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51-4FD3-AA0A-02E7F8452C5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鈴鹿市!$C$90:$G$90</c:f>
              <c:numCache>
                <c:formatCode>#,##0</c:formatCode>
                <c:ptCount val="5"/>
                <c:pt idx="0">
                  <c:v>38</c:v>
                </c:pt>
                <c:pt idx="1">
                  <c:v>35</c:v>
                </c:pt>
                <c:pt idx="2">
                  <c:v>0</c:v>
                </c:pt>
                <c:pt idx="3">
                  <c:v>59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251-4FD3-AA0A-02E7F8452C59}"/>
            </c:ext>
          </c:extLst>
        </c:ser>
        <c:ser>
          <c:idx val="3"/>
          <c:order val="12"/>
          <c:tx>
            <c:strRef>
              <c:f>鈴鹿市!$B$89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鈴鹿市!$C$89:$G$89</c:f>
              <c:numCache>
                <c:formatCode>#,##0</c:formatCode>
                <c:ptCount val="5"/>
                <c:pt idx="0">
                  <c:v>11</c:v>
                </c:pt>
                <c:pt idx="1">
                  <c:v>19</c:v>
                </c:pt>
                <c:pt idx="2">
                  <c:v>-1</c:v>
                </c:pt>
                <c:pt idx="3">
                  <c:v>10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251-4FD3-AA0A-02E7F8452C59}"/>
            </c:ext>
          </c:extLst>
        </c:ser>
        <c:ser>
          <c:idx val="2"/>
          <c:order val="13"/>
          <c:tx>
            <c:strRef>
              <c:f>鈴鹿市!$B$88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5.120681768377047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51-4FD3-AA0A-02E7F8452C5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鈴鹿市!$C$88:$G$88</c:f>
              <c:numCache>
                <c:formatCode>#,##0</c:formatCode>
                <c:ptCount val="5"/>
                <c:pt idx="0">
                  <c:v>40</c:v>
                </c:pt>
                <c:pt idx="1">
                  <c:v>63</c:v>
                </c:pt>
                <c:pt idx="2">
                  <c:v>114</c:v>
                </c:pt>
                <c:pt idx="3">
                  <c:v>47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251-4FD3-AA0A-02E7F8452C59}"/>
            </c:ext>
          </c:extLst>
        </c:ser>
        <c:ser>
          <c:idx val="1"/>
          <c:order val="14"/>
          <c:tx>
            <c:strRef>
              <c:f>鈴鹿市!$B$87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鈴鹿市!$C$87:$G$87</c:f>
              <c:numCache>
                <c:formatCode>#,##0</c:formatCode>
                <c:ptCount val="5"/>
                <c:pt idx="0">
                  <c:v>131</c:v>
                </c:pt>
                <c:pt idx="1">
                  <c:v>86</c:v>
                </c:pt>
                <c:pt idx="2">
                  <c:v>31</c:v>
                </c:pt>
                <c:pt idx="3">
                  <c:v>162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251-4FD3-AA0A-02E7F8452C59}"/>
            </c:ext>
          </c:extLst>
        </c:ser>
        <c:ser>
          <c:idx val="0"/>
          <c:order val="15"/>
          <c:tx>
            <c:strRef>
              <c:f>鈴鹿市!$B$86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鈴鹿市!$C$85:$G$85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鈴鹿市!$C$86:$G$86</c:f>
              <c:numCache>
                <c:formatCode>#,##0</c:formatCode>
                <c:ptCount val="5"/>
                <c:pt idx="0">
                  <c:v>-267</c:v>
                </c:pt>
                <c:pt idx="1">
                  <c:v>-266</c:v>
                </c:pt>
                <c:pt idx="2">
                  <c:v>-120</c:v>
                </c:pt>
                <c:pt idx="3">
                  <c:v>-115</c:v>
                </c:pt>
                <c:pt idx="4">
                  <c:v>-106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251-4FD3-AA0A-02E7F8452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0750080"/>
        <c:axId val="40768256"/>
      </c:barChart>
      <c:catAx>
        <c:axId val="4075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768256"/>
        <c:crossesAt val="-5000"/>
        <c:auto val="1"/>
        <c:lblAlgn val="ctr"/>
        <c:lblOffset val="100"/>
        <c:noMultiLvlLbl val="0"/>
      </c:catAx>
      <c:valAx>
        <c:axId val="407682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0750080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名張市!$T$1</c:f>
          <c:strCache>
            <c:ptCount val="1"/>
            <c:pt idx="0">
              <c:v>地域ブロック・県内圏域別の人口移動の状況　＜名張市＞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名張市!$B$101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名張市!$C$101:$E$101</c:f>
              <c:numCache>
                <c:formatCode>#,##0</c:formatCode>
                <c:ptCount val="3"/>
                <c:pt idx="0">
                  <c:v>17</c:v>
                </c:pt>
                <c:pt idx="1">
                  <c:v>-28</c:v>
                </c:pt>
                <c:pt idx="2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6-44D7-8A5B-C256E33D14F1}"/>
            </c:ext>
          </c:extLst>
        </c:ser>
        <c:ser>
          <c:idx val="16"/>
          <c:order val="1"/>
          <c:tx>
            <c:strRef>
              <c:f>名張市!$B$100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名張市!$C$100:$E$100</c:f>
              <c:numCache>
                <c:formatCode>#,##0</c:formatCode>
                <c:ptCount val="3"/>
                <c:pt idx="0">
                  <c:v>5</c:v>
                </c:pt>
                <c:pt idx="1">
                  <c:v>13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B6-44D7-8A5B-C256E33D14F1}"/>
            </c:ext>
          </c:extLst>
        </c:ser>
        <c:ser>
          <c:idx val="15"/>
          <c:order val="2"/>
          <c:tx>
            <c:strRef>
              <c:f>名張市!$B$99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名張市!$C$99:$E$99</c:f>
              <c:numCache>
                <c:formatCode>#,##0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B6-44D7-8A5B-C256E33D14F1}"/>
            </c:ext>
          </c:extLst>
        </c:ser>
        <c:ser>
          <c:idx val="14"/>
          <c:order val="3"/>
          <c:tx>
            <c:strRef>
              <c:f>名張市!$B$98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名張市!$C$98:$E$98</c:f>
              <c:numCache>
                <c:formatCode>#,##0</c:formatCode>
                <c:ptCount val="3"/>
                <c:pt idx="0">
                  <c:v>-12</c:v>
                </c:pt>
                <c:pt idx="1">
                  <c:v>8</c:v>
                </c:pt>
                <c:pt idx="2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B6-44D7-8A5B-C256E33D14F1}"/>
            </c:ext>
          </c:extLst>
        </c:ser>
        <c:ser>
          <c:idx val="13"/>
          <c:order val="4"/>
          <c:tx>
            <c:strRef>
              <c:f>名張市!$B$97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名張市!$C$97:$E$97</c:f>
              <c:numCache>
                <c:formatCode>#,##0</c:formatCode>
                <c:ptCount val="3"/>
                <c:pt idx="0">
                  <c:v>-234</c:v>
                </c:pt>
                <c:pt idx="1">
                  <c:v>-275</c:v>
                </c:pt>
                <c:pt idx="2">
                  <c:v>-258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B6-44D7-8A5B-C256E33D14F1}"/>
            </c:ext>
          </c:extLst>
        </c:ser>
        <c:ser>
          <c:idx val="10"/>
          <c:order val="5"/>
          <c:tx>
            <c:strRef>
              <c:f>名張市!$B$96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名張市!$C$96:$E$96</c:f>
              <c:numCache>
                <c:formatCode>#,##0</c:formatCode>
                <c:ptCount val="3"/>
                <c:pt idx="0">
                  <c:v>-61</c:v>
                </c:pt>
                <c:pt idx="1">
                  <c:v>-90</c:v>
                </c:pt>
                <c:pt idx="2">
                  <c:v>-59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B6-44D7-8A5B-C256E33D14F1}"/>
            </c:ext>
          </c:extLst>
        </c:ser>
        <c:ser>
          <c:idx val="9"/>
          <c:order val="6"/>
          <c:tx>
            <c:strRef>
              <c:f>名張市!$B$95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名張市!$C$95:$E$95</c:f>
              <c:numCache>
                <c:formatCode>#,##0</c:formatCode>
                <c:ptCount val="3"/>
                <c:pt idx="0">
                  <c:v>-67</c:v>
                </c:pt>
                <c:pt idx="1">
                  <c:v>-98</c:v>
                </c:pt>
                <c:pt idx="2">
                  <c:v>-110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B6-44D7-8A5B-C256E33D14F1}"/>
            </c:ext>
          </c:extLst>
        </c:ser>
        <c:ser>
          <c:idx val="8"/>
          <c:order val="7"/>
          <c:tx>
            <c:strRef>
              <c:f>名張市!$B$94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B6-44D7-8A5B-C256E33D14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6-44D7-8A5B-C256E33D1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名張市!$C$94:$E$94</c:f>
              <c:numCache>
                <c:formatCode>#,##0</c:formatCode>
                <c:ptCount val="3"/>
                <c:pt idx="0">
                  <c:v>-28</c:v>
                </c:pt>
                <c:pt idx="1">
                  <c:v>-4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2B6-44D7-8A5B-C256E33D14F1}"/>
            </c:ext>
          </c:extLst>
        </c:ser>
        <c:ser>
          <c:idx val="7"/>
          <c:order val="8"/>
          <c:tx>
            <c:strRef>
              <c:f>名張市!$B$93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B6-44D7-8A5B-C256E33D14F1}"/>
            </c:ext>
          </c:extLst>
        </c:ser>
        <c:ser>
          <c:idx val="6"/>
          <c:order val="9"/>
          <c:tx>
            <c:strRef>
              <c:f>名張市!$B$92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名張市!$C$92:$E$92</c:f>
              <c:numCache>
                <c:formatCode>#,##0</c:formatCode>
                <c:ptCount val="3"/>
                <c:pt idx="0">
                  <c:v>-4</c:v>
                </c:pt>
                <c:pt idx="1">
                  <c:v>0</c:v>
                </c:pt>
                <c:pt idx="2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2B6-44D7-8A5B-C256E33D14F1}"/>
            </c:ext>
          </c:extLst>
        </c:ser>
        <c:ser>
          <c:idx val="5"/>
          <c:order val="10"/>
          <c:tx>
            <c:strRef>
              <c:f>名張市!$B$91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名張市!$C$91:$E$91</c:f>
              <c:numCache>
                <c:formatCode>#,##0</c:formatCode>
                <c:ptCount val="3"/>
                <c:pt idx="0">
                  <c:v>-7</c:v>
                </c:pt>
                <c:pt idx="1">
                  <c:v>6</c:v>
                </c:pt>
                <c:pt idx="2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2B6-44D7-8A5B-C256E33D14F1}"/>
            </c:ext>
          </c:extLst>
        </c:ser>
        <c:ser>
          <c:idx val="4"/>
          <c:order val="11"/>
          <c:tx>
            <c:strRef>
              <c:f>名張市!$B$90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B6-44D7-8A5B-C256E33D14F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名張市!$C$90:$E$90</c:f>
              <c:numCache>
                <c:formatCode>#,##0</c:formatCode>
                <c:ptCount val="3"/>
                <c:pt idx="0">
                  <c:v>-17</c:v>
                </c:pt>
                <c:pt idx="1">
                  <c:v>-38</c:v>
                </c:pt>
                <c:pt idx="2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B6-44D7-8A5B-C256E33D14F1}"/>
            </c:ext>
          </c:extLst>
        </c:ser>
        <c:ser>
          <c:idx val="3"/>
          <c:order val="12"/>
          <c:tx>
            <c:strRef>
              <c:f>名張市!$B$89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名張市!$C$89:$E$89</c:f>
              <c:numCache>
                <c:formatCode>#,##0</c:formatCode>
                <c:ptCount val="3"/>
                <c:pt idx="0">
                  <c:v>120</c:v>
                </c:pt>
                <c:pt idx="1">
                  <c:v>114</c:v>
                </c:pt>
                <c:pt idx="2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2B6-44D7-8A5B-C256E33D14F1}"/>
            </c:ext>
          </c:extLst>
        </c:ser>
        <c:ser>
          <c:idx val="2"/>
          <c:order val="13"/>
          <c:tx>
            <c:strRef>
              <c:f>名張市!$B$88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名張市!$C$88:$E$88</c:f>
              <c:numCache>
                <c:formatCode>#,##0</c:formatCode>
                <c:ptCount val="3"/>
                <c:pt idx="0">
                  <c:v>8</c:v>
                </c:pt>
                <c:pt idx="1">
                  <c:v>-2</c:v>
                </c:pt>
                <c:pt idx="2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2B6-44D7-8A5B-C256E33D14F1}"/>
            </c:ext>
          </c:extLst>
        </c:ser>
        <c:ser>
          <c:idx val="1"/>
          <c:order val="14"/>
          <c:tx>
            <c:strRef>
              <c:f>名張市!$B$87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名張市!$C$87:$E$87</c:f>
              <c:numCache>
                <c:formatCode>#,##0</c:formatCode>
                <c:ptCount val="3"/>
                <c:pt idx="0">
                  <c:v>-43</c:v>
                </c:pt>
                <c:pt idx="1">
                  <c:v>-37</c:v>
                </c:pt>
                <c:pt idx="2">
                  <c:v>-65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2B6-44D7-8A5B-C256E33D14F1}"/>
            </c:ext>
          </c:extLst>
        </c:ser>
        <c:ser>
          <c:idx val="0"/>
          <c:order val="15"/>
          <c:tx>
            <c:strRef>
              <c:f>名張市!$B$86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B6-44D7-8A5B-C256E33D14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B6-44D7-8A5B-C256E33D14F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名張市!$C$86:$E$86</c:f>
              <c:numCache>
                <c:formatCode>#,##0</c:formatCode>
                <c:ptCount val="3"/>
                <c:pt idx="0">
                  <c:v>-2</c:v>
                </c:pt>
                <c:pt idx="1">
                  <c:v>-22</c:v>
                </c:pt>
                <c:pt idx="2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2B6-44D7-8A5B-C256E33D1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0865152"/>
        <c:axId val="40371328"/>
      </c:barChart>
      <c:catAx>
        <c:axId val="4086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371328"/>
        <c:crossesAt val="-5000"/>
        <c:auto val="1"/>
        <c:lblAlgn val="ctr"/>
        <c:lblOffset val="100"/>
        <c:noMultiLvlLbl val="0"/>
      </c:catAx>
      <c:valAx>
        <c:axId val="403713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0865152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名張市!$T$1</c:f>
          <c:strCache>
            <c:ptCount val="1"/>
            <c:pt idx="0">
              <c:v>地域ブロック・県内圏域別の人口移動の状況　＜名張市＞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名張市!$B$101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名張市!$C$101:$G$101</c:f>
              <c:numCache>
                <c:formatCode>#,##0</c:formatCode>
                <c:ptCount val="5"/>
                <c:pt idx="0">
                  <c:v>17</c:v>
                </c:pt>
                <c:pt idx="1">
                  <c:v>-28</c:v>
                </c:pt>
                <c:pt idx="2">
                  <c:v>-11</c:v>
                </c:pt>
                <c:pt idx="3">
                  <c:v>57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45-4F7F-BDD6-BEE60A3C27ED}"/>
            </c:ext>
          </c:extLst>
        </c:ser>
        <c:ser>
          <c:idx val="16"/>
          <c:order val="1"/>
          <c:tx>
            <c:strRef>
              <c:f>名張市!$B$100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九州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 </a:t>
                    </a:r>
                    <a:fld id="{70D1DC3D-C95A-4C05-91DC-2925360E6EC0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6B1-4962-8E58-B515D17D6E8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九州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. </a:t>
                    </a:r>
                    <a:fld id="{74945739-C6D3-4572-BE4B-9770C07FC557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6B1-4962-8E58-B515D17D6E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名張市!$C$100:$G$100</c:f>
              <c:numCache>
                <c:formatCode>#,##0</c:formatCode>
                <c:ptCount val="5"/>
                <c:pt idx="0">
                  <c:v>5</c:v>
                </c:pt>
                <c:pt idx="1">
                  <c:v>13</c:v>
                </c:pt>
                <c:pt idx="2">
                  <c:v>5</c:v>
                </c:pt>
                <c:pt idx="3">
                  <c:v>-25</c:v>
                </c:pt>
                <c:pt idx="4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45-4F7F-BDD6-BEE60A3C27ED}"/>
            </c:ext>
          </c:extLst>
        </c:ser>
        <c:ser>
          <c:idx val="15"/>
          <c:order val="2"/>
          <c:tx>
            <c:strRef>
              <c:f>名張市!$B$99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名張市!$C$99:$G$99</c:f>
              <c:numCache>
                <c:formatCode>#,##0</c:formatCode>
                <c:ptCount val="5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45-4F7F-BDD6-BEE60A3C27ED}"/>
            </c:ext>
          </c:extLst>
        </c:ser>
        <c:ser>
          <c:idx val="14"/>
          <c:order val="3"/>
          <c:tx>
            <c:strRef>
              <c:f>名張市!$B$98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名張市!$C$98:$G$98</c:f>
              <c:numCache>
                <c:formatCode>#,##0</c:formatCode>
                <c:ptCount val="5"/>
                <c:pt idx="0">
                  <c:v>-12</c:v>
                </c:pt>
                <c:pt idx="1">
                  <c:v>8</c:v>
                </c:pt>
                <c:pt idx="2">
                  <c:v>-12</c:v>
                </c:pt>
                <c:pt idx="3">
                  <c:v>-12</c:v>
                </c:pt>
                <c:pt idx="4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45-4F7F-BDD6-BEE60A3C27ED}"/>
            </c:ext>
          </c:extLst>
        </c:ser>
        <c:ser>
          <c:idx val="13"/>
          <c:order val="4"/>
          <c:tx>
            <c:strRef>
              <c:f>名張市!$B$97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名張市!$C$97:$G$97</c:f>
              <c:numCache>
                <c:formatCode>#,##0</c:formatCode>
                <c:ptCount val="5"/>
                <c:pt idx="0">
                  <c:v>-234</c:v>
                </c:pt>
                <c:pt idx="1">
                  <c:v>-275</c:v>
                </c:pt>
                <c:pt idx="2">
                  <c:v>-258</c:v>
                </c:pt>
                <c:pt idx="3">
                  <c:v>-267</c:v>
                </c:pt>
                <c:pt idx="4">
                  <c:v>-258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45-4F7F-BDD6-BEE60A3C27ED}"/>
            </c:ext>
          </c:extLst>
        </c:ser>
        <c:ser>
          <c:idx val="10"/>
          <c:order val="5"/>
          <c:tx>
            <c:strRef>
              <c:f>名張市!$B$96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名張市!$C$96:$G$96</c:f>
              <c:numCache>
                <c:formatCode>#,##0</c:formatCode>
                <c:ptCount val="5"/>
                <c:pt idx="0">
                  <c:v>-61</c:v>
                </c:pt>
                <c:pt idx="1">
                  <c:v>-90</c:v>
                </c:pt>
                <c:pt idx="2">
                  <c:v>-59</c:v>
                </c:pt>
                <c:pt idx="3">
                  <c:v>-59</c:v>
                </c:pt>
                <c:pt idx="4">
                  <c:v>-37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B45-4F7F-BDD6-BEE60A3C27ED}"/>
            </c:ext>
          </c:extLst>
        </c:ser>
        <c:ser>
          <c:idx val="9"/>
          <c:order val="6"/>
          <c:tx>
            <c:strRef>
              <c:f>名張市!$B$95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名張市!$C$95:$G$95</c:f>
              <c:numCache>
                <c:formatCode>#,##0</c:formatCode>
                <c:ptCount val="5"/>
                <c:pt idx="0">
                  <c:v>-67</c:v>
                </c:pt>
                <c:pt idx="1">
                  <c:v>-98</c:v>
                </c:pt>
                <c:pt idx="2">
                  <c:v>-110</c:v>
                </c:pt>
                <c:pt idx="3">
                  <c:v>-111</c:v>
                </c:pt>
                <c:pt idx="4">
                  <c:v>-68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45-4F7F-BDD6-BEE60A3C27ED}"/>
            </c:ext>
          </c:extLst>
        </c:ser>
        <c:ser>
          <c:idx val="8"/>
          <c:order val="7"/>
          <c:tx>
            <c:strRef>
              <c:f>名張市!$B$94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5.2566913079892148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45-4F7F-BDD6-BEE60A3C27E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45-4F7F-BDD6-BEE60A3C27E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45-4F7F-BDD6-BEE60A3C27E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45-4F7F-BDD6-BEE60A3C27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名張市!$C$94:$G$94</c:f>
              <c:numCache>
                <c:formatCode>#,##0</c:formatCode>
                <c:ptCount val="5"/>
                <c:pt idx="0">
                  <c:v>-28</c:v>
                </c:pt>
                <c:pt idx="1">
                  <c:v>-4</c:v>
                </c:pt>
                <c:pt idx="2">
                  <c:v>11</c:v>
                </c:pt>
                <c:pt idx="3">
                  <c:v>-20</c:v>
                </c:pt>
                <c:pt idx="4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B45-4F7F-BDD6-BEE60A3C27ED}"/>
            </c:ext>
          </c:extLst>
        </c:ser>
        <c:ser>
          <c:idx val="7"/>
          <c:order val="8"/>
          <c:tx>
            <c:strRef>
              <c:f>名張市!$B$93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名張市!$C$93:$G$93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45-4F7F-BDD6-BEE60A3C27ED}"/>
            </c:ext>
          </c:extLst>
        </c:ser>
        <c:ser>
          <c:idx val="6"/>
          <c:order val="9"/>
          <c:tx>
            <c:strRef>
              <c:f>名張市!$B$92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名張市!$C$92:$G$92</c:f>
              <c:numCache>
                <c:formatCode>#,##0</c:formatCode>
                <c:ptCount val="5"/>
                <c:pt idx="0">
                  <c:v>-4</c:v>
                </c:pt>
                <c:pt idx="1">
                  <c:v>0</c:v>
                </c:pt>
                <c:pt idx="2">
                  <c:v>-5</c:v>
                </c:pt>
                <c:pt idx="3">
                  <c:v>-17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B45-4F7F-BDD6-BEE60A3C27ED}"/>
            </c:ext>
          </c:extLst>
        </c:ser>
        <c:ser>
          <c:idx val="5"/>
          <c:order val="10"/>
          <c:tx>
            <c:strRef>
              <c:f>名張市!$B$91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名張市!$C$91:$G$91</c:f>
              <c:numCache>
                <c:formatCode>#,##0</c:formatCode>
                <c:ptCount val="5"/>
                <c:pt idx="0">
                  <c:v>-7</c:v>
                </c:pt>
                <c:pt idx="1">
                  <c:v>6</c:v>
                </c:pt>
                <c:pt idx="2">
                  <c:v>-8</c:v>
                </c:pt>
                <c:pt idx="3">
                  <c:v>9</c:v>
                </c:pt>
                <c:pt idx="4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B45-4F7F-BDD6-BEE60A3C27ED}"/>
            </c:ext>
          </c:extLst>
        </c:ser>
        <c:ser>
          <c:idx val="4"/>
          <c:order val="11"/>
          <c:tx>
            <c:strRef>
              <c:f>名張市!$B$90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45-4F7F-BDD6-BEE60A3C27E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45-4F7F-BDD6-BEE60A3C27E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45-4F7F-BDD6-BEE60A3C27E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名張市!$C$90:$G$90</c:f>
              <c:numCache>
                <c:formatCode>#,##0</c:formatCode>
                <c:ptCount val="5"/>
                <c:pt idx="0">
                  <c:v>-17</c:v>
                </c:pt>
                <c:pt idx="1">
                  <c:v>-38</c:v>
                </c:pt>
                <c:pt idx="2">
                  <c:v>-11</c:v>
                </c:pt>
                <c:pt idx="3">
                  <c:v>-11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B45-4F7F-BDD6-BEE60A3C27ED}"/>
            </c:ext>
          </c:extLst>
        </c:ser>
        <c:ser>
          <c:idx val="3"/>
          <c:order val="12"/>
          <c:tx>
            <c:strRef>
              <c:f>名張市!$B$89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名張市!$C$89:$G$89</c:f>
              <c:numCache>
                <c:formatCode>#,##0</c:formatCode>
                <c:ptCount val="5"/>
                <c:pt idx="0">
                  <c:v>120</c:v>
                </c:pt>
                <c:pt idx="1">
                  <c:v>114</c:v>
                </c:pt>
                <c:pt idx="2">
                  <c:v>145</c:v>
                </c:pt>
                <c:pt idx="3">
                  <c:v>91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B45-4F7F-BDD6-BEE60A3C27ED}"/>
            </c:ext>
          </c:extLst>
        </c:ser>
        <c:ser>
          <c:idx val="2"/>
          <c:order val="13"/>
          <c:tx>
            <c:strRef>
              <c:f>名張市!$B$88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名張市!$C$88:$G$88</c:f>
              <c:numCache>
                <c:formatCode>#,##0</c:formatCode>
                <c:ptCount val="5"/>
                <c:pt idx="0">
                  <c:v>8</c:v>
                </c:pt>
                <c:pt idx="1">
                  <c:v>-2</c:v>
                </c:pt>
                <c:pt idx="2">
                  <c:v>-12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B45-4F7F-BDD6-BEE60A3C27ED}"/>
            </c:ext>
          </c:extLst>
        </c:ser>
        <c:ser>
          <c:idx val="1"/>
          <c:order val="14"/>
          <c:tx>
            <c:strRef>
              <c:f>名張市!$B$87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2"/>
              <c:layout>
                <c:manualLayout>
                  <c:x val="0"/>
                  <c:y val="2.0694820314118398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45-4F7F-BDD6-BEE60A3C27ED}"/>
                </c:ext>
              </c:extLst>
            </c:dLbl>
            <c:dLbl>
              <c:idx val="3"/>
              <c:layout>
                <c:manualLayout>
                  <c:x val="-7.5592364570180894E-17"/>
                  <c:y val="5.06235566556333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45-4F7F-BDD6-BEE60A3C27E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名張市!$C$87:$G$87</c:f>
              <c:numCache>
                <c:formatCode>#,##0</c:formatCode>
                <c:ptCount val="5"/>
                <c:pt idx="0">
                  <c:v>-43</c:v>
                </c:pt>
                <c:pt idx="1">
                  <c:v>-37</c:v>
                </c:pt>
                <c:pt idx="2">
                  <c:v>-65</c:v>
                </c:pt>
                <c:pt idx="3">
                  <c:v>-23</c:v>
                </c:pt>
                <c:pt idx="4">
                  <c:v>-29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B45-4F7F-BDD6-BEE60A3C27ED}"/>
            </c:ext>
          </c:extLst>
        </c:ser>
        <c:ser>
          <c:idx val="0"/>
          <c:order val="15"/>
          <c:tx>
            <c:strRef>
              <c:f>名張市!$B$86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45-4F7F-BDD6-BEE60A3C27E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45-4F7F-BDD6-BEE60A3C27ED}"/>
                </c:ext>
              </c:extLst>
            </c:dLbl>
            <c:dLbl>
              <c:idx val="3"/>
              <c:layout>
                <c:manualLayout>
                  <c:x val="-7.5592364570180894E-17"/>
                  <c:y val="-7.5935334983448684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45-4F7F-BDD6-BEE60A3C27E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名張市!$C$85:$G$85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名張市!$C$86:$G$86</c:f>
              <c:numCache>
                <c:formatCode>#,##0</c:formatCode>
                <c:ptCount val="5"/>
                <c:pt idx="0">
                  <c:v>-2</c:v>
                </c:pt>
                <c:pt idx="1">
                  <c:v>-22</c:v>
                </c:pt>
                <c:pt idx="2">
                  <c:v>-9</c:v>
                </c:pt>
                <c:pt idx="3">
                  <c:v>-22</c:v>
                </c:pt>
                <c:pt idx="4">
                  <c:v>-49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B45-4F7F-BDD6-BEE60A3C2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0525184"/>
        <c:axId val="40559744"/>
      </c:barChart>
      <c:catAx>
        <c:axId val="4052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559744"/>
        <c:crossesAt val="-5000"/>
        <c:auto val="1"/>
        <c:lblAlgn val="ctr"/>
        <c:lblOffset val="100"/>
        <c:noMultiLvlLbl val="0"/>
      </c:catAx>
      <c:valAx>
        <c:axId val="405597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0525184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北勢地域!$T$82</c:f>
          <c:strCache>
            <c:ptCount val="1"/>
            <c:pt idx="0">
              <c:v>転出者数（地域ブロック・県内圏域別割合）の推移＜北勢地域＞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7"/>
          <c:order val="0"/>
          <c:tx>
            <c:strRef>
              <c:f>北勢地域!$B$145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北勢地域!$H$145:$L$145</c:f>
              <c:numCache>
                <c:formatCode>0.0%</c:formatCode>
                <c:ptCount val="5"/>
                <c:pt idx="0">
                  <c:v>4.2395887483393985E-2</c:v>
                </c:pt>
                <c:pt idx="1">
                  <c:v>4.4820489366567573E-2</c:v>
                </c:pt>
                <c:pt idx="2">
                  <c:v>3.8047831559675019E-2</c:v>
                </c:pt>
                <c:pt idx="3">
                  <c:v>3.8340423181039723E-2</c:v>
                </c:pt>
                <c:pt idx="4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0A-445E-B916-65231C2CF479}"/>
            </c:ext>
          </c:extLst>
        </c:ser>
        <c:ser>
          <c:idx val="16"/>
          <c:order val="1"/>
          <c:tx>
            <c:strRef>
              <c:f>北勢地域!$B$144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北勢地域!$H$144:$L$144</c:f>
              <c:numCache>
                <c:formatCode>0.0%</c:formatCode>
                <c:ptCount val="5"/>
                <c:pt idx="0">
                  <c:v>4.7421013111534682E-2</c:v>
                </c:pt>
                <c:pt idx="1">
                  <c:v>4.9279670706608734E-2</c:v>
                </c:pt>
                <c:pt idx="2">
                  <c:v>4.8918640576725028E-2</c:v>
                </c:pt>
                <c:pt idx="3">
                  <c:v>4.7179713827965306E-2</c:v>
                </c:pt>
                <c:pt idx="4">
                  <c:v>4.3919308357348703E-2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0A-445E-B916-65231C2CF479}"/>
            </c:ext>
          </c:extLst>
        </c:ser>
        <c:ser>
          <c:idx val="15"/>
          <c:order val="2"/>
          <c:tx>
            <c:strRef>
              <c:f>北勢地域!$B$143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北勢地域!$H$143:$L$143</c:f>
              <c:numCache>
                <c:formatCode>0.0%</c:formatCode>
                <c:ptCount val="5"/>
                <c:pt idx="0">
                  <c:v>7.6820886039392364E-3</c:v>
                </c:pt>
                <c:pt idx="1">
                  <c:v>4.0018294077292481E-3</c:v>
                </c:pt>
                <c:pt idx="2">
                  <c:v>7.0374184689323722E-3</c:v>
                </c:pt>
                <c:pt idx="3">
                  <c:v>4.2539086238329374E-3</c:v>
                </c:pt>
                <c:pt idx="4">
                  <c:v>2.7665706051873198E-3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0A-445E-B916-65231C2CF479}"/>
            </c:ext>
          </c:extLst>
        </c:ser>
        <c:ser>
          <c:idx val="14"/>
          <c:order val="3"/>
          <c:tx>
            <c:strRef>
              <c:f>北勢地域!$B$142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北勢地域!$H$142:$L$142</c:f>
              <c:numCache>
                <c:formatCode>0.0%</c:formatCode>
                <c:ptCount val="5"/>
                <c:pt idx="0">
                  <c:v>2.0100502512562814E-2</c:v>
                </c:pt>
                <c:pt idx="1">
                  <c:v>2.0352160987880175E-2</c:v>
                </c:pt>
                <c:pt idx="2">
                  <c:v>1.8137086623183432E-2</c:v>
                </c:pt>
                <c:pt idx="3">
                  <c:v>1.8120545826197449E-2</c:v>
                </c:pt>
                <c:pt idx="4">
                  <c:v>2.1037463976945246E-2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0A-445E-B916-65231C2CF479}"/>
            </c:ext>
          </c:extLst>
        </c:ser>
        <c:ser>
          <c:idx val="11"/>
          <c:order val="4"/>
          <c:tx>
            <c:strRef>
              <c:f>北勢地域!$B$141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北勢地域!$H$141:$L$141</c:f>
              <c:numCache>
                <c:formatCode>0.0%</c:formatCode>
                <c:ptCount val="5"/>
                <c:pt idx="0">
                  <c:v>0.134407670536591</c:v>
                </c:pt>
                <c:pt idx="1">
                  <c:v>0.12314200777498285</c:v>
                </c:pt>
                <c:pt idx="2">
                  <c:v>0.12089483922645612</c:v>
                </c:pt>
                <c:pt idx="3">
                  <c:v>0.13093199270758521</c:v>
                </c:pt>
                <c:pt idx="4">
                  <c:v>0.12247838616714697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0A-445E-B916-65231C2CF479}"/>
            </c:ext>
          </c:extLst>
        </c:ser>
        <c:ser>
          <c:idx val="10"/>
          <c:order val="5"/>
          <c:tx>
            <c:strRef>
              <c:f>北勢地域!$B$140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北勢地域!$H$140:$L$140</c:f>
              <c:numCache>
                <c:formatCode>0.0%</c:formatCode>
                <c:ptCount val="5"/>
                <c:pt idx="0">
                  <c:v>0.34910183099405073</c:v>
                </c:pt>
                <c:pt idx="1">
                  <c:v>0.36793962954493481</c:v>
                </c:pt>
                <c:pt idx="2">
                  <c:v>0.3649158942670786</c:v>
                </c:pt>
                <c:pt idx="3">
                  <c:v>0.37296281973371637</c:v>
                </c:pt>
                <c:pt idx="4">
                  <c:v>0.37302593659942362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0A-445E-B916-65231C2CF479}"/>
            </c:ext>
          </c:extLst>
        </c:ser>
        <c:ser>
          <c:idx val="9"/>
          <c:order val="6"/>
          <c:tx>
            <c:strRef>
              <c:f>北勢地域!$B$139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北勢地域!$H$139:$L$139</c:f>
              <c:numCache>
                <c:formatCode>0.0%</c:formatCode>
                <c:ptCount val="5"/>
                <c:pt idx="0">
                  <c:v>0.16646450644024721</c:v>
                </c:pt>
                <c:pt idx="1">
                  <c:v>0.1616167390807226</c:v>
                </c:pt>
                <c:pt idx="2">
                  <c:v>0.16678109623526718</c:v>
                </c:pt>
                <c:pt idx="3">
                  <c:v>0.17081929175183691</c:v>
                </c:pt>
                <c:pt idx="4">
                  <c:v>0.16697406340057636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0A-445E-B916-65231C2CF479}"/>
            </c:ext>
          </c:extLst>
        </c:ser>
        <c:ser>
          <c:idx val="8"/>
          <c:order val="7"/>
          <c:tx>
            <c:strRef>
              <c:f>北勢地域!$B$138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aseline="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北勢地域!$H$138:$L$138</c:f>
              <c:numCache>
                <c:formatCode>0.0%</c:formatCode>
                <c:ptCount val="5"/>
                <c:pt idx="0">
                  <c:v>2.1313463871079536E-2</c:v>
                </c:pt>
                <c:pt idx="1">
                  <c:v>2.1209695860965012E-2</c:v>
                </c:pt>
                <c:pt idx="2">
                  <c:v>1.7908227485982378E-2</c:v>
                </c:pt>
                <c:pt idx="3">
                  <c:v>2.1214297552621404E-2</c:v>
                </c:pt>
                <c:pt idx="4">
                  <c:v>2.0691642651296829E-2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0A-445E-B916-65231C2CF479}"/>
            </c:ext>
          </c:extLst>
        </c:ser>
        <c:ser>
          <c:idx val="7"/>
          <c:order val="8"/>
          <c:tx>
            <c:strRef>
              <c:f>北勢地域!$B$137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北勢地域!$H$137:$L$137</c:f>
              <c:numCache>
                <c:formatCode>0.0%</c:formatCode>
                <c:ptCount val="5"/>
                <c:pt idx="0">
                  <c:v>1.8425460636515914E-2</c:v>
                </c:pt>
                <c:pt idx="1">
                  <c:v>1.8865767207866452E-2</c:v>
                </c:pt>
                <c:pt idx="2">
                  <c:v>2.2199336308502116E-2</c:v>
                </c:pt>
                <c:pt idx="3">
                  <c:v>1.4861057400143639E-2</c:v>
                </c:pt>
                <c:pt idx="4">
                  <c:v>1.6829971181556196E-2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0A-445E-B916-65231C2CF479}"/>
            </c:ext>
          </c:extLst>
        </c:ser>
        <c:ser>
          <c:idx val="6"/>
          <c:order val="9"/>
          <c:tx>
            <c:strRef>
              <c:f>北勢地域!$B$136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北勢地域!$H$136:$L$136</c:f>
              <c:numCache>
                <c:formatCode>0.0%</c:formatCode>
                <c:ptCount val="5"/>
                <c:pt idx="0">
                  <c:v>9.2993704152948657E-3</c:v>
                </c:pt>
                <c:pt idx="1">
                  <c:v>8.4038417562314199E-3</c:v>
                </c:pt>
                <c:pt idx="2">
                  <c:v>8.3533585078384258E-3</c:v>
                </c:pt>
                <c:pt idx="3">
                  <c:v>1.0386166510137561E-2</c:v>
                </c:pt>
                <c:pt idx="4">
                  <c:v>9.3371757925072053E-3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E0A-445E-B916-65231C2CF479}"/>
            </c:ext>
          </c:extLst>
        </c:ser>
        <c:ser>
          <c:idx val="5"/>
          <c:order val="10"/>
          <c:tx>
            <c:strRef>
              <c:f>北勢地域!$B$135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北勢地域!$H$135:$L$135</c:f>
              <c:numCache>
                <c:formatCode>0.0%</c:formatCode>
                <c:ptCount val="5"/>
                <c:pt idx="0">
                  <c:v>2.7436030728354415E-2</c:v>
                </c:pt>
                <c:pt idx="1">
                  <c:v>2.8641664761033615E-2</c:v>
                </c:pt>
                <c:pt idx="2">
                  <c:v>3.2669641835450278E-2</c:v>
                </c:pt>
                <c:pt idx="3">
                  <c:v>2.6407380807690183E-2</c:v>
                </c:pt>
                <c:pt idx="4">
                  <c:v>3.3832853025936596E-2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0A-445E-B916-65231C2CF479}"/>
            </c:ext>
          </c:extLst>
        </c:ser>
        <c:ser>
          <c:idx val="4"/>
          <c:order val="11"/>
          <c:tx>
            <c:strRef>
              <c:f>北勢地域!$B$134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北勢地域!$H$134:$L$134</c:f>
              <c:numCache>
                <c:formatCode>0.0%</c:formatCode>
                <c:ptCount val="5"/>
                <c:pt idx="0">
                  <c:v>5.3139259515970656E-3</c:v>
                </c:pt>
                <c:pt idx="1">
                  <c:v>5.2595472215870116E-3</c:v>
                </c:pt>
                <c:pt idx="2">
                  <c:v>5.0921158027234237E-3</c:v>
                </c:pt>
                <c:pt idx="3">
                  <c:v>4.143417490746368E-3</c:v>
                </c:pt>
                <c:pt idx="4">
                  <c:v>5.5331412103746397E-3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E0A-445E-B916-65231C2CF479}"/>
            </c:ext>
          </c:extLst>
        </c:ser>
        <c:ser>
          <c:idx val="3"/>
          <c:order val="12"/>
          <c:tx>
            <c:strRef>
              <c:f>北勢地域!$B$133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北勢地域!$H$133:$L$133</c:f>
              <c:numCache>
                <c:formatCode>0.0%</c:formatCode>
                <c:ptCount val="5"/>
                <c:pt idx="0">
                  <c:v>1.6865938889851557E-2</c:v>
                </c:pt>
                <c:pt idx="1">
                  <c:v>1.5778641664761034E-2</c:v>
                </c:pt>
                <c:pt idx="2">
                  <c:v>1.7278864858679483E-2</c:v>
                </c:pt>
                <c:pt idx="3">
                  <c:v>1.5468758632119772E-2</c:v>
                </c:pt>
                <c:pt idx="4">
                  <c:v>1.2853025936599424E-2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E0A-445E-B916-65231C2CF479}"/>
            </c:ext>
          </c:extLst>
        </c:ser>
        <c:ser>
          <c:idx val="2"/>
          <c:order val="13"/>
          <c:tx>
            <c:strRef>
              <c:f>北勢地域!$B$132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7.7039764246189159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0A-445E-B916-65231C2CF479}"/>
                </c:ext>
              </c:extLst>
            </c:dLbl>
            <c:dLbl>
              <c:idx val="1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0A-445E-B916-65231C2CF479}"/>
                </c:ext>
              </c:extLst>
            </c:dLbl>
            <c:dLbl>
              <c:idx val="2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0A-445E-B916-65231C2CF479}"/>
                </c:ext>
              </c:extLst>
            </c:dLbl>
            <c:dLbl>
              <c:idx val="3"/>
              <c:layout>
                <c:manualLayout>
                  <c:x val="0"/>
                  <c:y val="-2.6052981507306526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0A-445E-B916-65231C2CF479}"/>
                </c:ext>
              </c:extLst>
            </c:dLbl>
            <c:dLbl>
              <c:idx val="4"/>
              <c:layout>
                <c:manualLayout>
                  <c:x val="0"/>
                  <c:y val="-7.8158944521919578E-3"/>
                </c:manualLayout>
              </c:layout>
              <c:dLblPos val="ct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0A-445E-B916-65231C2CF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北勢地域!$H$132:$L$132</c:f>
              <c:numCache>
                <c:formatCode>0.0%</c:formatCode>
                <c:ptCount val="5"/>
                <c:pt idx="0">
                  <c:v>1.7039219083925375E-2</c:v>
                </c:pt>
                <c:pt idx="1">
                  <c:v>1.4749599817059226E-2</c:v>
                </c:pt>
                <c:pt idx="2">
                  <c:v>1.5104703055269482E-2</c:v>
                </c:pt>
                <c:pt idx="3">
                  <c:v>1.5247776365946633E-2</c:v>
                </c:pt>
                <c:pt idx="4">
                  <c:v>1.9020172910662825E-2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E0A-445E-B916-65231C2CF479}"/>
            </c:ext>
          </c:extLst>
        </c:ser>
        <c:ser>
          <c:idx val="1"/>
          <c:order val="14"/>
          <c:tx>
            <c:strRef>
              <c:f>北勢地域!$B$131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北勢地域!$H$129:$L$129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北勢地域!$H$131:$L$131</c:f>
              <c:numCache>
                <c:formatCode>0.0%</c:formatCode>
                <c:ptCount val="5"/>
                <c:pt idx="0">
                  <c:v>0.11673309074106163</c:v>
                </c:pt>
                <c:pt idx="1">
                  <c:v>0.1159387148410702</c:v>
                </c:pt>
                <c:pt idx="2">
                  <c:v>0.11666094518823664</c:v>
                </c:pt>
                <c:pt idx="3">
                  <c:v>0.10966244958842053</c:v>
                </c:pt>
                <c:pt idx="4">
                  <c:v>0.11170028818443804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E0A-445E-B916-65231C2CF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0"/>
                <c:order val="15"/>
                <c:tx>
                  <c:strRef>
                    <c:extLst>
                      <c:ext uri="{02D57815-91ED-43cb-92C2-25804820EDAC}">
                        <c15:formulaRef>
                          <c15:sqref>北勢地域!$B$108</c15:sqref>
                        </c15:formulaRef>
                      </c:ext>
                    </c:extLst>
                    <c:strCache>
                      <c:ptCount val="1"/>
                      <c:pt idx="0">
                        <c:v>北勢地域</c:v>
                      </c:pt>
                    </c:strCache>
                  </c:strRef>
                </c:tx>
                <c:spPr>
                  <a:solidFill>
                    <a:srgbClr val="FFC000"/>
                  </a:solidFill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北勢地域!$H$129:$L$129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北勢地域!$C$108:$G$108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8100</c:v>
                      </c:pt>
                      <c:pt idx="1">
                        <c:v>8271</c:v>
                      </c:pt>
                      <c:pt idx="2">
                        <c:v>8004</c:v>
                      </c:pt>
                      <c:pt idx="3">
                        <c:v>8005</c:v>
                      </c:pt>
                      <c:pt idx="4">
                        <c:v>7764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0E0A-445E-B916-65231C2CF479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7559167009842844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尾鷲市!$T$1</c:f>
          <c:strCache>
            <c:ptCount val="1"/>
            <c:pt idx="0">
              <c:v>地域ブロック・県内圏域別の人口移動の状況　＜尾鷲市＞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尾鷲市!$B$101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尾鷲市!$C$101:$E$101</c:f>
              <c:numCache>
                <c:formatCode>#,##0</c:formatCode>
                <c:ptCount val="3"/>
                <c:pt idx="0">
                  <c:v>-7</c:v>
                </c:pt>
                <c:pt idx="1">
                  <c:v>17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8-4B78-A5B2-272FF2274894}"/>
            </c:ext>
          </c:extLst>
        </c:ser>
        <c:ser>
          <c:idx val="16"/>
          <c:order val="1"/>
          <c:tx>
            <c:strRef>
              <c:f>尾鷲市!$B$100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8-4B78-A5B2-272FF2274894}"/>
            </c:ext>
          </c:extLst>
        </c:ser>
        <c:ser>
          <c:idx val="15"/>
          <c:order val="2"/>
          <c:tx>
            <c:strRef>
              <c:f>尾鷲市!$B$99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68-4B78-A5B2-272FF2274894}"/>
            </c:ext>
          </c:extLst>
        </c:ser>
        <c:ser>
          <c:idx val="14"/>
          <c:order val="3"/>
          <c:tx>
            <c:strRef>
              <c:f>尾鷲市!$B$98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68-4B78-A5B2-272FF2274894}"/>
            </c:ext>
          </c:extLst>
        </c:ser>
        <c:ser>
          <c:idx val="13"/>
          <c:order val="4"/>
          <c:tx>
            <c:strRef>
              <c:f>尾鷲市!$B$97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8-4B78-A5B2-272FF22748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尾鷲市!$C$97:$E$97</c:f>
              <c:numCache>
                <c:formatCode>#,##0</c:formatCode>
                <c:ptCount val="3"/>
                <c:pt idx="0">
                  <c:v>-39</c:v>
                </c:pt>
                <c:pt idx="1">
                  <c:v>-24</c:v>
                </c:pt>
                <c:pt idx="2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68-4B78-A5B2-272FF2274894}"/>
            </c:ext>
          </c:extLst>
        </c:ser>
        <c:ser>
          <c:idx val="10"/>
          <c:order val="5"/>
          <c:tx>
            <c:strRef>
              <c:f>尾鷲市!$B$96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尾鷲市!$C$96:$E$96</c:f>
              <c:numCache>
                <c:formatCode>#,##0</c:formatCode>
                <c:ptCount val="3"/>
                <c:pt idx="0">
                  <c:v>-48</c:v>
                </c:pt>
                <c:pt idx="1">
                  <c:v>-44</c:v>
                </c:pt>
                <c:pt idx="2">
                  <c:v>-91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68-4B78-A5B2-272FF2274894}"/>
            </c:ext>
          </c:extLst>
        </c:ser>
        <c:ser>
          <c:idx val="9"/>
          <c:order val="6"/>
          <c:tx>
            <c:strRef>
              <c:f>尾鷲市!$B$95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尾鷲市!$C$95:$E$95</c:f>
              <c:numCache>
                <c:formatCode>#,##0</c:formatCode>
                <c:ptCount val="3"/>
                <c:pt idx="0">
                  <c:v>-21</c:v>
                </c:pt>
                <c:pt idx="1">
                  <c:v>-52</c:v>
                </c:pt>
                <c:pt idx="2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68-4B78-A5B2-272FF2274894}"/>
            </c:ext>
          </c:extLst>
        </c:ser>
        <c:ser>
          <c:idx val="8"/>
          <c:order val="7"/>
          <c:tx>
            <c:strRef>
              <c:f>尾鷲市!$B$94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68-4B78-A5B2-272FF2274894}"/>
            </c:ext>
          </c:extLst>
        </c:ser>
        <c:ser>
          <c:idx val="7"/>
          <c:order val="8"/>
          <c:tx>
            <c:strRef>
              <c:f>尾鷲市!$B$93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068-4B78-A5B2-272FF2274894}"/>
            </c:ext>
          </c:extLst>
        </c:ser>
        <c:ser>
          <c:idx val="6"/>
          <c:order val="9"/>
          <c:tx>
            <c:strRef>
              <c:f>尾鷲市!$B$92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68-4B78-A5B2-272FF2274894}"/>
            </c:ext>
          </c:extLst>
        </c:ser>
        <c:ser>
          <c:idx val="5"/>
          <c:order val="10"/>
          <c:tx>
            <c:strRef>
              <c:f>尾鷲市!$B$91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68-4B78-A5B2-272FF22748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尾鷲市!$C$91:$E$91</c:f>
              <c:numCache>
                <c:formatCode>#,##0</c:formatCode>
                <c:ptCount val="3"/>
                <c:pt idx="0">
                  <c:v>1</c:v>
                </c:pt>
                <c:pt idx="1">
                  <c:v>17</c:v>
                </c:pt>
                <c:pt idx="2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068-4B78-A5B2-272FF2274894}"/>
            </c:ext>
          </c:extLst>
        </c:ser>
        <c:ser>
          <c:idx val="4"/>
          <c:order val="11"/>
          <c:tx>
            <c:strRef>
              <c:f>尾鷲市!$B$90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68-4B78-A5B2-272FF227489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尾鷲市!$C$90:$E$90</c:f>
              <c:numCache>
                <c:formatCode>#,##0</c:formatCode>
                <c:ptCount val="3"/>
                <c:pt idx="0">
                  <c:v>-38</c:v>
                </c:pt>
                <c:pt idx="1">
                  <c:v>7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68-4B78-A5B2-272FF2274894}"/>
            </c:ext>
          </c:extLst>
        </c:ser>
        <c:ser>
          <c:idx val="3"/>
          <c:order val="12"/>
          <c:tx>
            <c:strRef>
              <c:f>尾鷲市!$B$89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尾鷲市!$C$89:$E$89</c:f>
              <c:numCache>
                <c:formatCode>#,##0</c:formatCode>
                <c:ptCount val="3"/>
                <c:pt idx="0">
                  <c:v>-21</c:v>
                </c:pt>
                <c:pt idx="1">
                  <c:v>10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068-4B78-A5B2-272FF2274894}"/>
            </c:ext>
          </c:extLst>
        </c:ser>
        <c:ser>
          <c:idx val="2"/>
          <c:order val="13"/>
          <c:tx>
            <c:strRef>
              <c:f>尾鷲市!$B$88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尾鷲市!$C$88:$E$88</c:f>
              <c:numCache>
                <c:formatCode>#,##0</c:formatCode>
                <c:ptCount val="3"/>
                <c:pt idx="0">
                  <c:v>-13</c:v>
                </c:pt>
                <c:pt idx="1">
                  <c:v>-11</c:v>
                </c:pt>
                <c:pt idx="2">
                  <c:v>-30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068-4B78-A5B2-272FF2274894}"/>
            </c:ext>
          </c:extLst>
        </c:ser>
        <c:ser>
          <c:idx val="1"/>
          <c:order val="14"/>
          <c:tx>
            <c:strRef>
              <c:f>尾鷲市!$B$87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尾鷲市!$C$87:$E$87</c:f>
              <c:numCache>
                <c:formatCode>#,##0</c:formatCode>
                <c:ptCount val="3"/>
                <c:pt idx="0">
                  <c:v>-40</c:v>
                </c:pt>
                <c:pt idx="1">
                  <c:v>-35</c:v>
                </c:pt>
                <c:pt idx="2">
                  <c:v>-109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68-4B78-A5B2-272FF2274894}"/>
            </c:ext>
          </c:extLst>
        </c:ser>
        <c:ser>
          <c:idx val="0"/>
          <c:order val="15"/>
          <c:tx>
            <c:strRef>
              <c:f>尾鷲市!$B$86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68-4B78-A5B2-272FF227489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尾鷲市!$C$86:$E$86</c:f>
              <c:numCache>
                <c:formatCode>#,##0</c:formatCode>
                <c:ptCount val="3"/>
                <c:pt idx="0">
                  <c:v>-41</c:v>
                </c:pt>
                <c:pt idx="1">
                  <c:v>-8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068-4B78-A5B2-272FF2274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1765632"/>
        <c:axId val="51767168"/>
      </c:barChart>
      <c:catAx>
        <c:axId val="5176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767168"/>
        <c:crossesAt val="-5000"/>
        <c:auto val="1"/>
        <c:lblAlgn val="ctr"/>
        <c:lblOffset val="100"/>
        <c:noMultiLvlLbl val="0"/>
      </c:catAx>
      <c:valAx>
        <c:axId val="517671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17656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尾鷲市!$T$1</c:f>
          <c:strCache>
            <c:ptCount val="1"/>
            <c:pt idx="0">
              <c:v>地域ブロック・県内圏域別の人口移動の状況　＜尾鷲市＞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尾鷲市!$B$101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尾鷲市!$C$101:$G$101</c:f>
              <c:numCache>
                <c:formatCode>#,##0</c:formatCode>
                <c:ptCount val="5"/>
                <c:pt idx="0">
                  <c:v>-7</c:v>
                </c:pt>
                <c:pt idx="1">
                  <c:v>17</c:v>
                </c:pt>
                <c:pt idx="2">
                  <c:v>6</c:v>
                </c:pt>
                <c:pt idx="3">
                  <c:v>-6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19-44F7-8402-38B1C247E8AB}"/>
            </c:ext>
          </c:extLst>
        </c:ser>
        <c:ser>
          <c:idx val="16"/>
          <c:order val="1"/>
          <c:tx>
            <c:strRef>
              <c:f>尾鷲市!$B$100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九州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</a:t>
                    </a:r>
                    <a:fld id="{52EE4BFD-AE1D-4F14-B968-63A3CE0D53D7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4119-44F7-8402-38B1C247E8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尾鷲市!$C$100:$G$100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19-44F7-8402-38B1C247E8AB}"/>
            </c:ext>
          </c:extLst>
        </c:ser>
        <c:ser>
          <c:idx val="15"/>
          <c:order val="2"/>
          <c:tx>
            <c:strRef>
              <c:f>尾鷲市!$B$99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19-44F7-8402-38B1C247E8AB}"/>
            </c:ext>
          </c:extLst>
        </c:ser>
        <c:ser>
          <c:idx val="14"/>
          <c:order val="3"/>
          <c:tx>
            <c:strRef>
              <c:f>尾鷲市!$B$98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19-44F7-8402-38B1C247E8AB}"/>
            </c:ext>
          </c:extLst>
        </c:ser>
        <c:ser>
          <c:idx val="13"/>
          <c:order val="4"/>
          <c:tx>
            <c:strRef>
              <c:f>尾鷲市!$B$97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9-44F7-8402-38B1C247E8A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19-44F7-8402-38B1C247E8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尾鷲市!$C$97:$G$97</c:f>
              <c:numCache>
                <c:formatCode>#,##0</c:formatCode>
                <c:ptCount val="5"/>
                <c:pt idx="0">
                  <c:v>-39</c:v>
                </c:pt>
                <c:pt idx="1">
                  <c:v>-24</c:v>
                </c:pt>
                <c:pt idx="2">
                  <c:v>-3</c:v>
                </c:pt>
                <c:pt idx="3">
                  <c:v>-4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19-44F7-8402-38B1C247E8AB}"/>
            </c:ext>
          </c:extLst>
        </c:ser>
        <c:ser>
          <c:idx val="10"/>
          <c:order val="5"/>
          <c:tx>
            <c:strRef>
              <c:f>尾鷲市!$B$96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尾鷲市!$C$96:$G$96</c:f>
              <c:numCache>
                <c:formatCode>#,##0</c:formatCode>
                <c:ptCount val="5"/>
                <c:pt idx="0">
                  <c:v>-48</c:v>
                </c:pt>
                <c:pt idx="1">
                  <c:v>-44</c:v>
                </c:pt>
                <c:pt idx="2">
                  <c:v>-91</c:v>
                </c:pt>
                <c:pt idx="3">
                  <c:v>-79</c:v>
                </c:pt>
                <c:pt idx="4">
                  <c:v>-36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19-44F7-8402-38B1C247E8AB}"/>
            </c:ext>
          </c:extLst>
        </c:ser>
        <c:ser>
          <c:idx val="9"/>
          <c:order val="6"/>
          <c:tx>
            <c:strRef>
              <c:f>尾鷲市!$B$95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19-44F7-8402-38B1C247E8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尾鷲市!$C$95:$G$95</c:f>
              <c:numCache>
                <c:formatCode>#,##0</c:formatCode>
                <c:ptCount val="5"/>
                <c:pt idx="0">
                  <c:v>-21</c:v>
                </c:pt>
                <c:pt idx="1">
                  <c:v>-52</c:v>
                </c:pt>
                <c:pt idx="2">
                  <c:v>-19</c:v>
                </c:pt>
                <c:pt idx="3">
                  <c:v>-4</c:v>
                </c:pt>
                <c:pt idx="4">
                  <c:v>-34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19-44F7-8402-38B1C247E8AB}"/>
            </c:ext>
          </c:extLst>
        </c:ser>
        <c:ser>
          <c:idx val="8"/>
          <c:order val="7"/>
          <c:tx>
            <c:strRef>
              <c:f>尾鷲市!$B$94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19-44F7-8402-38B1C247E8AB}"/>
            </c:ext>
          </c:extLst>
        </c:ser>
        <c:ser>
          <c:idx val="7"/>
          <c:order val="8"/>
          <c:tx>
            <c:strRef>
              <c:f>尾鷲市!$B$93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119-44F7-8402-38B1C247E8AB}"/>
            </c:ext>
          </c:extLst>
        </c:ser>
        <c:ser>
          <c:idx val="6"/>
          <c:order val="9"/>
          <c:tx>
            <c:strRef>
              <c:f>尾鷲市!$B$92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19-44F7-8402-38B1C247E8AB}"/>
            </c:ext>
          </c:extLst>
        </c:ser>
        <c:ser>
          <c:idx val="5"/>
          <c:order val="10"/>
          <c:tx>
            <c:strRef>
              <c:f>尾鷲市!$B$91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19-44F7-8402-38B1C247E8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尾鷲市!$C$91:$G$91</c:f>
              <c:numCache>
                <c:formatCode>#,##0</c:formatCode>
                <c:ptCount val="5"/>
                <c:pt idx="0">
                  <c:v>1</c:v>
                </c:pt>
                <c:pt idx="1">
                  <c:v>17</c:v>
                </c:pt>
                <c:pt idx="2">
                  <c:v>89</c:v>
                </c:pt>
                <c:pt idx="3">
                  <c:v>-75</c:v>
                </c:pt>
                <c:pt idx="4">
                  <c:v>-61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119-44F7-8402-38B1C247E8AB}"/>
            </c:ext>
          </c:extLst>
        </c:ser>
        <c:ser>
          <c:idx val="4"/>
          <c:order val="11"/>
          <c:tx>
            <c:strRef>
              <c:f>尾鷲市!$B$90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19-44F7-8402-38B1C247E8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尾鷲市!$C$90:$G$90</c:f>
              <c:numCache>
                <c:formatCode>#,##0</c:formatCode>
                <c:ptCount val="5"/>
                <c:pt idx="0">
                  <c:v>-38</c:v>
                </c:pt>
                <c:pt idx="1">
                  <c:v>7</c:v>
                </c:pt>
                <c:pt idx="2">
                  <c:v>12</c:v>
                </c:pt>
                <c:pt idx="3">
                  <c:v>44</c:v>
                </c:pt>
                <c:pt idx="4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119-44F7-8402-38B1C247E8AB}"/>
            </c:ext>
          </c:extLst>
        </c:ser>
        <c:ser>
          <c:idx val="3"/>
          <c:order val="12"/>
          <c:tx>
            <c:strRef>
              <c:f>尾鷲市!$B$89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-5.1206838330536582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19-44F7-8402-38B1C247E8A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19-44F7-8402-38B1C247E8A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19-44F7-8402-38B1C247E8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尾鷲市!$C$89:$G$89</c:f>
              <c:numCache>
                <c:formatCode>#,##0</c:formatCode>
                <c:ptCount val="5"/>
                <c:pt idx="0">
                  <c:v>-21</c:v>
                </c:pt>
                <c:pt idx="1">
                  <c:v>10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119-44F7-8402-38B1C247E8AB}"/>
            </c:ext>
          </c:extLst>
        </c:ser>
        <c:ser>
          <c:idx val="2"/>
          <c:order val="13"/>
          <c:tx>
            <c:strRef>
              <c:f>尾鷲市!$B$88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19-44F7-8402-38B1C247E8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尾鷲市!$C$88:$G$88</c:f>
              <c:numCache>
                <c:formatCode>#,##0</c:formatCode>
                <c:ptCount val="5"/>
                <c:pt idx="0">
                  <c:v>-13</c:v>
                </c:pt>
                <c:pt idx="1">
                  <c:v>-11</c:v>
                </c:pt>
                <c:pt idx="2">
                  <c:v>-30</c:v>
                </c:pt>
                <c:pt idx="3">
                  <c:v>-14</c:v>
                </c:pt>
                <c:pt idx="4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119-44F7-8402-38B1C247E8AB}"/>
            </c:ext>
          </c:extLst>
        </c:ser>
        <c:ser>
          <c:idx val="1"/>
          <c:order val="14"/>
          <c:tx>
            <c:strRef>
              <c:f>尾鷲市!$B$87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尾鷲市!$C$87:$G$87</c:f>
              <c:numCache>
                <c:formatCode>#,##0</c:formatCode>
                <c:ptCount val="5"/>
                <c:pt idx="0">
                  <c:v>-40</c:v>
                </c:pt>
                <c:pt idx="1">
                  <c:v>-35</c:v>
                </c:pt>
                <c:pt idx="2">
                  <c:v>-109</c:v>
                </c:pt>
                <c:pt idx="3">
                  <c:v>-22</c:v>
                </c:pt>
                <c:pt idx="4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119-44F7-8402-38B1C247E8AB}"/>
            </c:ext>
          </c:extLst>
        </c:ser>
        <c:ser>
          <c:idx val="0"/>
          <c:order val="15"/>
          <c:tx>
            <c:strRef>
              <c:f>尾鷲市!$B$86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19-44F7-8402-38B1C247E8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尾鷲市!$C$85:$G$85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尾鷲市!$C$86:$G$86</c:f>
              <c:numCache>
                <c:formatCode>#,##0</c:formatCode>
                <c:ptCount val="5"/>
                <c:pt idx="0">
                  <c:v>-41</c:v>
                </c:pt>
                <c:pt idx="1">
                  <c:v>-8</c:v>
                </c:pt>
                <c:pt idx="2">
                  <c:v>3</c:v>
                </c:pt>
                <c:pt idx="3">
                  <c:v>-8</c:v>
                </c:pt>
                <c:pt idx="4">
                  <c:v>-41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119-44F7-8402-38B1C247E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2083712"/>
        <c:axId val="52429568"/>
      </c:barChart>
      <c:catAx>
        <c:axId val="5208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429568"/>
        <c:crossesAt val="-5000"/>
        <c:auto val="1"/>
        <c:lblAlgn val="ctr"/>
        <c:lblOffset val="100"/>
        <c:noMultiLvlLbl val="0"/>
      </c:catAx>
      <c:valAx>
        <c:axId val="524295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2083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亀山市!$T$1</c:f>
          <c:strCache>
            <c:ptCount val="1"/>
            <c:pt idx="0">
              <c:v>地域ブロック・県内圏域別の人口移動の状況　＜亀山市＞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亀山市!$B$101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亀山市!$C$101:$E$101</c:f>
              <c:numCache>
                <c:formatCode>#,##0</c:formatCode>
                <c:ptCount val="3"/>
                <c:pt idx="0">
                  <c:v>2</c:v>
                </c:pt>
                <c:pt idx="1">
                  <c:v>25</c:v>
                </c:pt>
                <c:pt idx="2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6-4044-8107-2F5B402B79DA}"/>
            </c:ext>
          </c:extLst>
        </c:ser>
        <c:ser>
          <c:idx val="16"/>
          <c:order val="1"/>
          <c:tx>
            <c:strRef>
              <c:f>亀山市!$B$100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66-4044-8107-2F5B402B7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亀山市!$C$100:$E$100</c:f>
              <c:numCache>
                <c:formatCode>#,##0</c:formatCode>
                <c:ptCount val="3"/>
                <c:pt idx="0">
                  <c:v>38</c:v>
                </c:pt>
                <c:pt idx="1">
                  <c:v>-2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66-4044-8107-2F5B402B79DA}"/>
            </c:ext>
          </c:extLst>
        </c:ser>
        <c:ser>
          <c:idx val="15"/>
          <c:order val="2"/>
          <c:tx>
            <c:strRef>
              <c:f>亀山市!$B$99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6-4044-8107-2F5B402B79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66-4044-8107-2F5B402B7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66-4044-8107-2F5B402B79DA}"/>
            </c:ext>
          </c:extLst>
        </c:ser>
        <c:ser>
          <c:idx val="14"/>
          <c:order val="3"/>
          <c:tx>
            <c:strRef>
              <c:f>亀山市!$B$98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亀山市!$C$98:$E$98</c:f>
              <c:numCache>
                <c:formatCode>#,##0</c:formatCode>
                <c:ptCount val="3"/>
                <c:pt idx="0">
                  <c:v>-10</c:v>
                </c:pt>
                <c:pt idx="1">
                  <c:v>-2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66-4044-8107-2F5B402B79DA}"/>
            </c:ext>
          </c:extLst>
        </c:ser>
        <c:ser>
          <c:idx val="13"/>
          <c:order val="4"/>
          <c:tx>
            <c:strRef>
              <c:f>亀山市!$B$97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66-4044-8107-2F5B402B7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亀山市!$C$97:$E$97</c:f>
              <c:numCache>
                <c:formatCode>#,##0</c:formatCode>
                <c:ptCount val="3"/>
                <c:pt idx="0">
                  <c:v>-31</c:v>
                </c:pt>
                <c:pt idx="1">
                  <c:v>-20</c:v>
                </c:pt>
                <c:pt idx="2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366-4044-8107-2F5B402B79DA}"/>
            </c:ext>
          </c:extLst>
        </c:ser>
        <c:ser>
          <c:idx val="10"/>
          <c:order val="5"/>
          <c:tx>
            <c:strRef>
              <c:f>亀山市!$B$96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亀山市!$C$96:$E$96</c:f>
              <c:numCache>
                <c:formatCode>#,##0</c:formatCode>
                <c:ptCount val="3"/>
                <c:pt idx="0">
                  <c:v>-72</c:v>
                </c:pt>
                <c:pt idx="1">
                  <c:v>-14</c:v>
                </c:pt>
                <c:pt idx="2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366-4044-8107-2F5B402B79DA}"/>
            </c:ext>
          </c:extLst>
        </c:ser>
        <c:ser>
          <c:idx val="9"/>
          <c:order val="6"/>
          <c:tx>
            <c:strRef>
              <c:f>亀山市!$B$95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66-4044-8107-2F5B402B79D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66-4044-8107-2F5B402B7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亀山市!$C$95:$E$95</c:f>
              <c:numCache>
                <c:formatCode>#,##0</c:formatCode>
                <c:ptCount val="3"/>
                <c:pt idx="0">
                  <c:v>0</c:v>
                </c:pt>
                <c:pt idx="1">
                  <c:v>-9</c:v>
                </c:pt>
                <c:pt idx="2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66-4044-8107-2F5B402B79DA}"/>
            </c:ext>
          </c:extLst>
        </c:ser>
        <c:ser>
          <c:idx val="8"/>
          <c:order val="7"/>
          <c:tx>
            <c:strRef>
              <c:f>亀山市!$B$94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亀山市!$C$94:$E$94</c:f>
              <c:numCache>
                <c:formatCode>#,##0</c:formatCode>
                <c:ptCount val="3"/>
                <c:pt idx="0">
                  <c:v>-1</c:v>
                </c:pt>
                <c:pt idx="1">
                  <c:v>-4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66-4044-8107-2F5B402B79DA}"/>
            </c:ext>
          </c:extLst>
        </c:ser>
        <c:ser>
          <c:idx val="7"/>
          <c:order val="8"/>
          <c:tx>
            <c:strRef>
              <c:f>亀山市!$B$93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366-4044-8107-2F5B402B79DA}"/>
            </c:ext>
          </c:extLst>
        </c:ser>
        <c:ser>
          <c:idx val="6"/>
          <c:order val="9"/>
          <c:tx>
            <c:strRef>
              <c:f>亀山市!$B$92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亀山市!$C$92:$E$92</c:f>
              <c:numCache>
                <c:formatCode>#,##0</c:formatCode>
                <c:ptCount val="3"/>
                <c:pt idx="0">
                  <c:v>14</c:v>
                </c:pt>
                <c:pt idx="1">
                  <c:v>-13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366-4044-8107-2F5B402B79DA}"/>
            </c:ext>
          </c:extLst>
        </c:ser>
        <c:ser>
          <c:idx val="5"/>
          <c:order val="10"/>
          <c:tx>
            <c:strRef>
              <c:f>亀山市!$B$91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亀山市!$C$91:$E$91</c:f>
              <c:numCache>
                <c:formatCode>#,##0</c:formatCode>
                <c:ptCount val="3"/>
                <c:pt idx="0">
                  <c:v>-5</c:v>
                </c:pt>
                <c:pt idx="1">
                  <c:v>10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366-4044-8107-2F5B402B79DA}"/>
            </c:ext>
          </c:extLst>
        </c:ser>
        <c:ser>
          <c:idx val="4"/>
          <c:order val="11"/>
          <c:tx>
            <c:strRef>
              <c:f>亀山市!$B$90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366-4044-8107-2F5B402B79DA}"/>
            </c:ext>
          </c:extLst>
        </c:ser>
        <c:ser>
          <c:idx val="3"/>
          <c:order val="12"/>
          <c:tx>
            <c:strRef>
              <c:f>亀山市!$B$89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66-4044-8107-2F5B402B79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亀山市!$C$89:$E$89</c:f>
              <c:numCache>
                <c:formatCode>#,##0</c:formatCode>
                <c:ptCount val="3"/>
                <c:pt idx="0">
                  <c:v>10</c:v>
                </c:pt>
                <c:pt idx="1">
                  <c:v>17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366-4044-8107-2F5B402B79DA}"/>
            </c:ext>
          </c:extLst>
        </c:ser>
        <c:ser>
          <c:idx val="2"/>
          <c:order val="13"/>
          <c:tx>
            <c:strRef>
              <c:f>亀山市!$B$88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亀山市!$C$88:$E$88</c:f>
              <c:numCache>
                <c:formatCode>#,##0</c:formatCode>
                <c:ptCount val="3"/>
                <c:pt idx="0">
                  <c:v>21</c:v>
                </c:pt>
                <c:pt idx="1">
                  <c:v>-14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366-4044-8107-2F5B402B79DA}"/>
            </c:ext>
          </c:extLst>
        </c:ser>
        <c:ser>
          <c:idx val="1"/>
          <c:order val="14"/>
          <c:tx>
            <c:strRef>
              <c:f>亀山市!$B$87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亀山市!$C$87:$E$87</c:f>
              <c:numCache>
                <c:formatCode>#,##0</c:formatCode>
                <c:ptCount val="3"/>
                <c:pt idx="0">
                  <c:v>107</c:v>
                </c:pt>
                <c:pt idx="1">
                  <c:v>80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66-4044-8107-2F5B402B79DA}"/>
            </c:ext>
          </c:extLst>
        </c:ser>
        <c:ser>
          <c:idx val="0"/>
          <c:order val="15"/>
          <c:tx>
            <c:strRef>
              <c:f>亀山市!$B$86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亀山市!$C$86:$E$86</c:f>
              <c:numCache>
                <c:formatCode>#,##0</c:formatCode>
                <c:ptCount val="3"/>
                <c:pt idx="0">
                  <c:v>148</c:v>
                </c:pt>
                <c:pt idx="1">
                  <c:v>116</c:v>
                </c:pt>
                <c:pt idx="2">
                  <c:v>-64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366-4044-8107-2F5B402B7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2769920"/>
        <c:axId val="52771456"/>
      </c:barChart>
      <c:catAx>
        <c:axId val="5276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771456"/>
        <c:crossesAt val="-5000"/>
        <c:auto val="1"/>
        <c:lblAlgn val="ctr"/>
        <c:lblOffset val="100"/>
        <c:noMultiLvlLbl val="0"/>
      </c:catAx>
      <c:valAx>
        <c:axId val="527714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2769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亀山市!$T$1</c:f>
          <c:strCache>
            <c:ptCount val="1"/>
            <c:pt idx="0">
              <c:v>地域ブロック・県内圏域別の人口移動の状況　＜亀山市＞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亀山市!$B$101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亀山市!$C$101:$G$101</c:f>
              <c:numCache>
                <c:formatCode>#,##0</c:formatCode>
                <c:ptCount val="5"/>
                <c:pt idx="0">
                  <c:v>2</c:v>
                </c:pt>
                <c:pt idx="1">
                  <c:v>25</c:v>
                </c:pt>
                <c:pt idx="2">
                  <c:v>-12</c:v>
                </c:pt>
                <c:pt idx="3">
                  <c:v>23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5-48E3-AFA1-20628D32E11B}"/>
            </c:ext>
          </c:extLst>
        </c:ser>
        <c:ser>
          <c:idx val="16"/>
          <c:order val="1"/>
          <c:tx>
            <c:strRef>
              <c:f>亀山市!$B$100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5-48E3-AFA1-20628D32E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亀山市!$C$100:$G$100</c:f>
              <c:numCache>
                <c:formatCode>#,##0</c:formatCode>
                <c:ptCount val="5"/>
                <c:pt idx="0">
                  <c:v>38</c:v>
                </c:pt>
                <c:pt idx="1">
                  <c:v>-2</c:v>
                </c:pt>
                <c:pt idx="2">
                  <c:v>22</c:v>
                </c:pt>
                <c:pt idx="3">
                  <c:v>-5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C5-48E3-AFA1-20628D32E11B}"/>
            </c:ext>
          </c:extLst>
        </c:ser>
        <c:ser>
          <c:idx val="15"/>
          <c:order val="2"/>
          <c:tx>
            <c:strRef>
              <c:f>亀山市!$B$99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5-48E3-AFA1-20628D32E1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5-48E3-AFA1-20628D32E11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C5-48E3-AFA1-20628D32E11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C5-48E3-AFA1-20628D32E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亀山市!$C$99:$G$99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-12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C5-48E3-AFA1-20628D32E11B}"/>
            </c:ext>
          </c:extLst>
        </c:ser>
        <c:ser>
          <c:idx val="14"/>
          <c:order val="3"/>
          <c:tx>
            <c:strRef>
              <c:f>亀山市!$B$98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亀山市!$C$98:$G$98</c:f>
              <c:numCache>
                <c:formatCode>#,##0</c:formatCode>
                <c:ptCount val="5"/>
                <c:pt idx="0">
                  <c:v>-10</c:v>
                </c:pt>
                <c:pt idx="1">
                  <c:v>-2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C5-48E3-AFA1-20628D32E11B}"/>
            </c:ext>
          </c:extLst>
        </c:ser>
        <c:ser>
          <c:idx val="13"/>
          <c:order val="4"/>
          <c:tx>
            <c:strRef>
              <c:f>亀山市!$B$97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2.62824217989303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C5-48E3-AFA1-20628D32E1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5-48E3-AFA1-20628D32E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亀山市!$C$97:$G$97</c:f>
              <c:numCache>
                <c:formatCode>#,##0</c:formatCode>
                <c:ptCount val="5"/>
                <c:pt idx="0">
                  <c:v>-31</c:v>
                </c:pt>
                <c:pt idx="1">
                  <c:v>-20</c:v>
                </c:pt>
                <c:pt idx="2">
                  <c:v>-7</c:v>
                </c:pt>
                <c:pt idx="3">
                  <c:v>-52</c:v>
                </c:pt>
                <c:pt idx="4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DC5-48E3-AFA1-20628D32E11B}"/>
            </c:ext>
          </c:extLst>
        </c:ser>
        <c:ser>
          <c:idx val="10"/>
          <c:order val="5"/>
          <c:tx>
            <c:strRef>
              <c:f>亀山市!$B$96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90A-496A-8252-E9BABF667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亀山市!$C$96:$G$96</c:f>
              <c:numCache>
                <c:formatCode>#,##0</c:formatCode>
                <c:ptCount val="5"/>
                <c:pt idx="0">
                  <c:v>-72</c:v>
                </c:pt>
                <c:pt idx="1">
                  <c:v>-14</c:v>
                </c:pt>
                <c:pt idx="2">
                  <c:v>-14</c:v>
                </c:pt>
                <c:pt idx="3">
                  <c:v>-70</c:v>
                </c:pt>
                <c:pt idx="4">
                  <c:v>-66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DC5-48E3-AFA1-20628D32E11B}"/>
            </c:ext>
          </c:extLst>
        </c:ser>
        <c:ser>
          <c:idx val="9"/>
          <c:order val="6"/>
          <c:tx>
            <c:strRef>
              <c:f>亀山市!$B$95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C5-48E3-AFA1-20628D32E11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C5-48E3-AFA1-20628D32E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亀山市!$C$95:$G$95</c:f>
              <c:numCache>
                <c:formatCode>#,##0</c:formatCode>
                <c:ptCount val="5"/>
                <c:pt idx="0">
                  <c:v>0</c:v>
                </c:pt>
                <c:pt idx="1">
                  <c:v>-9</c:v>
                </c:pt>
                <c:pt idx="2">
                  <c:v>-25</c:v>
                </c:pt>
                <c:pt idx="3">
                  <c:v>-31</c:v>
                </c:pt>
                <c:pt idx="4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DC5-48E3-AFA1-20628D32E11B}"/>
            </c:ext>
          </c:extLst>
        </c:ser>
        <c:ser>
          <c:idx val="8"/>
          <c:order val="7"/>
          <c:tx>
            <c:strRef>
              <c:f>亀山市!$B$94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北関東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 </a:t>
                    </a:r>
                    <a:fld id="{51E2026E-F70E-4834-AA6D-72ACF5D8B29B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228-469B-A969-C4B976CF30A1}"/>
                </c:ext>
              </c:extLst>
            </c:dLbl>
            <c:dLbl>
              <c:idx val="4"/>
              <c:layout>
                <c:manualLayout>
                  <c:x val="0"/>
                  <c:y val="-5.1762387004135688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北関東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 </a:t>
                    </a:r>
                    <a:fld id="{9AF975D1-0E51-4EE3-95A3-F84970641709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3228-469B-A969-C4B976CF30A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亀山市!$C$94:$G$94</c:f>
              <c:numCache>
                <c:formatCode>#,##0</c:formatCode>
                <c:ptCount val="5"/>
                <c:pt idx="0">
                  <c:v>-1</c:v>
                </c:pt>
                <c:pt idx="1">
                  <c:v>-4</c:v>
                </c:pt>
                <c:pt idx="2">
                  <c:v>0</c:v>
                </c:pt>
                <c:pt idx="3">
                  <c:v>-22</c:v>
                </c:pt>
                <c:pt idx="4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DC5-48E3-AFA1-20628D32E11B}"/>
            </c:ext>
          </c:extLst>
        </c:ser>
        <c:ser>
          <c:idx val="7"/>
          <c:order val="8"/>
          <c:tx>
            <c:strRef>
              <c:f>亀山市!$B$93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亀山市!$C$93:$G$93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DC5-48E3-AFA1-20628D32E11B}"/>
            </c:ext>
          </c:extLst>
        </c:ser>
        <c:ser>
          <c:idx val="6"/>
          <c:order val="9"/>
          <c:tx>
            <c:strRef>
              <c:f>亀山市!$B$92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541859264183403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C5-48E3-AFA1-20628D32E11B}"/>
                </c:ext>
              </c:extLst>
            </c:dLbl>
            <c:dLbl>
              <c:idx val="1"/>
              <c:layout>
                <c:manualLayout>
                  <c:x val="2.0776970347991348E-3"/>
                  <c:y val="5.1208844024002833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C5-48E3-AFA1-20628D32E11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C5-48E3-AFA1-20628D32E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亀山市!$C$92:$G$92</c:f>
              <c:numCache>
                <c:formatCode>#,##0</c:formatCode>
                <c:ptCount val="5"/>
                <c:pt idx="0">
                  <c:v>14</c:v>
                </c:pt>
                <c:pt idx="1">
                  <c:v>-13</c:v>
                </c:pt>
                <c:pt idx="2">
                  <c:v>15</c:v>
                </c:pt>
                <c:pt idx="3">
                  <c:v>-13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DC5-48E3-AFA1-20628D32E11B}"/>
            </c:ext>
          </c:extLst>
        </c:ser>
        <c:ser>
          <c:idx val="5"/>
          <c:order val="10"/>
          <c:tx>
            <c:strRef>
              <c:f>亀山市!$B$91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亀山市!$C$91:$G$91</c:f>
              <c:numCache>
                <c:formatCode>#,##0</c:formatCode>
                <c:ptCount val="5"/>
                <c:pt idx="0">
                  <c:v>-5</c:v>
                </c:pt>
                <c:pt idx="1">
                  <c:v>10</c:v>
                </c:pt>
                <c:pt idx="2">
                  <c:v>19</c:v>
                </c:pt>
                <c:pt idx="3">
                  <c:v>-15</c:v>
                </c:pt>
                <c:pt idx="4">
                  <c:v>-17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DC5-48E3-AFA1-20628D32E11B}"/>
            </c:ext>
          </c:extLst>
        </c:ser>
        <c:ser>
          <c:idx val="4"/>
          <c:order val="11"/>
          <c:tx>
            <c:strRef>
              <c:f>亀山市!$B$90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亀山市!$C$90:$G$90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DC5-48E3-AFA1-20628D32E11B}"/>
            </c:ext>
          </c:extLst>
        </c:ser>
        <c:ser>
          <c:idx val="3"/>
          <c:order val="12"/>
          <c:tx>
            <c:strRef>
              <c:f>亀山市!$B$89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C5-48E3-AFA1-20628D32E11B}"/>
                </c:ext>
              </c:extLst>
            </c:dLbl>
            <c:dLbl>
              <c:idx val="2"/>
              <c:layout>
                <c:manualLayout>
                  <c:x val="0"/>
                  <c:y val="2.628242179893036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C5-48E3-AFA1-20628D32E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亀山市!$C$89:$G$89</c:f>
              <c:numCache>
                <c:formatCode>#,##0</c:formatCode>
                <c:ptCount val="5"/>
                <c:pt idx="0">
                  <c:v>10</c:v>
                </c:pt>
                <c:pt idx="1">
                  <c:v>17</c:v>
                </c:pt>
                <c:pt idx="2">
                  <c:v>15</c:v>
                </c:pt>
                <c:pt idx="3">
                  <c:v>14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DC5-48E3-AFA1-20628D32E11B}"/>
            </c:ext>
          </c:extLst>
        </c:ser>
        <c:ser>
          <c:idx val="2"/>
          <c:order val="13"/>
          <c:tx>
            <c:strRef>
              <c:f>亀山市!$B$88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2.611239845463947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C5-48E3-AFA1-20628D32E11B}"/>
                </c:ext>
              </c:extLst>
            </c:dLbl>
            <c:dLbl>
              <c:idx val="2"/>
              <c:layout>
                <c:manualLayout>
                  <c:x val="0"/>
                  <c:y val="-2.628242179893036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C5-48E3-AFA1-20628D32E11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C5-48E3-AFA1-20628D32E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亀山市!$C$88:$G$88</c:f>
              <c:numCache>
                <c:formatCode>#,##0</c:formatCode>
                <c:ptCount val="5"/>
                <c:pt idx="0">
                  <c:v>21</c:v>
                </c:pt>
                <c:pt idx="1">
                  <c:v>-14</c:v>
                </c:pt>
                <c:pt idx="2">
                  <c:v>15</c:v>
                </c:pt>
                <c:pt idx="3">
                  <c:v>0</c:v>
                </c:pt>
                <c:pt idx="4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DC5-48E3-AFA1-20628D32E11B}"/>
            </c:ext>
          </c:extLst>
        </c:ser>
        <c:ser>
          <c:idx val="1"/>
          <c:order val="14"/>
          <c:tx>
            <c:strRef>
              <c:f>亀山市!$B$87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C5-48E3-AFA1-20628D32E1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亀山市!$C$87:$G$87</c:f>
              <c:numCache>
                <c:formatCode>#,##0</c:formatCode>
                <c:ptCount val="5"/>
                <c:pt idx="0">
                  <c:v>107</c:v>
                </c:pt>
                <c:pt idx="1">
                  <c:v>80</c:v>
                </c:pt>
                <c:pt idx="2">
                  <c:v>50</c:v>
                </c:pt>
                <c:pt idx="3">
                  <c:v>36</c:v>
                </c:pt>
                <c:pt idx="4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DC5-48E3-AFA1-20628D32E11B}"/>
            </c:ext>
          </c:extLst>
        </c:ser>
        <c:ser>
          <c:idx val="0"/>
          <c:order val="15"/>
          <c:tx>
            <c:strRef>
              <c:f>亀山市!$B$86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亀山市!$C$85:$G$85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亀山市!$C$86:$G$86</c:f>
              <c:numCache>
                <c:formatCode>#,##0</c:formatCode>
                <c:ptCount val="5"/>
                <c:pt idx="0">
                  <c:v>148</c:v>
                </c:pt>
                <c:pt idx="1">
                  <c:v>116</c:v>
                </c:pt>
                <c:pt idx="2">
                  <c:v>-64</c:v>
                </c:pt>
                <c:pt idx="3">
                  <c:v>15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C5-48E3-AFA1-20628D32E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08672128"/>
        <c:axId val="108673664"/>
      </c:barChart>
      <c:catAx>
        <c:axId val="10867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673664"/>
        <c:crossesAt val="-5000"/>
        <c:auto val="1"/>
        <c:lblAlgn val="ctr"/>
        <c:lblOffset val="100"/>
        <c:noMultiLvlLbl val="0"/>
      </c:catAx>
      <c:valAx>
        <c:axId val="1086736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672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鳥羽市!$T$1</c:f>
          <c:strCache>
            <c:ptCount val="1"/>
            <c:pt idx="0">
              <c:v>地域ブロック・県内圏域別の人口移動の状況　＜鳥羽市＞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鳥羽市!$B$101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鳥羽市!$C$101:$E$101</c:f>
              <c:numCache>
                <c:formatCode>#,##0</c:formatCode>
                <c:ptCount val="3"/>
                <c:pt idx="0">
                  <c:v>-11</c:v>
                </c:pt>
                <c:pt idx="1">
                  <c:v>5</c:v>
                </c:pt>
                <c:pt idx="2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A-438B-872C-583B68713A0E}"/>
            </c:ext>
          </c:extLst>
        </c:ser>
        <c:ser>
          <c:idx val="16"/>
          <c:order val="1"/>
          <c:tx>
            <c:strRef>
              <c:f>鳥羽市!$B$100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AA-438B-872C-583B68713A0E}"/>
            </c:ext>
          </c:extLst>
        </c:ser>
        <c:ser>
          <c:idx val="15"/>
          <c:order val="2"/>
          <c:tx>
            <c:strRef>
              <c:f>鳥羽市!$B$99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AA-438B-872C-583B68713A0E}"/>
            </c:ext>
          </c:extLst>
        </c:ser>
        <c:ser>
          <c:idx val="14"/>
          <c:order val="3"/>
          <c:tx>
            <c:strRef>
              <c:f>鳥羽市!$B$98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A-438B-872C-583B68713A0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A-438B-872C-583B68713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AA-438B-872C-583B68713A0E}"/>
            </c:ext>
          </c:extLst>
        </c:ser>
        <c:ser>
          <c:idx val="13"/>
          <c:order val="4"/>
          <c:tx>
            <c:strRef>
              <c:f>鳥羽市!$B$97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A-438B-872C-583B68713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鳥羽市!$C$97:$E$97</c:f>
              <c:numCache>
                <c:formatCode>#,##0</c:formatCode>
                <c:ptCount val="3"/>
                <c:pt idx="0">
                  <c:v>-17</c:v>
                </c:pt>
                <c:pt idx="1">
                  <c:v>-9</c:v>
                </c:pt>
                <c:pt idx="2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AA-438B-872C-583B68713A0E}"/>
            </c:ext>
          </c:extLst>
        </c:ser>
        <c:ser>
          <c:idx val="10"/>
          <c:order val="5"/>
          <c:tx>
            <c:strRef>
              <c:f>鳥羽市!$B$96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AA-438B-872C-583B68713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鳥羽市!$C$96:$E$96</c:f>
              <c:numCache>
                <c:formatCode>#,##0</c:formatCode>
                <c:ptCount val="3"/>
                <c:pt idx="0">
                  <c:v>-26</c:v>
                </c:pt>
                <c:pt idx="1">
                  <c:v>-7</c:v>
                </c:pt>
                <c:pt idx="2">
                  <c:v>-54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BAA-438B-872C-583B68713A0E}"/>
            </c:ext>
          </c:extLst>
        </c:ser>
        <c:ser>
          <c:idx val="9"/>
          <c:order val="6"/>
          <c:tx>
            <c:strRef>
              <c:f>鳥羽市!$B$95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AA-438B-872C-583B68713A0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AA-438B-872C-583B68713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鳥羽市!$C$95:$E$95</c:f>
              <c:numCache>
                <c:formatCode>#,##0</c:formatCode>
                <c:ptCount val="3"/>
                <c:pt idx="0">
                  <c:v>1</c:v>
                </c:pt>
                <c:pt idx="1">
                  <c:v>-46</c:v>
                </c:pt>
                <c:pt idx="2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BAA-438B-872C-583B68713A0E}"/>
            </c:ext>
          </c:extLst>
        </c:ser>
        <c:ser>
          <c:idx val="8"/>
          <c:order val="7"/>
          <c:tx>
            <c:strRef>
              <c:f>鳥羽市!$B$94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BAA-438B-872C-583B68713A0E}"/>
            </c:ext>
          </c:extLst>
        </c:ser>
        <c:ser>
          <c:idx val="7"/>
          <c:order val="8"/>
          <c:tx>
            <c:strRef>
              <c:f>鳥羽市!$B$93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AA-438B-872C-583B68713A0E}"/>
            </c:ext>
          </c:extLst>
        </c:ser>
        <c:ser>
          <c:idx val="6"/>
          <c:order val="9"/>
          <c:tx>
            <c:strRef>
              <c:f>鳥羽市!$B$92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BAA-438B-872C-583B68713A0E}"/>
            </c:ext>
          </c:extLst>
        </c:ser>
        <c:ser>
          <c:idx val="5"/>
          <c:order val="10"/>
          <c:tx>
            <c:strRef>
              <c:f>鳥羽市!$B$91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AA-438B-872C-583B68713A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鳥羽市!$C$91:$E$91</c:f>
              <c:numCache>
                <c:formatCode>#,##0</c:formatCode>
                <c:ptCount val="3"/>
                <c:pt idx="0">
                  <c:v>8</c:v>
                </c:pt>
                <c:pt idx="1">
                  <c:v>-10</c:v>
                </c:pt>
                <c:pt idx="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BAA-438B-872C-583B68713A0E}"/>
            </c:ext>
          </c:extLst>
        </c:ser>
        <c:ser>
          <c:idx val="4"/>
          <c:order val="11"/>
          <c:tx>
            <c:strRef>
              <c:f>鳥羽市!$B$90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BAA-438B-872C-583B68713A0E}"/>
            </c:ext>
          </c:extLst>
        </c:ser>
        <c:ser>
          <c:idx val="3"/>
          <c:order val="12"/>
          <c:tx>
            <c:strRef>
              <c:f>鳥羽市!$B$89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BAA-438B-872C-583B68713A0E}"/>
            </c:ext>
          </c:extLst>
        </c:ser>
        <c:ser>
          <c:idx val="2"/>
          <c:order val="13"/>
          <c:tx>
            <c:strRef>
              <c:f>鳥羽市!$B$88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鳥羽市!$C$88:$E$88</c:f>
              <c:numCache>
                <c:formatCode>#,##0</c:formatCode>
                <c:ptCount val="3"/>
                <c:pt idx="0">
                  <c:v>-112</c:v>
                </c:pt>
                <c:pt idx="1">
                  <c:v>-120</c:v>
                </c:pt>
                <c:pt idx="2">
                  <c:v>-135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BAA-438B-872C-583B68713A0E}"/>
            </c:ext>
          </c:extLst>
        </c:ser>
        <c:ser>
          <c:idx val="1"/>
          <c:order val="14"/>
          <c:tx>
            <c:strRef>
              <c:f>鳥羽市!$B$87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鳥羽市!$C$87:$E$87</c:f>
              <c:numCache>
                <c:formatCode>#,##0</c:formatCode>
                <c:ptCount val="3"/>
                <c:pt idx="0">
                  <c:v>-40</c:v>
                </c:pt>
                <c:pt idx="1">
                  <c:v>-58</c:v>
                </c:pt>
                <c:pt idx="2">
                  <c:v>-65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BAA-438B-872C-583B68713A0E}"/>
            </c:ext>
          </c:extLst>
        </c:ser>
        <c:ser>
          <c:idx val="0"/>
          <c:order val="15"/>
          <c:tx>
            <c:strRef>
              <c:f>鳥羽市!$B$86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鳥羽市!$C$86:$E$86</c:f>
              <c:numCache>
                <c:formatCode>#,##0</c:formatCode>
                <c:ptCount val="3"/>
                <c:pt idx="0">
                  <c:v>-29</c:v>
                </c:pt>
                <c:pt idx="1">
                  <c:v>-18</c:v>
                </c:pt>
                <c:pt idx="2">
                  <c:v>-47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BAA-438B-872C-583B68713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2603136"/>
        <c:axId val="52613120"/>
      </c:barChart>
      <c:catAx>
        <c:axId val="5260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613120"/>
        <c:crossesAt val="-5000"/>
        <c:auto val="1"/>
        <c:lblAlgn val="ctr"/>
        <c:lblOffset val="100"/>
        <c:noMultiLvlLbl val="0"/>
      </c:catAx>
      <c:valAx>
        <c:axId val="52613120"/>
        <c:scaling>
          <c:orientation val="minMax"/>
          <c:max val="5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2603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5372178477690306E-2"/>
          <c:w val="0.17882387272491462"/>
          <c:h val="0.8269761679790026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鳥羽市!$T$1</c:f>
          <c:strCache>
            <c:ptCount val="1"/>
            <c:pt idx="0">
              <c:v>地域ブロック・県内圏域別の人口移動の状況　＜鳥羽市＞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鳥羽市!$B$101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鳥羽市!$C$101:$G$101</c:f>
              <c:numCache>
                <c:formatCode>#,##0</c:formatCode>
                <c:ptCount val="5"/>
                <c:pt idx="0">
                  <c:v>-11</c:v>
                </c:pt>
                <c:pt idx="1">
                  <c:v>5</c:v>
                </c:pt>
                <c:pt idx="2">
                  <c:v>-5</c:v>
                </c:pt>
                <c:pt idx="3">
                  <c:v>34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0-413B-8981-4BB50BC0AFE5}"/>
            </c:ext>
          </c:extLst>
        </c:ser>
        <c:ser>
          <c:idx val="16"/>
          <c:order val="1"/>
          <c:tx>
            <c:strRef>
              <c:f>鳥羽市!$B$100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0-413B-8981-4BB50BC0AFE5}"/>
            </c:ext>
          </c:extLst>
        </c:ser>
        <c:ser>
          <c:idx val="15"/>
          <c:order val="2"/>
          <c:tx>
            <c:strRef>
              <c:f>鳥羽市!$B$99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80-413B-8981-4BB50BC0AFE5}"/>
            </c:ext>
          </c:extLst>
        </c:ser>
        <c:ser>
          <c:idx val="14"/>
          <c:order val="3"/>
          <c:tx>
            <c:strRef>
              <c:f>鳥羽市!$B$98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80-413B-8981-4BB50BC0AFE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80-413B-8981-4BB50BC0AFE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80-413B-8981-4BB50BC0AFE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80-413B-8981-4BB50BC0A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鳥羽市!$C$98:$G$98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80-413B-8981-4BB50BC0AFE5}"/>
            </c:ext>
          </c:extLst>
        </c:ser>
        <c:ser>
          <c:idx val="13"/>
          <c:order val="4"/>
          <c:tx>
            <c:strRef>
              <c:f>鳥羽市!$B$97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80-413B-8981-4BB50BC0AFE5}"/>
                </c:ext>
              </c:extLst>
            </c:dLbl>
            <c:dLbl>
              <c:idx val="4"/>
              <c:layout>
                <c:manualLayout>
                  <c:x val="0"/>
                  <c:y val="5.1171876259150494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80-413B-8981-4BB50BC0A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鳥羽市!$C$97:$G$97</c:f>
              <c:numCache>
                <c:formatCode>#,##0</c:formatCode>
                <c:ptCount val="5"/>
                <c:pt idx="0">
                  <c:v>-17</c:v>
                </c:pt>
                <c:pt idx="1">
                  <c:v>-9</c:v>
                </c:pt>
                <c:pt idx="2">
                  <c:v>-4</c:v>
                </c:pt>
                <c:pt idx="3">
                  <c:v>-5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80-413B-8981-4BB50BC0AFE5}"/>
            </c:ext>
          </c:extLst>
        </c:ser>
        <c:ser>
          <c:idx val="10"/>
          <c:order val="5"/>
          <c:tx>
            <c:strRef>
              <c:f>鳥羽市!$B$96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80-413B-8981-4BB50BC0A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鳥羽市!$C$96:$G$96</c:f>
              <c:numCache>
                <c:formatCode>#,##0</c:formatCode>
                <c:ptCount val="5"/>
                <c:pt idx="0">
                  <c:v>-26</c:v>
                </c:pt>
                <c:pt idx="1">
                  <c:v>-7</c:v>
                </c:pt>
                <c:pt idx="2">
                  <c:v>-54</c:v>
                </c:pt>
                <c:pt idx="3">
                  <c:v>-72</c:v>
                </c:pt>
                <c:pt idx="4">
                  <c:v>-22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C80-413B-8981-4BB50BC0AFE5}"/>
            </c:ext>
          </c:extLst>
        </c:ser>
        <c:ser>
          <c:idx val="9"/>
          <c:order val="6"/>
          <c:tx>
            <c:strRef>
              <c:f>鳥羽市!$B$95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80-413B-8981-4BB50BC0AFE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80-413B-8981-4BB50BC0AFE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BFF-4E17-BED2-3AAA0D4E1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鳥羽市!$C$95:$G$95</c:f>
              <c:numCache>
                <c:formatCode>#,##0</c:formatCode>
                <c:ptCount val="5"/>
                <c:pt idx="0">
                  <c:v>1</c:v>
                </c:pt>
                <c:pt idx="1">
                  <c:v>-46</c:v>
                </c:pt>
                <c:pt idx="2">
                  <c:v>-6</c:v>
                </c:pt>
                <c:pt idx="3">
                  <c:v>-17</c:v>
                </c:pt>
                <c:pt idx="4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C80-413B-8981-4BB50BC0AFE5}"/>
            </c:ext>
          </c:extLst>
        </c:ser>
        <c:ser>
          <c:idx val="8"/>
          <c:order val="7"/>
          <c:tx>
            <c:strRef>
              <c:f>鳥羽市!$B$94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C80-413B-8981-4BB50BC0AFE5}"/>
            </c:ext>
          </c:extLst>
        </c:ser>
        <c:ser>
          <c:idx val="7"/>
          <c:order val="8"/>
          <c:tx>
            <c:strRef>
              <c:f>鳥羽市!$B$93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80-413B-8981-4BB50BC0AFE5}"/>
            </c:ext>
          </c:extLst>
        </c:ser>
        <c:ser>
          <c:idx val="6"/>
          <c:order val="9"/>
          <c:tx>
            <c:strRef>
              <c:f>鳥羽市!$B$92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C80-413B-8981-4BB50BC0AFE5}"/>
            </c:ext>
          </c:extLst>
        </c:ser>
        <c:ser>
          <c:idx val="5"/>
          <c:order val="10"/>
          <c:tx>
            <c:strRef>
              <c:f>鳥羽市!$B$91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80-413B-8981-4BB50BC0AFE5}"/>
                </c:ext>
              </c:extLst>
            </c:dLbl>
            <c:dLbl>
              <c:idx val="4"/>
              <c:layout>
                <c:manualLayout>
                  <c:x val="7.5338507424095328E-17"/>
                  <c:y val="-5.11718762591500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80-413B-8981-4BB50BC0A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鳥羽市!$C$91:$G$91</c:f>
              <c:numCache>
                <c:formatCode>#,##0</c:formatCode>
                <c:ptCount val="5"/>
                <c:pt idx="0">
                  <c:v>8</c:v>
                </c:pt>
                <c:pt idx="1">
                  <c:v>-10</c:v>
                </c:pt>
                <c:pt idx="2">
                  <c:v>34</c:v>
                </c:pt>
                <c:pt idx="3">
                  <c:v>27</c:v>
                </c:pt>
                <c:pt idx="4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C80-413B-8981-4BB50BC0AFE5}"/>
            </c:ext>
          </c:extLst>
        </c:ser>
        <c:ser>
          <c:idx val="4"/>
          <c:order val="11"/>
          <c:tx>
            <c:strRef>
              <c:f>鳥羽市!$B$90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C80-413B-8981-4BB50BC0AFE5}"/>
            </c:ext>
          </c:extLst>
        </c:ser>
        <c:ser>
          <c:idx val="3"/>
          <c:order val="12"/>
          <c:tx>
            <c:strRef>
              <c:f>鳥羽市!$B$89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C80-413B-8981-4BB50BC0AFE5}"/>
            </c:ext>
          </c:extLst>
        </c:ser>
        <c:ser>
          <c:idx val="2"/>
          <c:order val="13"/>
          <c:tx>
            <c:strRef>
              <c:f>鳥羽市!$B$88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鳥羽市!$C$88:$G$88</c:f>
              <c:numCache>
                <c:formatCode>#,##0</c:formatCode>
                <c:ptCount val="5"/>
                <c:pt idx="0">
                  <c:v>-112</c:v>
                </c:pt>
                <c:pt idx="1">
                  <c:v>-120</c:v>
                </c:pt>
                <c:pt idx="2">
                  <c:v>-135</c:v>
                </c:pt>
                <c:pt idx="3">
                  <c:v>-91</c:v>
                </c:pt>
                <c:pt idx="4">
                  <c:v>-139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C80-413B-8981-4BB50BC0AFE5}"/>
            </c:ext>
          </c:extLst>
        </c:ser>
        <c:ser>
          <c:idx val="1"/>
          <c:order val="14"/>
          <c:tx>
            <c:strRef>
              <c:f>鳥羽市!$B$87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鳥羽市!$C$87:$G$87</c:f>
              <c:numCache>
                <c:formatCode>#,##0</c:formatCode>
                <c:ptCount val="5"/>
                <c:pt idx="0">
                  <c:v>-40</c:v>
                </c:pt>
                <c:pt idx="1">
                  <c:v>-58</c:v>
                </c:pt>
                <c:pt idx="2">
                  <c:v>-65</c:v>
                </c:pt>
                <c:pt idx="3">
                  <c:v>-73</c:v>
                </c:pt>
                <c:pt idx="4">
                  <c:v>-46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C80-413B-8981-4BB50BC0AFE5}"/>
            </c:ext>
          </c:extLst>
        </c:ser>
        <c:ser>
          <c:idx val="0"/>
          <c:order val="15"/>
          <c:tx>
            <c:strRef>
              <c:f>鳥羽市!$B$86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鳥羽市!$C$85:$G$85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鳥羽市!$C$86:$G$86</c:f>
              <c:numCache>
                <c:formatCode>#,##0</c:formatCode>
                <c:ptCount val="5"/>
                <c:pt idx="0">
                  <c:v>-29</c:v>
                </c:pt>
                <c:pt idx="1">
                  <c:v>-18</c:v>
                </c:pt>
                <c:pt idx="2">
                  <c:v>-47</c:v>
                </c:pt>
                <c:pt idx="3">
                  <c:v>-46</c:v>
                </c:pt>
                <c:pt idx="4">
                  <c:v>-27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80-413B-8981-4BB50BC0A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731072"/>
        <c:axId val="5732608"/>
      </c:barChart>
      <c:catAx>
        <c:axId val="573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32608"/>
        <c:crossesAt val="-5000"/>
        <c:auto val="1"/>
        <c:lblAlgn val="ctr"/>
        <c:lblOffset val="100"/>
        <c:noMultiLvlLbl val="0"/>
      </c:catAx>
      <c:valAx>
        <c:axId val="5732608"/>
        <c:scaling>
          <c:orientation val="minMax"/>
          <c:max val="1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731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5372178477690306E-2"/>
          <c:w val="0.17882387272491462"/>
          <c:h val="0.8269761679790026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熊野市!$T$1</c:f>
          <c:strCache>
            <c:ptCount val="1"/>
            <c:pt idx="0">
              <c:v>地域ブロック・県内圏域別の人口移動の状況　＜熊野市＞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熊野市!$B$101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熊野市!$C$101:$E$101</c:f>
              <c:numCache>
                <c:formatCode>#,##0</c:formatCode>
                <c:ptCount val="3"/>
                <c:pt idx="0">
                  <c:v>-8</c:v>
                </c:pt>
                <c:pt idx="1">
                  <c:v>-9</c:v>
                </c:pt>
                <c:pt idx="2">
                  <c:v>-23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56-49B2-972D-5438DDC6C8C8}"/>
            </c:ext>
          </c:extLst>
        </c:ser>
        <c:ser>
          <c:idx val="16"/>
          <c:order val="1"/>
          <c:tx>
            <c:strRef>
              <c:f>熊野市!$B$100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熊野市!$C$100:$E$100</c:f>
              <c:numCache>
                <c:formatCode>#,##0</c:formatCode>
                <c:ptCount val="3"/>
                <c:pt idx="0">
                  <c:v>-11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56-49B2-972D-5438DDC6C8C8}"/>
            </c:ext>
          </c:extLst>
        </c:ser>
        <c:ser>
          <c:idx val="15"/>
          <c:order val="2"/>
          <c:tx>
            <c:strRef>
              <c:f>熊野市!$B$99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56-49B2-972D-5438DDC6C8C8}"/>
            </c:ext>
          </c:extLst>
        </c:ser>
        <c:ser>
          <c:idx val="14"/>
          <c:order val="3"/>
          <c:tx>
            <c:strRef>
              <c:f>熊野市!$B$98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56-49B2-972D-5438DDC6C8C8}"/>
            </c:ext>
          </c:extLst>
        </c:ser>
        <c:ser>
          <c:idx val="13"/>
          <c:order val="4"/>
          <c:tx>
            <c:strRef>
              <c:f>熊野市!$B$97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熊野市!$C$97:$E$97</c:f>
              <c:numCache>
                <c:formatCode>#,##0</c:formatCode>
                <c:ptCount val="3"/>
                <c:pt idx="0">
                  <c:v>-20</c:v>
                </c:pt>
                <c:pt idx="1">
                  <c:v>-17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56-49B2-972D-5438DDC6C8C8}"/>
            </c:ext>
          </c:extLst>
        </c:ser>
        <c:ser>
          <c:idx val="10"/>
          <c:order val="5"/>
          <c:tx>
            <c:strRef>
              <c:f>熊野市!$B$96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熊野市!$C$96:$E$96</c:f>
              <c:numCache>
                <c:formatCode>#,##0</c:formatCode>
                <c:ptCount val="3"/>
                <c:pt idx="0">
                  <c:v>-42</c:v>
                </c:pt>
                <c:pt idx="1">
                  <c:v>-47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56-49B2-972D-5438DDC6C8C8}"/>
            </c:ext>
          </c:extLst>
        </c:ser>
        <c:ser>
          <c:idx val="9"/>
          <c:order val="6"/>
          <c:tx>
            <c:strRef>
              <c:f>熊野市!$B$95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56-49B2-972D-5438DDC6C8C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56-49B2-972D-5438DDC6C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熊野市!$C$95:$E$95</c:f>
              <c:numCache>
                <c:formatCode>#,##0</c:formatCode>
                <c:ptCount val="3"/>
                <c:pt idx="0">
                  <c:v>8</c:v>
                </c:pt>
                <c:pt idx="1">
                  <c:v>-14</c:v>
                </c:pt>
                <c:pt idx="2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56-49B2-972D-5438DDC6C8C8}"/>
            </c:ext>
          </c:extLst>
        </c:ser>
        <c:ser>
          <c:idx val="8"/>
          <c:order val="7"/>
          <c:tx>
            <c:strRef>
              <c:f>熊野市!$B$94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56-49B2-972D-5438DDC6C8C8}"/>
            </c:ext>
          </c:extLst>
        </c:ser>
        <c:ser>
          <c:idx val="7"/>
          <c:order val="8"/>
          <c:tx>
            <c:strRef>
              <c:f>熊野市!$B$93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56-49B2-972D-5438DDC6C8C8}"/>
            </c:ext>
          </c:extLst>
        </c:ser>
        <c:ser>
          <c:idx val="6"/>
          <c:order val="9"/>
          <c:tx>
            <c:strRef>
              <c:f>熊野市!$B$92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56-49B2-972D-5438DDC6C8C8}"/>
            </c:ext>
          </c:extLst>
        </c:ser>
        <c:ser>
          <c:idx val="5"/>
          <c:order val="10"/>
          <c:tx>
            <c:strRef>
              <c:f>熊野市!$B$91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56-49B2-972D-5438DDC6C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熊野市!$C$91:$E$91</c:f>
              <c:numCache>
                <c:formatCode>#,##0</c:formatCode>
                <c:ptCount val="3"/>
                <c:pt idx="0">
                  <c:v>10</c:v>
                </c:pt>
                <c:pt idx="1">
                  <c:v>30</c:v>
                </c:pt>
                <c:pt idx="2">
                  <c:v>-93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F56-49B2-972D-5438DDC6C8C8}"/>
            </c:ext>
          </c:extLst>
        </c:ser>
        <c:ser>
          <c:idx val="4"/>
          <c:order val="11"/>
          <c:tx>
            <c:strRef>
              <c:f>熊野市!$B$90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熊野市!$C$90:$E$90</c:f>
              <c:numCache>
                <c:formatCode>#,##0</c:formatCode>
                <c:ptCount val="3"/>
                <c:pt idx="0">
                  <c:v>-70</c:v>
                </c:pt>
                <c:pt idx="1">
                  <c:v>-52</c:v>
                </c:pt>
                <c:pt idx="2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56-49B2-972D-5438DDC6C8C8}"/>
            </c:ext>
          </c:extLst>
        </c:ser>
        <c:ser>
          <c:idx val="3"/>
          <c:order val="12"/>
          <c:tx>
            <c:strRef>
              <c:f>熊野市!$B$89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熊野市!$C$89:$E$89</c:f>
              <c:numCache>
                <c:formatCode>#,##0</c:formatCode>
                <c:ptCount val="3"/>
                <c:pt idx="0">
                  <c:v>13</c:v>
                </c:pt>
                <c:pt idx="1">
                  <c:v>14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F56-49B2-972D-5438DDC6C8C8}"/>
            </c:ext>
          </c:extLst>
        </c:ser>
        <c:ser>
          <c:idx val="2"/>
          <c:order val="13"/>
          <c:tx>
            <c:strRef>
              <c:f>熊野市!$B$88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56-49B2-972D-5438DDC6C8C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熊野市!$C$88:$E$88</c:f>
              <c:numCache>
                <c:formatCode>#,##0</c:formatCode>
                <c:ptCount val="3"/>
                <c:pt idx="0">
                  <c:v>-7</c:v>
                </c:pt>
                <c:pt idx="1">
                  <c:v>-3</c:v>
                </c:pt>
                <c:pt idx="2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F56-49B2-972D-5438DDC6C8C8}"/>
            </c:ext>
          </c:extLst>
        </c:ser>
        <c:ser>
          <c:idx val="1"/>
          <c:order val="14"/>
          <c:tx>
            <c:strRef>
              <c:f>熊野市!$B$87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56-49B2-972D-5438DDC6C8C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熊野市!$C$87:$E$87</c:f>
              <c:numCache>
                <c:formatCode>#,##0</c:formatCode>
                <c:ptCount val="3"/>
                <c:pt idx="0">
                  <c:v>1</c:v>
                </c:pt>
                <c:pt idx="1">
                  <c:v>-35</c:v>
                </c:pt>
                <c:pt idx="2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F56-49B2-972D-5438DDC6C8C8}"/>
            </c:ext>
          </c:extLst>
        </c:ser>
        <c:ser>
          <c:idx val="0"/>
          <c:order val="15"/>
          <c:tx>
            <c:strRef>
              <c:f>熊野市!$B$86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56-49B2-972D-5438DDC6C8C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熊野市!$C$86:$E$86</c:f>
              <c:numCache>
                <c:formatCode>#,##0</c:formatCode>
                <c:ptCount val="3"/>
                <c:pt idx="0">
                  <c:v>11</c:v>
                </c:pt>
                <c:pt idx="1">
                  <c:v>-33</c:v>
                </c:pt>
                <c:pt idx="2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56-49B2-972D-5438DDC6C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0606592"/>
        <c:axId val="113115136"/>
      </c:barChart>
      <c:catAx>
        <c:axId val="11060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3115136"/>
        <c:crossesAt val="-5000"/>
        <c:auto val="1"/>
        <c:lblAlgn val="ctr"/>
        <c:lblOffset val="100"/>
        <c:noMultiLvlLbl val="0"/>
      </c:catAx>
      <c:valAx>
        <c:axId val="1131151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0606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熊野市!$T$1</c:f>
          <c:strCache>
            <c:ptCount val="1"/>
            <c:pt idx="0">
              <c:v>地域ブロック・県内圏域別の人口移動の状況　＜熊野市＞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熊野市!$B$101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78-4783-A703-70D9AA8370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78-4783-A703-70D9AA83707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7FE4025-1640-4150-9678-027F23135EA2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BCD6F526-6BE0-41A9-B5E3-E096FF9823DB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5178-4783-A703-70D9AA83707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13B6791-DF16-411F-9D21-090CAEB7C29E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0E85DBD9-E1F2-460C-AE9C-CF18C4F94907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5178-4783-A703-70D9AA8370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78-4783-A703-70D9AA837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熊野市!$C$101:$G$101</c:f>
              <c:numCache>
                <c:formatCode>#,##0</c:formatCode>
                <c:ptCount val="5"/>
                <c:pt idx="0">
                  <c:v>-8</c:v>
                </c:pt>
                <c:pt idx="1">
                  <c:v>-9</c:v>
                </c:pt>
                <c:pt idx="2">
                  <c:v>-23</c:v>
                </c:pt>
                <c:pt idx="3">
                  <c:v>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8-4783-A703-70D9AA83707E}"/>
            </c:ext>
          </c:extLst>
        </c:ser>
        <c:ser>
          <c:idx val="16"/>
          <c:order val="1"/>
          <c:tx>
            <c:strRef>
              <c:f>熊野市!$B$100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九州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 </a:t>
                    </a:r>
                    <a:fld id="{A95B544E-DBD4-4837-99D2-667CB012E03A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4C4-4BCA-BA84-1C244FC9FED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熊野市!$C$100:$G$100</c:f>
              <c:numCache>
                <c:formatCode>#,##0</c:formatCode>
                <c:ptCount val="5"/>
                <c:pt idx="0">
                  <c:v>-11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78-4783-A703-70D9AA83707E}"/>
            </c:ext>
          </c:extLst>
        </c:ser>
        <c:ser>
          <c:idx val="15"/>
          <c:order val="2"/>
          <c:tx>
            <c:strRef>
              <c:f>熊野市!$B$99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78-4783-A703-70D9AA83707E}"/>
            </c:ext>
          </c:extLst>
        </c:ser>
        <c:ser>
          <c:idx val="14"/>
          <c:order val="3"/>
          <c:tx>
            <c:strRef>
              <c:f>熊野市!$B$98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78-4783-A703-70D9AA83707E}"/>
            </c:ext>
          </c:extLst>
        </c:ser>
        <c:ser>
          <c:idx val="13"/>
          <c:order val="4"/>
          <c:tx>
            <c:strRef>
              <c:f>熊野市!$B$97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熊野市!$C$97:$G$97</c:f>
              <c:numCache>
                <c:formatCode>#,##0</c:formatCode>
                <c:ptCount val="5"/>
                <c:pt idx="0">
                  <c:v>-20</c:v>
                </c:pt>
                <c:pt idx="1">
                  <c:v>-17</c:v>
                </c:pt>
                <c:pt idx="2">
                  <c:v>52</c:v>
                </c:pt>
                <c:pt idx="3">
                  <c:v>-18</c:v>
                </c:pt>
                <c:pt idx="4">
                  <c:v>-22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78-4783-A703-70D9AA83707E}"/>
            </c:ext>
          </c:extLst>
        </c:ser>
        <c:ser>
          <c:idx val="10"/>
          <c:order val="5"/>
          <c:tx>
            <c:strRef>
              <c:f>熊野市!$B$96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熊野市!$C$96:$G$96</c:f>
              <c:numCache>
                <c:formatCode>#,##0</c:formatCode>
                <c:ptCount val="5"/>
                <c:pt idx="0">
                  <c:v>-42</c:v>
                </c:pt>
                <c:pt idx="1">
                  <c:v>-47</c:v>
                </c:pt>
                <c:pt idx="2">
                  <c:v>8</c:v>
                </c:pt>
                <c:pt idx="3">
                  <c:v>-18</c:v>
                </c:pt>
                <c:pt idx="4">
                  <c:v>-52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78-4783-A703-70D9AA83707E}"/>
            </c:ext>
          </c:extLst>
        </c:ser>
        <c:ser>
          <c:idx val="9"/>
          <c:order val="6"/>
          <c:tx>
            <c:strRef>
              <c:f>熊野市!$B$95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78-4783-A703-70D9AA8370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78-4783-A703-70D9AA837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熊野市!$C$95:$G$95</c:f>
              <c:numCache>
                <c:formatCode>#,##0</c:formatCode>
                <c:ptCount val="5"/>
                <c:pt idx="0">
                  <c:v>8</c:v>
                </c:pt>
                <c:pt idx="1">
                  <c:v>-14</c:v>
                </c:pt>
                <c:pt idx="2">
                  <c:v>-5</c:v>
                </c:pt>
                <c:pt idx="3">
                  <c:v>-21</c:v>
                </c:pt>
                <c:pt idx="4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78-4783-A703-70D9AA83707E}"/>
            </c:ext>
          </c:extLst>
        </c:ser>
        <c:ser>
          <c:idx val="8"/>
          <c:order val="7"/>
          <c:tx>
            <c:strRef>
              <c:f>熊野市!$B$94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178-4783-A703-70D9AA83707E}"/>
            </c:ext>
          </c:extLst>
        </c:ser>
        <c:ser>
          <c:idx val="7"/>
          <c:order val="8"/>
          <c:tx>
            <c:strRef>
              <c:f>熊野市!$B$93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78-4783-A703-70D9AA83707E}"/>
            </c:ext>
          </c:extLst>
        </c:ser>
        <c:ser>
          <c:idx val="6"/>
          <c:order val="9"/>
          <c:tx>
            <c:strRef>
              <c:f>熊野市!$B$92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178-4783-A703-70D9AA83707E}"/>
            </c:ext>
          </c:extLst>
        </c:ser>
        <c:ser>
          <c:idx val="5"/>
          <c:order val="10"/>
          <c:tx>
            <c:strRef>
              <c:f>熊野市!$B$91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78-4783-A703-70D9AA837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熊野市!$C$91:$G$91</c:f>
              <c:numCache>
                <c:formatCode>#,##0</c:formatCode>
                <c:ptCount val="5"/>
                <c:pt idx="0">
                  <c:v>10</c:v>
                </c:pt>
                <c:pt idx="1">
                  <c:v>30</c:v>
                </c:pt>
                <c:pt idx="2">
                  <c:v>-93</c:v>
                </c:pt>
                <c:pt idx="3">
                  <c:v>26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178-4783-A703-70D9AA83707E}"/>
            </c:ext>
          </c:extLst>
        </c:ser>
        <c:ser>
          <c:idx val="4"/>
          <c:order val="11"/>
          <c:tx>
            <c:strRef>
              <c:f>熊野市!$B$90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3"/>
              <c:layout>
                <c:manualLayout>
                  <c:x val="-2.0584746184406583E-3"/>
                  <c:y val="4.0827349924595177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78-4783-A703-70D9AA8370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熊野市!$C$90:$G$90</c:f>
              <c:numCache>
                <c:formatCode>#,##0</c:formatCode>
                <c:ptCount val="5"/>
                <c:pt idx="0">
                  <c:v>-70</c:v>
                </c:pt>
                <c:pt idx="1">
                  <c:v>-52</c:v>
                </c:pt>
                <c:pt idx="2">
                  <c:v>83</c:v>
                </c:pt>
                <c:pt idx="3">
                  <c:v>-14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178-4783-A703-70D9AA83707E}"/>
            </c:ext>
          </c:extLst>
        </c:ser>
        <c:ser>
          <c:idx val="3"/>
          <c:order val="12"/>
          <c:tx>
            <c:strRef>
              <c:f>熊野市!$B$89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78-4783-A703-70D9AA8370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78-4783-A703-70D9AA8370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熊野市!$C$89:$G$89</c:f>
              <c:numCache>
                <c:formatCode>#,##0</c:formatCode>
                <c:ptCount val="5"/>
                <c:pt idx="0">
                  <c:v>13</c:v>
                </c:pt>
                <c:pt idx="1">
                  <c:v>14</c:v>
                </c:pt>
                <c:pt idx="2">
                  <c:v>11</c:v>
                </c:pt>
                <c:pt idx="3">
                  <c:v>-1</c:v>
                </c:pt>
                <c:pt idx="4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178-4783-A703-70D9AA83707E}"/>
            </c:ext>
          </c:extLst>
        </c:ser>
        <c:ser>
          <c:idx val="2"/>
          <c:order val="13"/>
          <c:tx>
            <c:strRef>
              <c:f>熊野市!$B$88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2.0763135135311878E-3"/>
                  <c:y val="5.259116184417106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78-4783-A703-70D9AA8370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78-4783-A703-70D9AA8370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熊野市!$C$88:$G$88</c:f>
              <c:numCache>
                <c:formatCode>#,##0</c:formatCode>
                <c:ptCount val="5"/>
                <c:pt idx="0">
                  <c:v>-7</c:v>
                </c:pt>
                <c:pt idx="1">
                  <c:v>-3</c:v>
                </c:pt>
                <c:pt idx="2">
                  <c:v>-10</c:v>
                </c:pt>
                <c:pt idx="3">
                  <c:v>-15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178-4783-A703-70D9AA83707E}"/>
            </c:ext>
          </c:extLst>
        </c:ser>
        <c:ser>
          <c:idx val="1"/>
          <c:order val="14"/>
          <c:tx>
            <c:strRef>
              <c:f>熊野市!$B$87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78-4783-A703-70D9AA8370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熊野市!$C$87:$G$87</c:f>
              <c:numCache>
                <c:formatCode>#,##0</c:formatCode>
                <c:ptCount val="5"/>
                <c:pt idx="0">
                  <c:v>1</c:v>
                </c:pt>
                <c:pt idx="1">
                  <c:v>-35</c:v>
                </c:pt>
                <c:pt idx="2">
                  <c:v>-21</c:v>
                </c:pt>
                <c:pt idx="3">
                  <c:v>-39</c:v>
                </c:pt>
                <c:pt idx="4">
                  <c:v>-37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178-4783-A703-70D9AA83707E}"/>
            </c:ext>
          </c:extLst>
        </c:ser>
        <c:ser>
          <c:idx val="0"/>
          <c:order val="15"/>
          <c:tx>
            <c:strRef>
              <c:f>熊野市!$B$86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78-4783-A703-70D9AA8370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78-4783-A703-70D9AA8370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熊野市!$C$85:$G$85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熊野市!$C$86:$G$86</c:f>
              <c:numCache>
                <c:formatCode>#,##0</c:formatCode>
                <c:ptCount val="5"/>
                <c:pt idx="0">
                  <c:v>11</c:v>
                </c:pt>
                <c:pt idx="1">
                  <c:v>-33</c:v>
                </c:pt>
                <c:pt idx="2">
                  <c:v>-4</c:v>
                </c:pt>
                <c:pt idx="3">
                  <c:v>-55</c:v>
                </c:pt>
                <c:pt idx="4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178-4783-A703-70D9AA837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3537792"/>
        <c:axId val="113539328"/>
      </c:barChart>
      <c:catAx>
        <c:axId val="11353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3539328"/>
        <c:crossesAt val="-5000"/>
        <c:auto val="1"/>
        <c:lblAlgn val="ctr"/>
        <c:lblOffset val="100"/>
        <c:noMultiLvlLbl val="0"/>
      </c:catAx>
      <c:valAx>
        <c:axId val="1135393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353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いなべ市!$T$1</c:f>
          <c:strCache>
            <c:ptCount val="1"/>
            <c:pt idx="0">
              <c:v>地域ブロック・県内圏域別の人口移動の状況　＜いなべ市＞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いなべ市!$B$101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F2-4FD7-9C2C-A9F5E057A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いなべ市!$C$101:$E$101</c:f>
              <c:numCache>
                <c:formatCode>#,##0</c:formatCode>
                <c:ptCount val="3"/>
                <c:pt idx="0">
                  <c:v>-23</c:v>
                </c:pt>
                <c:pt idx="1">
                  <c:v>3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F2-4FD7-9C2C-A9F5E057ADEA}"/>
            </c:ext>
          </c:extLst>
        </c:ser>
        <c:ser>
          <c:idx val="16"/>
          <c:order val="1"/>
          <c:tx>
            <c:strRef>
              <c:f>いなべ市!$B$100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いなべ市!$C$100:$E$100</c:f>
              <c:numCache>
                <c:formatCode>#,##0</c:formatCode>
                <c:ptCount val="3"/>
                <c:pt idx="0">
                  <c:v>66</c:v>
                </c:pt>
                <c:pt idx="1">
                  <c:v>68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F2-4FD7-9C2C-A9F5E057ADEA}"/>
            </c:ext>
          </c:extLst>
        </c:ser>
        <c:ser>
          <c:idx val="15"/>
          <c:order val="2"/>
          <c:tx>
            <c:strRef>
              <c:f>いなべ市!$B$99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F2-4FD7-9C2C-A9F5E057ADEA}"/>
            </c:ext>
          </c:extLst>
        </c:ser>
        <c:ser>
          <c:idx val="14"/>
          <c:order val="3"/>
          <c:tx>
            <c:strRef>
              <c:f>いなべ市!$B$98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F2-4FD7-9C2C-A9F5E057ADE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F2-4FD7-9C2C-A9F5E057A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いなべ市!$C$98:$E$98</c:f>
              <c:numCache>
                <c:formatCode>#,##0</c:formatCode>
                <c:ptCount val="3"/>
                <c:pt idx="0">
                  <c:v>0</c:v>
                </c:pt>
                <c:pt idx="1">
                  <c:v>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F2-4FD7-9C2C-A9F5E057ADEA}"/>
            </c:ext>
          </c:extLst>
        </c:ser>
        <c:ser>
          <c:idx val="13"/>
          <c:order val="4"/>
          <c:tx>
            <c:strRef>
              <c:f>いなべ市!$B$97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2-4FD7-9C2C-A9F5E057ADE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2-4FD7-9C2C-A9F5E057A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いなべ市!$C$97:$E$97</c:f>
              <c:numCache>
                <c:formatCode>#,##0</c:formatCode>
                <c:ptCount val="3"/>
                <c:pt idx="0">
                  <c:v>2</c:v>
                </c:pt>
                <c:pt idx="1">
                  <c:v>10</c:v>
                </c:pt>
                <c:pt idx="2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F2-4FD7-9C2C-A9F5E057ADEA}"/>
            </c:ext>
          </c:extLst>
        </c:ser>
        <c:ser>
          <c:idx val="10"/>
          <c:order val="5"/>
          <c:tx>
            <c:strRef>
              <c:f>いなべ市!$B$96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いなべ市!$C$96:$E$96</c:f>
              <c:numCache>
                <c:formatCode>#,##0</c:formatCode>
                <c:ptCount val="3"/>
                <c:pt idx="0">
                  <c:v>-50</c:v>
                </c:pt>
                <c:pt idx="1">
                  <c:v>-20</c:v>
                </c:pt>
                <c:pt idx="2">
                  <c:v>-27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F2-4FD7-9C2C-A9F5E057ADEA}"/>
            </c:ext>
          </c:extLst>
        </c:ser>
        <c:ser>
          <c:idx val="9"/>
          <c:order val="6"/>
          <c:tx>
            <c:strRef>
              <c:f>いなべ市!$B$95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いなべ市!$C$95:$E$95</c:f>
              <c:numCache>
                <c:formatCode>#,##0</c:formatCode>
                <c:ptCount val="3"/>
                <c:pt idx="0">
                  <c:v>-29</c:v>
                </c:pt>
                <c:pt idx="1">
                  <c:v>-32</c:v>
                </c:pt>
                <c:pt idx="2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F2-4FD7-9C2C-A9F5E057ADEA}"/>
            </c:ext>
          </c:extLst>
        </c:ser>
        <c:ser>
          <c:idx val="8"/>
          <c:order val="7"/>
          <c:tx>
            <c:strRef>
              <c:f>いなべ市!$B$94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8F2-4FD7-9C2C-A9F5E057ADEA}"/>
            </c:ext>
          </c:extLst>
        </c:ser>
        <c:ser>
          <c:idx val="7"/>
          <c:order val="8"/>
          <c:tx>
            <c:strRef>
              <c:f>いなべ市!$B$93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F2-4FD7-9C2C-A9F5E057ADE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F2-4FD7-9C2C-A9F5E057A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いなべ市!$C$93:$E$93</c:f>
              <c:numCache>
                <c:formatCode>#,##0</c:formatCode>
                <c:ptCount val="3"/>
                <c:pt idx="0">
                  <c:v>-11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8F2-4FD7-9C2C-A9F5E057ADEA}"/>
            </c:ext>
          </c:extLst>
        </c:ser>
        <c:ser>
          <c:idx val="6"/>
          <c:order val="9"/>
          <c:tx>
            <c:strRef>
              <c:f>いなべ市!$B$92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F2-4FD7-9C2C-A9F5E057A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いなべ市!$C$92:$E$92</c:f>
              <c:numCache>
                <c:formatCode>#,##0</c:formatCode>
                <c:ptCount val="3"/>
                <c:pt idx="0">
                  <c:v>15</c:v>
                </c:pt>
                <c:pt idx="1">
                  <c:v>18</c:v>
                </c:pt>
                <c:pt idx="2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8F2-4FD7-9C2C-A9F5E057ADEA}"/>
            </c:ext>
          </c:extLst>
        </c:ser>
        <c:ser>
          <c:idx val="5"/>
          <c:order val="10"/>
          <c:tx>
            <c:strRef>
              <c:f>いなべ市!$B$91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F2-4FD7-9C2C-A9F5E057ADE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F2-4FD7-9C2C-A9F5E057A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いなべ市!$C$91:$E$91</c:f>
              <c:numCache>
                <c:formatCode>#,##0</c:formatCode>
                <c:ptCount val="3"/>
                <c:pt idx="0">
                  <c:v>44</c:v>
                </c:pt>
                <c:pt idx="1">
                  <c:v>7</c:v>
                </c:pt>
                <c:pt idx="2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F2-4FD7-9C2C-A9F5E057ADEA}"/>
            </c:ext>
          </c:extLst>
        </c:ser>
        <c:ser>
          <c:idx val="4"/>
          <c:order val="11"/>
          <c:tx>
            <c:strRef>
              <c:f>いなべ市!$B$90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8F2-4FD7-9C2C-A9F5E057ADEA}"/>
            </c:ext>
          </c:extLst>
        </c:ser>
        <c:ser>
          <c:idx val="3"/>
          <c:order val="12"/>
          <c:tx>
            <c:strRef>
              <c:f>いなべ市!$B$89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8F2-4FD7-9C2C-A9F5E057ADEA}"/>
            </c:ext>
          </c:extLst>
        </c:ser>
        <c:ser>
          <c:idx val="2"/>
          <c:order val="13"/>
          <c:tx>
            <c:strRef>
              <c:f>いなべ市!$B$88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いなべ市!$C$88:$E$88</c:f>
              <c:numCache>
                <c:formatCode>#,##0</c:formatCode>
                <c:ptCount val="3"/>
                <c:pt idx="0">
                  <c:v>-13</c:v>
                </c:pt>
                <c:pt idx="1">
                  <c:v>10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8F2-4FD7-9C2C-A9F5E057ADEA}"/>
            </c:ext>
          </c:extLst>
        </c:ser>
        <c:ser>
          <c:idx val="1"/>
          <c:order val="14"/>
          <c:tx>
            <c:strRef>
              <c:f>いなべ市!$B$87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いなべ市!$C$87:$E$87</c:f>
              <c:numCache>
                <c:formatCode>#,##0</c:formatCode>
                <c:ptCount val="3"/>
                <c:pt idx="0">
                  <c:v>-12</c:v>
                </c:pt>
                <c:pt idx="1">
                  <c:v>-28</c:v>
                </c:pt>
                <c:pt idx="2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8F2-4FD7-9C2C-A9F5E057ADEA}"/>
            </c:ext>
          </c:extLst>
        </c:ser>
        <c:ser>
          <c:idx val="0"/>
          <c:order val="15"/>
          <c:tx>
            <c:strRef>
              <c:f>いなべ市!$B$86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F2-4FD7-9C2C-A9F5E057ADE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いなべ市!$C$86:$E$86</c:f>
              <c:numCache>
                <c:formatCode>#,##0</c:formatCode>
                <c:ptCount val="3"/>
                <c:pt idx="0">
                  <c:v>-77</c:v>
                </c:pt>
                <c:pt idx="1">
                  <c:v>5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8F2-4FD7-9C2C-A9F5E057A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2944256"/>
        <c:axId val="112945792"/>
      </c:barChart>
      <c:catAx>
        <c:axId val="11294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945792"/>
        <c:crossesAt val="-5000"/>
        <c:auto val="1"/>
        <c:lblAlgn val="ctr"/>
        <c:lblOffset val="100"/>
        <c:noMultiLvlLbl val="0"/>
      </c:catAx>
      <c:valAx>
        <c:axId val="1129457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2944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いなべ市!$T$1</c:f>
          <c:strCache>
            <c:ptCount val="1"/>
            <c:pt idx="0">
              <c:v>地域ブロック・県内圏域別の人口移動の状況　＜いなべ市＞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いなべ市!$B$101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EC0C9E4-D1FD-4BD3-81B3-481D4681B4C4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DB63484B-A4A3-48B5-85D8-5A35FBAE5330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A-819C-4477-920E-8B07196902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9C-4477-920E-8B071969029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9A6F5E8-8956-4720-9604-9CCECDEB3452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C3BCD006-7A20-4BF4-AB56-79395DDB29E3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9-819C-4477-920E-8B071969029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00FE03A-F656-46D2-8AA1-A9E5857098E6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B8FE35EB-D051-46BB-AD95-80E8437E0369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8-819C-4477-920E-8B07196902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19C-4477-920E-8B0719690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いなべ市!$C$101:$G$101</c:f>
              <c:numCache>
                <c:formatCode>#,##0</c:formatCode>
                <c:ptCount val="5"/>
                <c:pt idx="0">
                  <c:v>-23</c:v>
                </c:pt>
                <c:pt idx="1">
                  <c:v>3</c:v>
                </c:pt>
                <c:pt idx="2">
                  <c:v>46</c:v>
                </c:pt>
                <c:pt idx="3">
                  <c:v>33</c:v>
                </c:pt>
                <c:pt idx="4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9C-4477-920E-8B0719690295}"/>
            </c:ext>
          </c:extLst>
        </c:ser>
        <c:ser>
          <c:idx val="16"/>
          <c:order val="1"/>
          <c:tx>
            <c:strRef>
              <c:f>いなべ市!$B$100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いなべ市!$C$100:$G$100</c:f>
              <c:numCache>
                <c:formatCode>#,##0</c:formatCode>
                <c:ptCount val="5"/>
                <c:pt idx="0">
                  <c:v>66</c:v>
                </c:pt>
                <c:pt idx="1">
                  <c:v>68</c:v>
                </c:pt>
                <c:pt idx="2">
                  <c:v>65</c:v>
                </c:pt>
                <c:pt idx="3">
                  <c:v>50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9C-4477-920E-8B0719690295}"/>
            </c:ext>
          </c:extLst>
        </c:ser>
        <c:ser>
          <c:idx val="15"/>
          <c:order val="2"/>
          <c:tx>
            <c:strRef>
              <c:f>いなべ市!$B$99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9C-4477-920E-8B0719690295}"/>
            </c:ext>
          </c:extLst>
        </c:ser>
        <c:ser>
          <c:idx val="14"/>
          <c:order val="3"/>
          <c:tx>
            <c:strRef>
              <c:f>いなべ市!$B$98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いなべ市!$C$98:$G$98</c:f>
              <c:numCache>
                <c:formatCode>#,##0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9C-4477-920E-8B0719690295}"/>
            </c:ext>
          </c:extLst>
        </c:ser>
        <c:ser>
          <c:idx val="13"/>
          <c:order val="4"/>
          <c:tx>
            <c:strRef>
              <c:f>いなべ市!$B$97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9C-4477-920E-8B07196902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19C-4477-920E-8B07196902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9C-4477-920E-8B07196902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19C-4477-920E-8B0719690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いなべ市!$C$97:$G$97</c:f>
              <c:numCache>
                <c:formatCode>#,##0</c:formatCode>
                <c:ptCount val="5"/>
                <c:pt idx="0">
                  <c:v>2</c:v>
                </c:pt>
                <c:pt idx="1">
                  <c:v>10</c:v>
                </c:pt>
                <c:pt idx="2">
                  <c:v>-3</c:v>
                </c:pt>
                <c:pt idx="3">
                  <c:v>-8</c:v>
                </c:pt>
                <c:pt idx="4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9C-4477-920E-8B0719690295}"/>
            </c:ext>
          </c:extLst>
        </c:ser>
        <c:ser>
          <c:idx val="10"/>
          <c:order val="5"/>
          <c:tx>
            <c:strRef>
              <c:f>いなべ市!$B$96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いなべ市!$C$96:$G$96</c:f>
              <c:numCache>
                <c:formatCode>#,##0</c:formatCode>
                <c:ptCount val="5"/>
                <c:pt idx="0">
                  <c:v>-50</c:v>
                </c:pt>
                <c:pt idx="1">
                  <c:v>-20</c:v>
                </c:pt>
                <c:pt idx="2">
                  <c:v>-27</c:v>
                </c:pt>
                <c:pt idx="3">
                  <c:v>-86</c:v>
                </c:pt>
                <c:pt idx="4">
                  <c:v>-77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9C-4477-920E-8B0719690295}"/>
            </c:ext>
          </c:extLst>
        </c:ser>
        <c:ser>
          <c:idx val="9"/>
          <c:order val="6"/>
          <c:tx>
            <c:strRef>
              <c:f>いなべ市!$B$95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0412858222697342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9C-4477-920E-8B0719690295}"/>
                </c:ext>
              </c:extLst>
            </c:dLbl>
            <c:dLbl>
              <c:idx val="1"/>
              <c:layout>
                <c:manualLayout>
                  <c:x val="-2.0769454314477995E-3"/>
                  <c:y val="2.0412858222697342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9C-4477-920E-8B0719690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いなべ市!$C$95:$G$95</c:f>
              <c:numCache>
                <c:formatCode>#,##0</c:formatCode>
                <c:ptCount val="5"/>
                <c:pt idx="0">
                  <c:v>-29</c:v>
                </c:pt>
                <c:pt idx="1">
                  <c:v>-32</c:v>
                </c:pt>
                <c:pt idx="2">
                  <c:v>-28</c:v>
                </c:pt>
                <c:pt idx="3">
                  <c:v>-48</c:v>
                </c:pt>
                <c:pt idx="4">
                  <c:v>-57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19C-4477-920E-8B0719690295}"/>
            </c:ext>
          </c:extLst>
        </c:ser>
        <c:ser>
          <c:idx val="8"/>
          <c:order val="7"/>
          <c:tx>
            <c:strRef>
              <c:f>いなべ市!$B$94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19C-4477-920E-8B0719690295}"/>
            </c:ext>
          </c:extLst>
        </c:ser>
        <c:ser>
          <c:idx val="7"/>
          <c:order val="8"/>
          <c:tx>
            <c:strRef>
              <c:f>いなべ市!$B$93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いなべ市!$C$93:$G$93</c:f>
              <c:numCache>
                <c:formatCode>#,##0</c:formatCode>
                <c:ptCount val="5"/>
                <c:pt idx="0">
                  <c:v>-11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19C-4477-920E-8B0719690295}"/>
            </c:ext>
          </c:extLst>
        </c:ser>
        <c:ser>
          <c:idx val="6"/>
          <c:order val="9"/>
          <c:tx>
            <c:strRef>
              <c:f>いなべ市!$B$92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9C-4477-920E-8B0719690295}"/>
                </c:ext>
              </c:extLst>
            </c:dLbl>
            <c:dLbl>
              <c:idx val="3"/>
              <c:layout>
                <c:manualLayout>
                  <c:x val="0"/>
                  <c:y val="5.191512653494531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19C-4477-920E-8B07196902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19C-4477-920E-8B0719690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いなべ市!$C$92:$G$92</c:f>
              <c:numCache>
                <c:formatCode>#,##0</c:formatCode>
                <c:ptCount val="5"/>
                <c:pt idx="0">
                  <c:v>15</c:v>
                </c:pt>
                <c:pt idx="1">
                  <c:v>18</c:v>
                </c:pt>
                <c:pt idx="2">
                  <c:v>-1</c:v>
                </c:pt>
                <c:pt idx="3">
                  <c:v>23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19C-4477-920E-8B0719690295}"/>
            </c:ext>
          </c:extLst>
        </c:ser>
        <c:ser>
          <c:idx val="5"/>
          <c:order val="10"/>
          <c:tx>
            <c:strRef>
              <c:f>いなべ市!$B$91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9C-4477-920E-8B07196902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9C-4477-920E-8B0719690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いなべ市!$C$91:$G$91</c:f>
              <c:numCache>
                <c:formatCode>#,##0</c:formatCode>
                <c:ptCount val="5"/>
                <c:pt idx="0">
                  <c:v>44</c:v>
                </c:pt>
                <c:pt idx="1">
                  <c:v>7</c:v>
                </c:pt>
                <c:pt idx="2">
                  <c:v>-3</c:v>
                </c:pt>
                <c:pt idx="3">
                  <c:v>19</c:v>
                </c:pt>
                <c:pt idx="4">
                  <c:v>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9C-4477-920E-8B0719690295}"/>
            </c:ext>
          </c:extLst>
        </c:ser>
        <c:ser>
          <c:idx val="4"/>
          <c:order val="11"/>
          <c:tx>
            <c:strRef>
              <c:f>いなべ市!$B$90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19C-4477-920E-8B0719690295}"/>
            </c:ext>
          </c:extLst>
        </c:ser>
        <c:ser>
          <c:idx val="3"/>
          <c:order val="12"/>
          <c:tx>
            <c:strRef>
              <c:f>いなべ市!$B$89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19C-4477-920E-8B0719690295}"/>
            </c:ext>
          </c:extLst>
        </c:ser>
        <c:ser>
          <c:idx val="2"/>
          <c:order val="13"/>
          <c:tx>
            <c:strRef>
              <c:f>いなべ市!$B$88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-6.4439446038309001E-5"/>
                  <c:y val="7.3580494301497305E-6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9C-4477-920E-8B0719690295}"/>
                </c:ext>
              </c:extLst>
            </c:dLbl>
            <c:dLbl>
              <c:idx val="3"/>
              <c:layout>
                <c:manualLayout>
                  <c:x val="-7.6744131446538543E-17"/>
                  <c:y val="-7.7872689802417974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19C-4477-920E-8B0719690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いなべ市!$C$88:$G$88</c:f>
              <c:numCache>
                <c:formatCode>#,##0</c:formatCode>
                <c:ptCount val="5"/>
                <c:pt idx="0">
                  <c:v>-13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19C-4477-920E-8B0719690295}"/>
            </c:ext>
          </c:extLst>
        </c:ser>
        <c:ser>
          <c:idx val="1"/>
          <c:order val="14"/>
          <c:tx>
            <c:strRef>
              <c:f>いなべ市!$B$87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layout>
                <c:manualLayout>
                  <c:x val="-6.4439446038309001E-5"/>
                  <c:y val="-7.779910930811553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9C-4477-920E-8B0719690295}"/>
                </c:ext>
              </c:extLst>
            </c:dLbl>
            <c:dLbl>
              <c:idx val="1"/>
              <c:layout>
                <c:manualLayout>
                  <c:x val="4.1538908628955991E-3"/>
                  <c:y val="2.592637122864789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9C-4477-920E-8B07196902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19C-4477-920E-8B07196902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いなべ市!$C$87:$G$87</c:f>
              <c:numCache>
                <c:formatCode>#,##0</c:formatCode>
                <c:ptCount val="5"/>
                <c:pt idx="0">
                  <c:v>-12</c:v>
                </c:pt>
                <c:pt idx="1">
                  <c:v>-28</c:v>
                </c:pt>
                <c:pt idx="2">
                  <c:v>-16</c:v>
                </c:pt>
                <c:pt idx="3">
                  <c:v>-5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19C-4477-920E-8B0719690295}"/>
            </c:ext>
          </c:extLst>
        </c:ser>
        <c:ser>
          <c:idx val="0"/>
          <c:order val="15"/>
          <c:tx>
            <c:strRef>
              <c:f>いなべ市!$B$86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9C-4477-920E-8B07196902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いなべ市!$C$85:$G$85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いなべ市!$C$86:$G$86</c:f>
              <c:numCache>
                <c:formatCode>#,##0</c:formatCode>
                <c:ptCount val="5"/>
                <c:pt idx="0">
                  <c:v>-77</c:v>
                </c:pt>
                <c:pt idx="1">
                  <c:v>5</c:v>
                </c:pt>
                <c:pt idx="2">
                  <c:v>30</c:v>
                </c:pt>
                <c:pt idx="3">
                  <c:v>-179</c:v>
                </c:pt>
                <c:pt idx="4">
                  <c:v>-281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9C-4477-920E-8B0719690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3927296"/>
        <c:axId val="113928832"/>
      </c:barChart>
      <c:catAx>
        <c:axId val="1139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3928832"/>
        <c:crossesAt val="-5000"/>
        <c:auto val="1"/>
        <c:lblAlgn val="ctr"/>
        <c:lblOffset val="100"/>
        <c:noMultiLvlLbl val="0"/>
      </c:catAx>
      <c:valAx>
        <c:axId val="1139288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392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2"/>
          <c:order val="1"/>
          <c:tx>
            <c:strRef>
              <c:f>北勢地域!$B$131</c:f>
              <c:strCache>
                <c:ptCount val="1"/>
                <c:pt idx="0">
                  <c:v>中勢地域</c:v>
                </c:pt>
              </c:strCache>
            </c:strRef>
          </c:tx>
          <c:spPr>
            <a:ln>
              <a:solidFill>
                <a:srgbClr val="FF6600"/>
              </a:solidFill>
            </a:ln>
          </c:spPr>
          <c:marker>
            <c:spPr>
              <a:solidFill>
                <a:srgbClr val="FF6600"/>
              </a:solidFill>
              <a:ln>
                <a:solidFill>
                  <a:srgbClr val="FF6600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1.2575962405046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B-4789-9D3B-E3A5E434CF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北勢地域!$C$131:$G$131</c:f>
              <c:numCache>
                <c:formatCode>#,##0</c:formatCode>
                <c:ptCount val="5"/>
                <c:pt idx="0">
                  <c:v>2021</c:v>
                </c:pt>
                <c:pt idx="1">
                  <c:v>2028</c:v>
                </c:pt>
                <c:pt idx="2">
                  <c:v>2039</c:v>
                </c:pt>
                <c:pt idx="3">
                  <c:v>1985</c:v>
                </c:pt>
                <c:pt idx="4">
                  <c:v>1938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9-4E0D-8FA6-9D937F7D06F5}"/>
            </c:ext>
          </c:extLst>
        </c:ser>
        <c:ser>
          <c:idx val="3"/>
          <c:order val="2"/>
          <c:tx>
            <c:strRef>
              <c:f>北勢地域!$B$132</c:f>
              <c:strCache>
                <c:ptCount val="1"/>
                <c:pt idx="0">
                  <c:v>南勢地域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pPr>
              <a:solidFill>
                <a:srgbClr val="FF9966"/>
              </a:solidFill>
              <a:ln>
                <a:solidFill>
                  <a:srgbClr val="FF9966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北勢地域!$C$132:$G$132</c:f>
              <c:numCache>
                <c:formatCode>#,##0</c:formatCode>
                <c:ptCount val="5"/>
                <c:pt idx="0">
                  <c:v>295</c:v>
                </c:pt>
                <c:pt idx="1">
                  <c:v>258</c:v>
                </c:pt>
                <c:pt idx="2">
                  <c:v>264</c:v>
                </c:pt>
                <c:pt idx="3">
                  <c:v>276</c:v>
                </c:pt>
                <c:pt idx="4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9-4E0D-8FA6-9D937F7D06F5}"/>
            </c:ext>
          </c:extLst>
        </c:ser>
        <c:ser>
          <c:idx val="4"/>
          <c:order val="3"/>
          <c:tx>
            <c:strRef>
              <c:f>北勢地域!$B$133</c:f>
              <c:strCache>
                <c:ptCount val="1"/>
                <c:pt idx="0">
                  <c:v>伊賀地域</c:v>
                </c:pt>
              </c:strCache>
            </c:strRef>
          </c:tx>
          <c:spPr>
            <a:ln>
              <a:solidFill>
                <a:srgbClr val="FFFF99"/>
              </a:solidFill>
            </a:ln>
          </c:spPr>
          <c:marker>
            <c:spPr>
              <a:solidFill>
                <a:srgbClr val="FFFF99"/>
              </a:solidFill>
              <a:ln>
                <a:solidFill>
                  <a:srgbClr val="FFFF99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北勢地域!$C$133:$G$133</c:f>
              <c:numCache>
                <c:formatCode>#,##0</c:formatCode>
                <c:ptCount val="5"/>
                <c:pt idx="0">
                  <c:v>292</c:v>
                </c:pt>
                <c:pt idx="1">
                  <c:v>276</c:v>
                </c:pt>
                <c:pt idx="2">
                  <c:v>302</c:v>
                </c:pt>
                <c:pt idx="3">
                  <c:v>280</c:v>
                </c:pt>
                <c:pt idx="4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B9-4E0D-8FA6-9D937F7D06F5}"/>
            </c:ext>
          </c:extLst>
        </c:ser>
        <c:ser>
          <c:idx val="5"/>
          <c:order val="4"/>
          <c:tx>
            <c:strRef>
              <c:f>北勢地域!$B$134</c:f>
              <c:strCache>
                <c:ptCount val="1"/>
                <c:pt idx="0">
                  <c:v>東紀州地域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pPr>
              <a:solidFill>
                <a:srgbClr val="FF0066"/>
              </a:solidFill>
              <a:ln>
                <a:solidFill>
                  <a:srgbClr val="FF0066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北勢地域!$C$134:$G$134</c:f>
              <c:numCache>
                <c:formatCode>#,##0</c:formatCode>
                <c:ptCount val="5"/>
                <c:pt idx="0">
                  <c:v>92</c:v>
                </c:pt>
                <c:pt idx="1">
                  <c:v>92</c:v>
                </c:pt>
                <c:pt idx="2">
                  <c:v>89</c:v>
                </c:pt>
                <c:pt idx="3">
                  <c:v>75</c:v>
                </c:pt>
                <c:pt idx="4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B9-4E0D-8FA6-9D937F7D06F5}"/>
            </c:ext>
          </c:extLst>
        </c:ser>
        <c:ser>
          <c:idx val="0"/>
          <c:order val="5"/>
          <c:tx>
            <c:strRef>
              <c:f>北勢地域!$B$135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0">
                <a:fgClr>
                  <a:srgbClr val="C00000"/>
                </a:fgClr>
                <a:bgClr>
                  <a:sysClr val="window" lastClr="FFFFFF"/>
                </a:bgClr>
              </a:pattFill>
              <a:ln>
                <a:solidFill>
                  <a:srgbClr val="C00000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北勢地域!$C$135:$G$135</c:f>
              <c:numCache>
                <c:formatCode>#,##0</c:formatCode>
                <c:ptCount val="5"/>
                <c:pt idx="0">
                  <c:v>475</c:v>
                </c:pt>
                <c:pt idx="1">
                  <c:v>501</c:v>
                </c:pt>
                <c:pt idx="2">
                  <c:v>571</c:v>
                </c:pt>
                <c:pt idx="3">
                  <c:v>478</c:v>
                </c:pt>
                <c:pt idx="4">
                  <c:v>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A06-43FC-8561-E9F44710C0CC}"/>
            </c:ext>
          </c:extLst>
        </c:ser>
        <c:ser>
          <c:idx val="6"/>
          <c:order val="6"/>
          <c:tx>
            <c:strRef>
              <c:f>北勢地域!$B$136</c:f>
              <c:strCache>
                <c:ptCount val="1"/>
                <c:pt idx="0">
                  <c:v>北海道</c:v>
                </c:pt>
              </c:strCache>
            </c:strRef>
          </c:tx>
          <c:spPr>
            <a:ln>
              <a:solidFill>
                <a:srgbClr val="660066"/>
              </a:solidFill>
            </a:ln>
          </c:spPr>
          <c:marker>
            <c:spPr>
              <a:solidFill>
                <a:srgbClr val="660066"/>
              </a:solidFill>
              <a:ln>
                <a:solidFill>
                  <a:srgbClr val="660066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北勢地域!$C$136:$G$136</c:f>
              <c:numCache>
                <c:formatCode>#,##0</c:formatCode>
                <c:ptCount val="5"/>
                <c:pt idx="0">
                  <c:v>161</c:v>
                </c:pt>
                <c:pt idx="1">
                  <c:v>147</c:v>
                </c:pt>
                <c:pt idx="2">
                  <c:v>146</c:v>
                </c:pt>
                <c:pt idx="3">
                  <c:v>188</c:v>
                </c:pt>
                <c:pt idx="4">
                  <c:v>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06-43FC-8561-E9F44710C0CC}"/>
            </c:ext>
          </c:extLst>
        </c:ser>
        <c:ser>
          <c:idx val="7"/>
          <c:order val="7"/>
          <c:tx>
            <c:strRef>
              <c:f>北勢地域!$B$137</c:f>
              <c:strCache>
                <c:ptCount val="1"/>
                <c:pt idx="0">
                  <c:v>東北</c:v>
                </c:pt>
              </c:strCache>
            </c:strRef>
          </c:tx>
          <c:spPr>
            <a:ln>
              <a:solidFill>
                <a:srgbClr val="9900CC"/>
              </a:solidFill>
            </a:ln>
          </c:spPr>
          <c:marker>
            <c:spPr>
              <a:solidFill>
                <a:srgbClr val="9900CC"/>
              </a:solidFill>
              <a:ln>
                <a:solidFill>
                  <a:srgbClr val="9900CC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北勢地域!$C$137:$G$137</c:f>
              <c:numCache>
                <c:formatCode>#,##0</c:formatCode>
                <c:ptCount val="5"/>
                <c:pt idx="0">
                  <c:v>319</c:v>
                </c:pt>
                <c:pt idx="1">
                  <c:v>330</c:v>
                </c:pt>
                <c:pt idx="2">
                  <c:v>388</c:v>
                </c:pt>
                <c:pt idx="3">
                  <c:v>269</c:v>
                </c:pt>
                <c:pt idx="4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A06-43FC-8561-E9F44710C0CC}"/>
            </c:ext>
          </c:extLst>
        </c:ser>
        <c:ser>
          <c:idx val="8"/>
          <c:order val="8"/>
          <c:tx>
            <c:strRef>
              <c:f>北勢地域!$B$138</c:f>
              <c:strCache>
                <c:ptCount val="1"/>
                <c:pt idx="0">
                  <c:v>北関東</c:v>
                </c:pt>
              </c:strCache>
            </c:strRef>
          </c:tx>
          <c:spPr>
            <a:ln>
              <a:solidFill>
                <a:srgbClr val="6666FF"/>
              </a:solidFill>
            </a:ln>
          </c:spPr>
          <c:marker>
            <c:spPr>
              <a:solidFill>
                <a:srgbClr val="6666FF"/>
              </a:solidFill>
              <a:ln>
                <a:solidFill>
                  <a:srgbClr val="6666FF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北勢地域!$C$138:$G$138</c:f>
              <c:numCache>
                <c:formatCode>#,##0</c:formatCode>
                <c:ptCount val="5"/>
                <c:pt idx="0">
                  <c:v>369</c:v>
                </c:pt>
                <c:pt idx="1">
                  <c:v>371</c:v>
                </c:pt>
                <c:pt idx="2">
                  <c:v>313</c:v>
                </c:pt>
                <c:pt idx="3">
                  <c:v>384</c:v>
                </c:pt>
                <c:pt idx="4">
                  <c:v>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06-43FC-8561-E9F44710C0CC}"/>
            </c:ext>
          </c:extLst>
        </c:ser>
        <c:ser>
          <c:idx val="9"/>
          <c:order val="9"/>
          <c:tx>
            <c:strRef>
              <c:f>北勢地域!$B$139</c:f>
              <c:strCache>
                <c:ptCount val="1"/>
                <c:pt idx="0">
                  <c:v>東京圏</c:v>
                </c:pt>
              </c:strCache>
            </c:strRef>
          </c:tx>
          <c:spPr>
            <a:ln>
              <a:solidFill>
                <a:srgbClr val="000066"/>
              </a:solidFill>
            </a:ln>
          </c:spPr>
          <c:marker>
            <c:spPr>
              <a:solidFill>
                <a:srgbClr val="000066"/>
              </a:solidFill>
              <a:ln>
                <a:solidFill>
                  <a:srgbClr val="000066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06-43FC-8561-E9F44710C0CC}"/>
                </c:ext>
              </c:extLst>
            </c:dLbl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北勢地域!$C$139:$G$139</c:f>
              <c:numCache>
                <c:formatCode>#,##0</c:formatCode>
                <c:ptCount val="5"/>
                <c:pt idx="0">
                  <c:v>2882</c:v>
                </c:pt>
                <c:pt idx="1">
                  <c:v>2827</c:v>
                </c:pt>
                <c:pt idx="2">
                  <c:v>2915</c:v>
                </c:pt>
                <c:pt idx="3">
                  <c:v>3092</c:v>
                </c:pt>
                <c:pt idx="4">
                  <c:v>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06-43FC-8561-E9F44710C0CC}"/>
            </c:ext>
          </c:extLst>
        </c:ser>
        <c:ser>
          <c:idx val="10"/>
          <c:order val="10"/>
          <c:tx>
            <c:strRef>
              <c:f>北勢地域!$B$140</c:f>
              <c:strCache>
                <c:ptCount val="1"/>
                <c:pt idx="0">
                  <c:v>中部</c:v>
                </c:pt>
              </c:strCache>
            </c:strRef>
          </c:tx>
          <c:spPr>
            <a:ln>
              <a:solidFill>
                <a:srgbClr val="336699"/>
              </a:solidFill>
            </a:ln>
          </c:spPr>
          <c:marker>
            <c:spPr>
              <a:solidFill>
                <a:srgbClr val="336699"/>
              </a:solidFill>
              <a:ln>
                <a:solidFill>
                  <a:srgbClr val="336699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06-43FC-8561-E9F44710C0CC}"/>
                </c:ext>
              </c:extLst>
            </c:dLbl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北勢地域!$C$140:$G$140</c:f>
              <c:numCache>
                <c:formatCode>#,##0</c:formatCode>
                <c:ptCount val="5"/>
                <c:pt idx="0">
                  <c:v>6044</c:v>
                </c:pt>
                <c:pt idx="1">
                  <c:v>6436</c:v>
                </c:pt>
                <c:pt idx="2">
                  <c:v>6378</c:v>
                </c:pt>
                <c:pt idx="3">
                  <c:v>6751</c:v>
                </c:pt>
                <c:pt idx="4">
                  <c:v>6472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A06-43FC-8561-E9F44710C0CC}"/>
            </c:ext>
          </c:extLst>
        </c:ser>
        <c:ser>
          <c:idx val="11"/>
          <c:order val="11"/>
          <c:tx>
            <c:strRef>
              <c:f>北勢地域!$B$141</c:f>
              <c:strCache>
                <c:ptCount val="1"/>
                <c:pt idx="0">
                  <c:v>関西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dLbls>
            <c:dLbl>
              <c:idx val="4"/>
              <c:layout>
                <c:manualLayout>
                  <c:x val="0"/>
                  <c:y val="-1.241792197759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EB-4789-9D3B-E3A5E434CF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北勢地域!$C$141:$G$141</c:f>
              <c:numCache>
                <c:formatCode>#,##0</c:formatCode>
                <c:ptCount val="5"/>
                <c:pt idx="0">
                  <c:v>2327</c:v>
                </c:pt>
                <c:pt idx="1">
                  <c:v>2154</c:v>
                </c:pt>
                <c:pt idx="2">
                  <c:v>2113</c:v>
                </c:pt>
                <c:pt idx="3">
                  <c:v>2370</c:v>
                </c:pt>
                <c:pt idx="4">
                  <c:v>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06-43FC-8561-E9F44710C0CC}"/>
            </c:ext>
          </c:extLst>
        </c:ser>
        <c:ser>
          <c:idx val="12"/>
          <c:order val="12"/>
          <c:tx>
            <c:strRef>
              <c:f>北勢地域!$B$142</c:f>
              <c:strCache>
                <c:ptCount val="1"/>
                <c:pt idx="0">
                  <c:v>中国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marker>
            <c:spPr>
              <a:solidFill>
                <a:srgbClr val="009999"/>
              </a:solidFill>
              <a:ln>
                <a:solidFill>
                  <a:srgbClr val="009999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北勢地域!$C$142:$G$142</c:f>
              <c:numCache>
                <c:formatCode>#,##0</c:formatCode>
                <c:ptCount val="5"/>
                <c:pt idx="0">
                  <c:v>348</c:v>
                </c:pt>
                <c:pt idx="1">
                  <c:v>356</c:v>
                </c:pt>
                <c:pt idx="2">
                  <c:v>317</c:v>
                </c:pt>
                <c:pt idx="3">
                  <c:v>328</c:v>
                </c:pt>
                <c:pt idx="4">
                  <c:v>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06-43FC-8561-E9F44710C0CC}"/>
            </c:ext>
          </c:extLst>
        </c:ser>
        <c:ser>
          <c:idx val="13"/>
          <c:order val="13"/>
          <c:tx>
            <c:strRef>
              <c:f>北勢地域!$B$143</c:f>
              <c:strCache>
                <c:ptCount val="1"/>
                <c:pt idx="0">
                  <c:v>四国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solidFill>
                <a:srgbClr val="003300"/>
              </a:solidFill>
              <a:ln>
                <a:solidFill>
                  <a:srgbClr val="003300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北勢地域!$C$143:$G$143</c:f>
              <c:numCache>
                <c:formatCode>#,##0</c:formatCode>
                <c:ptCount val="5"/>
                <c:pt idx="0">
                  <c:v>133</c:v>
                </c:pt>
                <c:pt idx="1">
                  <c:v>70</c:v>
                </c:pt>
                <c:pt idx="2">
                  <c:v>123</c:v>
                </c:pt>
                <c:pt idx="3">
                  <c:v>77</c:v>
                </c:pt>
                <c:pt idx="4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06-43FC-8561-E9F44710C0CC}"/>
            </c:ext>
          </c:extLst>
        </c:ser>
        <c:ser>
          <c:idx val="14"/>
          <c:order val="14"/>
          <c:tx>
            <c:strRef>
              <c:f>北勢地域!$B$144</c:f>
              <c:strCache>
                <c:ptCount val="1"/>
                <c:pt idx="0">
                  <c:v>九州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北勢地域!$C$144:$G$144</c:f>
              <c:numCache>
                <c:formatCode>#,##0</c:formatCode>
                <c:ptCount val="5"/>
                <c:pt idx="0">
                  <c:v>821</c:v>
                </c:pt>
                <c:pt idx="1">
                  <c:v>862</c:v>
                </c:pt>
                <c:pt idx="2">
                  <c:v>855</c:v>
                </c:pt>
                <c:pt idx="3">
                  <c:v>854</c:v>
                </c:pt>
                <c:pt idx="4">
                  <c:v>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06-43FC-8561-E9F44710C0CC}"/>
            </c:ext>
          </c:extLst>
        </c:ser>
        <c:ser>
          <c:idx val="15"/>
          <c:order val="15"/>
          <c:tx>
            <c:strRef>
              <c:f>北勢地域!$B$145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pattFill prst="pct75">
                <a:fgClr>
                  <a:srgbClr val="003300"/>
                </a:fgClr>
                <a:bgClr>
                  <a:sysClr val="window" lastClr="FFFFFF"/>
                </a:bgClr>
              </a:pattFill>
              <a:ln>
                <a:solidFill>
                  <a:srgbClr val="003300"/>
                </a:solidFill>
              </a:ln>
            </c:spPr>
          </c:marker>
          <c:cat>
            <c:numRef>
              <c:f>北勢地域!$C$129:$G$129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北勢地域!$C$145:$G$145</c:f>
              <c:numCache>
                <c:formatCode>#,##0</c:formatCode>
                <c:ptCount val="5"/>
                <c:pt idx="0">
                  <c:v>734</c:v>
                </c:pt>
                <c:pt idx="1">
                  <c:v>784</c:v>
                </c:pt>
                <c:pt idx="2">
                  <c:v>665</c:v>
                </c:pt>
                <c:pt idx="3">
                  <c:v>694</c:v>
                </c:pt>
                <c:pt idx="4">
                  <c:v>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06-43FC-8561-E9F44710C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8848"/>
        <c:axId val="108480384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北勢地域!$B$130</c15:sqref>
                        </c15:formulaRef>
                      </c:ext>
                    </c:extLst>
                    <c:strCache>
                      <c:ptCount val="1"/>
                      <c:pt idx="0">
                        <c:v>北勢地域</c:v>
                      </c:pt>
                    </c:strCache>
                  </c:strRef>
                </c:tx>
                <c:spPr>
                  <a:ln>
                    <a:solidFill>
                      <a:srgbClr val="4572A7"/>
                    </a:solidFill>
                  </a:ln>
                </c:spPr>
                <c:marker>
                  <c:spPr>
                    <a:solidFill>
                      <a:srgbClr val="4572A7"/>
                    </a:solidFill>
                    <a:ln>
                      <a:solidFill>
                        <a:srgbClr val="4572A7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北勢地域!$C$129:$G$129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北勢地域!$C$130:$G$130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8100</c:v>
                      </c:pt>
                      <c:pt idx="1">
                        <c:v>8271</c:v>
                      </c:pt>
                      <c:pt idx="2">
                        <c:v>8004</c:v>
                      </c:pt>
                      <c:pt idx="3">
                        <c:v>8005</c:v>
                      </c:pt>
                      <c:pt idx="4">
                        <c:v>7764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27B9-4E0D-8FA6-9D937F7D06F5}"/>
                  </c:ext>
                </c:extLst>
              </c15:ser>
            </c15:filteredLineSeries>
          </c:ext>
        </c:extLst>
      </c:lineChart>
      <c:catAx>
        <c:axId val="10847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80384"/>
        <c:crosses val="autoZero"/>
        <c:auto val="1"/>
        <c:lblAlgn val="ctr"/>
        <c:lblOffset val="100"/>
        <c:noMultiLvlLbl val="0"/>
      </c:catAx>
      <c:valAx>
        <c:axId val="108480384"/>
        <c:scaling>
          <c:orientation val="minMax"/>
          <c:max val="7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478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444444444444446"/>
          <c:y val="6.3650677851868204E-2"/>
          <c:w val="0.2388888888888889"/>
          <c:h val="0.89126592290339601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志摩市!$T$1</c:f>
          <c:strCache>
            <c:ptCount val="1"/>
            <c:pt idx="0">
              <c:v>地域ブロック・県内圏域別の人口移動の状況　＜志摩市＞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志摩市!$B$101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志摩市!$C$101:$E$101</c:f>
              <c:numCache>
                <c:formatCode>#,##0</c:formatCode>
                <c:ptCount val="3"/>
                <c:pt idx="0">
                  <c:v>-13</c:v>
                </c:pt>
                <c:pt idx="1">
                  <c:v>-19</c:v>
                </c:pt>
                <c:pt idx="2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3E-4267-9136-28E4589A31A3}"/>
            </c:ext>
          </c:extLst>
        </c:ser>
        <c:ser>
          <c:idx val="16"/>
          <c:order val="1"/>
          <c:tx>
            <c:strRef>
              <c:f>志摩市!$B$100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志摩市!$C$100:$E$100</c:f>
              <c:numCache>
                <c:formatCode>#,##0</c:formatCode>
                <c:ptCount val="3"/>
                <c:pt idx="0">
                  <c:v>11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3E-4267-9136-28E4589A31A3}"/>
            </c:ext>
          </c:extLst>
        </c:ser>
        <c:ser>
          <c:idx val="15"/>
          <c:order val="2"/>
          <c:tx>
            <c:strRef>
              <c:f>志摩市!$B$99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3E-4267-9136-28E4589A31A3}"/>
            </c:ext>
          </c:extLst>
        </c:ser>
        <c:ser>
          <c:idx val="14"/>
          <c:order val="3"/>
          <c:tx>
            <c:strRef>
              <c:f>志摩市!$B$98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3E-4267-9136-28E4589A31A3}"/>
            </c:ext>
          </c:extLst>
        </c:ser>
        <c:ser>
          <c:idx val="13"/>
          <c:order val="4"/>
          <c:tx>
            <c:strRef>
              <c:f>志摩市!$B$97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志摩市!$C$97:$E$97</c:f>
              <c:numCache>
                <c:formatCode>#,##0</c:formatCode>
                <c:ptCount val="3"/>
                <c:pt idx="0">
                  <c:v>-39</c:v>
                </c:pt>
                <c:pt idx="1">
                  <c:v>-36</c:v>
                </c:pt>
                <c:pt idx="2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3E-4267-9136-28E4589A31A3}"/>
            </c:ext>
          </c:extLst>
        </c:ser>
        <c:ser>
          <c:idx val="10"/>
          <c:order val="5"/>
          <c:tx>
            <c:strRef>
              <c:f>志摩市!$B$96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志摩市!$C$96:$E$96</c:f>
              <c:numCache>
                <c:formatCode>#,##0</c:formatCode>
                <c:ptCount val="3"/>
                <c:pt idx="0">
                  <c:v>-88</c:v>
                </c:pt>
                <c:pt idx="1">
                  <c:v>-89</c:v>
                </c:pt>
                <c:pt idx="2">
                  <c:v>-91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3E-4267-9136-28E4589A31A3}"/>
            </c:ext>
          </c:extLst>
        </c:ser>
        <c:ser>
          <c:idx val="9"/>
          <c:order val="6"/>
          <c:tx>
            <c:strRef>
              <c:f>志摩市!$B$95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志摩市!$C$95:$E$95</c:f>
              <c:numCache>
                <c:formatCode>#,##0</c:formatCode>
                <c:ptCount val="3"/>
                <c:pt idx="0">
                  <c:v>-20</c:v>
                </c:pt>
                <c:pt idx="1">
                  <c:v>-24</c:v>
                </c:pt>
                <c:pt idx="2">
                  <c:v>-61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3E-4267-9136-28E4589A31A3}"/>
            </c:ext>
          </c:extLst>
        </c:ser>
        <c:ser>
          <c:idx val="8"/>
          <c:order val="7"/>
          <c:tx>
            <c:strRef>
              <c:f>志摩市!$B$94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3E-4267-9136-28E4589A31A3}"/>
            </c:ext>
          </c:extLst>
        </c:ser>
        <c:ser>
          <c:idx val="7"/>
          <c:order val="8"/>
          <c:tx>
            <c:strRef>
              <c:f>志摩市!$B$93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3E-4267-9136-28E4589A31A3}"/>
            </c:ext>
          </c:extLst>
        </c:ser>
        <c:ser>
          <c:idx val="6"/>
          <c:order val="9"/>
          <c:tx>
            <c:strRef>
              <c:f>志摩市!$B$92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3E-4267-9136-28E4589A31A3}"/>
            </c:ext>
          </c:extLst>
        </c:ser>
        <c:ser>
          <c:idx val="5"/>
          <c:order val="10"/>
          <c:tx>
            <c:strRef>
              <c:f>志摩市!$B$91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3E-4267-9136-28E4589A31A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3E-4267-9136-28E4589A31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志摩市!$C$91:$E$91</c:f>
              <c:numCache>
                <c:formatCode>#,##0</c:formatCode>
                <c:ptCount val="3"/>
                <c:pt idx="0">
                  <c:v>7</c:v>
                </c:pt>
                <c:pt idx="1">
                  <c:v>-30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73E-4267-9136-28E4589A31A3}"/>
            </c:ext>
          </c:extLst>
        </c:ser>
        <c:ser>
          <c:idx val="4"/>
          <c:order val="11"/>
          <c:tx>
            <c:strRef>
              <c:f>志摩市!$B$90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73E-4267-9136-28E4589A31A3}"/>
            </c:ext>
          </c:extLst>
        </c:ser>
        <c:ser>
          <c:idx val="3"/>
          <c:order val="12"/>
          <c:tx>
            <c:strRef>
              <c:f>志摩市!$B$89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志摩市!$C$89:$E$89</c:f>
              <c:numCache>
                <c:formatCode>#,##0</c:formatCode>
                <c:ptCount val="3"/>
                <c:pt idx="0">
                  <c:v>-11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3E-4267-9136-28E4589A31A3}"/>
            </c:ext>
          </c:extLst>
        </c:ser>
        <c:ser>
          <c:idx val="2"/>
          <c:order val="13"/>
          <c:tx>
            <c:strRef>
              <c:f>志摩市!$B$88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志摩市!$C$88:$E$88</c:f>
              <c:numCache>
                <c:formatCode>#,##0</c:formatCode>
                <c:ptCount val="3"/>
                <c:pt idx="0">
                  <c:v>-135</c:v>
                </c:pt>
                <c:pt idx="1">
                  <c:v>-139</c:v>
                </c:pt>
                <c:pt idx="2">
                  <c:v>-175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73E-4267-9136-28E4589A31A3}"/>
            </c:ext>
          </c:extLst>
        </c:ser>
        <c:ser>
          <c:idx val="1"/>
          <c:order val="14"/>
          <c:tx>
            <c:strRef>
              <c:f>志摩市!$B$87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志摩市!$C$87:$E$87</c:f>
              <c:numCache>
                <c:formatCode>#,##0</c:formatCode>
                <c:ptCount val="3"/>
                <c:pt idx="0">
                  <c:v>-85</c:v>
                </c:pt>
                <c:pt idx="1">
                  <c:v>-104</c:v>
                </c:pt>
                <c:pt idx="2">
                  <c:v>-78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73E-4267-9136-28E4589A31A3}"/>
            </c:ext>
          </c:extLst>
        </c:ser>
        <c:ser>
          <c:idx val="0"/>
          <c:order val="15"/>
          <c:tx>
            <c:strRef>
              <c:f>志摩市!$B$86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志摩市!$C$86:$E$86</c:f>
              <c:numCache>
                <c:formatCode>#,##0</c:formatCode>
                <c:ptCount val="3"/>
                <c:pt idx="0">
                  <c:v>-11</c:v>
                </c:pt>
                <c:pt idx="1">
                  <c:v>-27</c:v>
                </c:pt>
                <c:pt idx="2">
                  <c:v>-32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E-4267-9136-28E4589A3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51642368"/>
        <c:axId val="51643904"/>
      </c:barChart>
      <c:catAx>
        <c:axId val="5164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1643904"/>
        <c:crossesAt val="-5000"/>
        <c:auto val="1"/>
        <c:lblAlgn val="ctr"/>
        <c:lblOffset val="100"/>
        <c:noMultiLvlLbl val="0"/>
      </c:catAx>
      <c:valAx>
        <c:axId val="516439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1642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志摩市!$T$1</c:f>
          <c:strCache>
            <c:ptCount val="1"/>
            <c:pt idx="0">
              <c:v>地域ブロック・県内圏域別の人口移動の状況　＜志摩市＞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志摩市!$B$101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4"/>
              <c:layout>
                <c:manualLayout>
                  <c:x val="2.0935693626729004E-3"/>
                  <c:y val="6.5891464824333907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900"/>
                    </a:pPr>
                    <a:r>
                      <a:rPr lang="ja-JP" altLang="en-US" sz="900">
                        <a:solidFill>
                          <a:schemeClr val="bg1"/>
                        </a:solidFill>
                      </a:rPr>
                      <a:t>他県（県不明）</a:t>
                    </a:r>
                  </a:p>
                  <a:p>
                    <a:pPr>
                      <a:defRPr sz="900"/>
                    </a:pPr>
                    <a:fld id="{08523145-C458-44AB-8D25-D87AFB9CBAA5}" type="VALUE">
                      <a:rPr lang="en-US" altLang="ja-JP" sz="900">
                        <a:solidFill>
                          <a:schemeClr val="bg1"/>
                        </a:solidFill>
                      </a:rPr>
                      <a:pPr>
                        <a:defRPr sz="900"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59F-48F4-ACB4-89896431F83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志摩市!$C$101:$G$101</c:f>
              <c:numCache>
                <c:formatCode>#,##0</c:formatCode>
                <c:ptCount val="5"/>
                <c:pt idx="0">
                  <c:v>-13</c:v>
                </c:pt>
                <c:pt idx="1">
                  <c:v>-19</c:v>
                </c:pt>
                <c:pt idx="2">
                  <c:v>-13</c:v>
                </c:pt>
                <c:pt idx="3">
                  <c:v>12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D-4630-ACA3-0737F64AA52B}"/>
            </c:ext>
          </c:extLst>
        </c:ser>
        <c:ser>
          <c:idx val="16"/>
          <c:order val="1"/>
          <c:tx>
            <c:strRef>
              <c:f>志摩市!$B$100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志摩市!$C$100:$G$100</c:f>
              <c:numCache>
                <c:formatCode>#,##0</c:formatCode>
                <c:ptCount val="5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-17</c:v>
                </c:pt>
                <c:pt idx="4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D-4630-ACA3-0737F64AA52B}"/>
            </c:ext>
          </c:extLst>
        </c:ser>
        <c:ser>
          <c:idx val="15"/>
          <c:order val="2"/>
          <c:tx>
            <c:strRef>
              <c:f>志摩市!$B$99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D-4630-ACA3-0737F64AA52B}"/>
            </c:ext>
          </c:extLst>
        </c:ser>
        <c:ser>
          <c:idx val="14"/>
          <c:order val="3"/>
          <c:tx>
            <c:strRef>
              <c:f>志摩市!$B$98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志摩市!$C$98:$G$98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D-4630-ACA3-0737F64AA52B}"/>
            </c:ext>
          </c:extLst>
        </c:ser>
        <c:ser>
          <c:idx val="13"/>
          <c:order val="4"/>
          <c:tx>
            <c:strRef>
              <c:f>志摩市!$B$97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8D-454B-B9F6-6ED60B411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志摩市!$C$97:$G$97</c:f>
              <c:numCache>
                <c:formatCode>#,##0</c:formatCode>
                <c:ptCount val="5"/>
                <c:pt idx="0">
                  <c:v>-39</c:v>
                </c:pt>
                <c:pt idx="1">
                  <c:v>-36</c:v>
                </c:pt>
                <c:pt idx="2">
                  <c:v>-15</c:v>
                </c:pt>
                <c:pt idx="3">
                  <c:v>-19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6D-4630-ACA3-0737F64AA52B}"/>
            </c:ext>
          </c:extLst>
        </c:ser>
        <c:ser>
          <c:idx val="10"/>
          <c:order val="5"/>
          <c:tx>
            <c:strRef>
              <c:f>志摩市!$B$96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志摩市!$C$96:$G$96</c:f>
              <c:numCache>
                <c:formatCode>#,##0</c:formatCode>
                <c:ptCount val="5"/>
                <c:pt idx="0">
                  <c:v>-88</c:v>
                </c:pt>
                <c:pt idx="1">
                  <c:v>-89</c:v>
                </c:pt>
                <c:pt idx="2">
                  <c:v>-91</c:v>
                </c:pt>
                <c:pt idx="3">
                  <c:v>-80</c:v>
                </c:pt>
                <c:pt idx="4">
                  <c:v>-95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6D-4630-ACA3-0737F64AA52B}"/>
            </c:ext>
          </c:extLst>
        </c:ser>
        <c:ser>
          <c:idx val="9"/>
          <c:order val="6"/>
          <c:tx>
            <c:strRef>
              <c:f>志摩市!$B$95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志摩市!$C$95:$G$95</c:f>
              <c:numCache>
                <c:formatCode>#,##0</c:formatCode>
                <c:ptCount val="5"/>
                <c:pt idx="0">
                  <c:v>-20</c:v>
                </c:pt>
                <c:pt idx="1">
                  <c:v>-24</c:v>
                </c:pt>
                <c:pt idx="2">
                  <c:v>-61</c:v>
                </c:pt>
                <c:pt idx="3">
                  <c:v>-46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6D-4630-ACA3-0737F64AA52B}"/>
            </c:ext>
          </c:extLst>
        </c:ser>
        <c:ser>
          <c:idx val="8"/>
          <c:order val="7"/>
          <c:tx>
            <c:strRef>
              <c:f>志摩市!$B$94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志摩市!$C$94:$G$94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6D-4630-ACA3-0737F64AA52B}"/>
            </c:ext>
          </c:extLst>
        </c:ser>
        <c:ser>
          <c:idx val="7"/>
          <c:order val="8"/>
          <c:tx>
            <c:strRef>
              <c:f>志摩市!$B$93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96D-4630-ACA3-0737F64AA52B}"/>
            </c:ext>
          </c:extLst>
        </c:ser>
        <c:ser>
          <c:idx val="6"/>
          <c:order val="9"/>
          <c:tx>
            <c:strRef>
              <c:f>志摩市!$B$92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6D-4630-ACA3-0737F64AA52B}"/>
            </c:ext>
          </c:extLst>
        </c:ser>
        <c:ser>
          <c:idx val="5"/>
          <c:order val="10"/>
          <c:tx>
            <c:strRef>
              <c:f>志摩市!$B$91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6D-4630-ACA3-0737F64AA5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6D-4630-ACA3-0737F64AA52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8D-454B-B9F6-6ED60B411F0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8D-454B-B9F6-6ED60B411F0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志摩市!$C$91:$G$91</c:f>
              <c:numCache>
                <c:formatCode>#,##0</c:formatCode>
                <c:ptCount val="5"/>
                <c:pt idx="0">
                  <c:v>7</c:v>
                </c:pt>
                <c:pt idx="1">
                  <c:v>-30</c:v>
                </c:pt>
                <c:pt idx="2">
                  <c:v>0</c:v>
                </c:pt>
                <c:pt idx="3">
                  <c:v>10</c:v>
                </c:pt>
                <c:pt idx="4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96D-4630-ACA3-0737F64AA52B}"/>
            </c:ext>
          </c:extLst>
        </c:ser>
        <c:ser>
          <c:idx val="4"/>
          <c:order val="11"/>
          <c:tx>
            <c:strRef>
              <c:f>志摩市!$B$90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志摩市!$C$90:$G$90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6D-4630-ACA3-0737F64AA52B}"/>
            </c:ext>
          </c:extLst>
        </c:ser>
        <c:ser>
          <c:idx val="3"/>
          <c:order val="12"/>
          <c:tx>
            <c:strRef>
              <c:f>志摩市!$B$89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志摩市!$C$89:$G$89</c:f>
              <c:numCache>
                <c:formatCode>#,##0</c:formatCode>
                <c:ptCount val="5"/>
                <c:pt idx="0">
                  <c:v>-11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96D-4630-ACA3-0737F64AA52B}"/>
            </c:ext>
          </c:extLst>
        </c:ser>
        <c:ser>
          <c:idx val="2"/>
          <c:order val="13"/>
          <c:tx>
            <c:strRef>
              <c:f>志摩市!$B$88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志摩市!$C$88:$G$88</c:f>
              <c:numCache>
                <c:formatCode>#,##0</c:formatCode>
                <c:ptCount val="5"/>
                <c:pt idx="0">
                  <c:v>-135</c:v>
                </c:pt>
                <c:pt idx="1">
                  <c:v>-139</c:v>
                </c:pt>
                <c:pt idx="2">
                  <c:v>-175</c:v>
                </c:pt>
                <c:pt idx="3">
                  <c:v>-160</c:v>
                </c:pt>
                <c:pt idx="4">
                  <c:v>-47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96D-4630-ACA3-0737F64AA52B}"/>
            </c:ext>
          </c:extLst>
        </c:ser>
        <c:ser>
          <c:idx val="1"/>
          <c:order val="14"/>
          <c:tx>
            <c:strRef>
              <c:f>志摩市!$B$87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志摩市!$C$87:$G$87</c:f>
              <c:numCache>
                <c:formatCode>#,##0</c:formatCode>
                <c:ptCount val="5"/>
                <c:pt idx="0">
                  <c:v>-85</c:v>
                </c:pt>
                <c:pt idx="1">
                  <c:v>-104</c:v>
                </c:pt>
                <c:pt idx="2">
                  <c:v>-78</c:v>
                </c:pt>
                <c:pt idx="3">
                  <c:v>-125</c:v>
                </c:pt>
                <c:pt idx="4">
                  <c:v>-105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96D-4630-ACA3-0737F64AA52B}"/>
            </c:ext>
          </c:extLst>
        </c:ser>
        <c:ser>
          <c:idx val="0"/>
          <c:order val="15"/>
          <c:tx>
            <c:strRef>
              <c:f>志摩市!$B$86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7.8849318561098683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6D-4630-ACA3-0737F64AA5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志摩市!$C$85:$G$85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志摩市!$C$86:$G$86</c:f>
              <c:numCache>
                <c:formatCode>#,##0</c:formatCode>
                <c:ptCount val="5"/>
                <c:pt idx="0">
                  <c:v>-11</c:v>
                </c:pt>
                <c:pt idx="1">
                  <c:v>-27</c:v>
                </c:pt>
                <c:pt idx="2">
                  <c:v>-32</c:v>
                </c:pt>
                <c:pt idx="3">
                  <c:v>-57</c:v>
                </c:pt>
                <c:pt idx="4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96D-4630-ACA3-0737F64AA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4504448"/>
        <c:axId val="114505984"/>
      </c:barChart>
      <c:catAx>
        <c:axId val="11450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4505984"/>
        <c:crossesAt val="-5000"/>
        <c:auto val="1"/>
        <c:lblAlgn val="ctr"/>
        <c:lblOffset val="100"/>
        <c:noMultiLvlLbl val="0"/>
      </c:catAx>
      <c:valAx>
        <c:axId val="1145059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4504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伊賀市!$T$1</c:f>
          <c:strCache>
            <c:ptCount val="1"/>
            <c:pt idx="0">
              <c:v>地域ブロック・県内圏域別の人口移動の状況　＜伊賀市＞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伊賀市!$B$101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0"/>
                  <c:y val="2.666666666666666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26-46AD-8684-EB65F11411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6-46AD-8684-EB65F1141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伊賀市!$C$101:$E$101</c:f>
              <c:numCache>
                <c:formatCode>#,##0</c:formatCode>
                <c:ptCount val="3"/>
                <c:pt idx="0">
                  <c:v>32</c:v>
                </c:pt>
                <c:pt idx="1">
                  <c:v>20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26-46AD-8684-EB65F114118D}"/>
            </c:ext>
          </c:extLst>
        </c:ser>
        <c:ser>
          <c:idx val="16"/>
          <c:order val="1"/>
          <c:tx>
            <c:strRef>
              <c:f>伊賀市!$B$100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6-46AD-8684-EB65F1141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伊賀市!$C$100:$E$100</c:f>
              <c:numCache>
                <c:formatCode>#,##0</c:formatCode>
                <c:ptCount val="3"/>
                <c:pt idx="0">
                  <c:v>-3</c:v>
                </c:pt>
                <c:pt idx="1">
                  <c:v>-46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26-46AD-8684-EB65F114118D}"/>
            </c:ext>
          </c:extLst>
        </c:ser>
        <c:ser>
          <c:idx val="15"/>
          <c:order val="2"/>
          <c:tx>
            <c:strRef>
              <c:f>伊賀市!$B$99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伊賀市!$C$99:$E$99</c:f>
              <c:numCache>
                <c:formatCode>#,##0</c:formatCode>
                <c:ptCount val="3"/>
                <c:pt idx="0">
                  <c:v>-37</c:v>
                </c:pt>
                <c:pt idx="1">
                  <c:v>-4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26-46AD-8684-EB65F114118D}"/>
            </c:ext>
          </c:extLst>
        </c:ser>
        <c:ser>
          <c:idx val="14"/>
          <c:order val="3"/>
          <c:tx>
            <c:strRef>
              <c:f>伊賀市!$B$98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伊賀市!$C$98:$E$98</c:f>
              <c:numCache>
                <c:formatCode>#,##0</c:formatCode>
                <c:ptCount val="3"/>
                <c:pt idx="0">
                  <c:v>-18</c:v>
                </c:pt>
                <c:pt idx="1">
                  <c:v>-36</c:v>
                </c:pt>
                <c:pt idx="2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26-46AD-8684-EB65F114118D}"/>
            </c:ext>
          </c:extLst>
        </c:ser>
        <c:ser>
          <c:idx val="13"/>
          <c:order val="4"/>
          <c:tx>
            <c:strRef>
              <c:f>伊賀市!$B$97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伊賀市!$C$97:$E$97</c:f>
              <c:numCache>
                <c:formatCode>#,##0</c:formatCode>
                <c:ptCount val="3"/>
                <c:pt idx="0">
                  <c:v>-209</c:v>
                </c:pt>
                <c:pt idx="1">
                  <c:v>-208</c:v>
                </c:pt>
                <c:pt idx="2">
                  <c:v>-154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26-46AD-8684-EB65F114118D}"/>
            </c:ext>
          </c:extLst>
        </c:ser>
        <c:ser>
          <c:idx val="10"/>
          <c:order val="5"/>
          <c:tx>
            <c:strRef>
              <c:f>伊賀市!$B$96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26-46AD-8684-EB65F1141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伊賀市!$C$96:$E$96</c:f>
              <c:numCache>
                <c:formatCode>#,##0</c:formatCode>
                <c:ptCount val="3"/>
                <c:pt idx="0">
                  <c:v>-72</c:v>
                </c:pt>
                <c:pt idx="1">
                  <c:v>-17</c:v>
                </c:pt>
                <c:pt idx="2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26-46AD-8684-EB65F114118D}"/>
            </c:ext>
          </c:extLst>
        </c:ser>
        <c:ser>
          <c:idx val="9"/>
          <c:order val="6"/>
          <c:tx>
            <c:strRef>
              <c:f>伊賀市!$B$95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伊賀市!$C$95:$E$95</c:f>
              <c:numCache>
                <c:formatCode>#,##0</c:formatCode>
                <c:ptCount val="3"/>
                <c:pt idx="0">
                  <c:v>-41</c:v>
                </c:pt>
                <c:pt idx="1">
                  <c:v>-18</c:v>
                </c:pt>
                <c:pt idx="2">
                  <c:v>-34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6-46AD-8684-EB65F114118D}"/>
            </c:ext>
          </c:extLst>
        </c:ser>
        <c:ser>
          <c:idx val="8"/>
          <c:order val="7"/>
          <c:tx>
            <c:strRef>
              <c:f>伊賀市!$B$94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伊賀市!$C$94:$E$94</c:f>
              <c:numCache>
                <c:formatCode>#,##0</c:formatCode>
                <c:ptCount val="3"/>
                <c:pt idx="0">
                  <c:v>-14</c:v>
                </c:pt>
                <c:pt idx="1">
                  <c:v>-3</c:v>
                </c:pt>
                <c:pt idx="2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26-46AD-8684-EB65F114118D}"/>
            </c:ext>
          </c:extLst>
        </c:ser>
        <c:ser>
          <c:idx val="7"/>
          <c:order val="8"/>
          <c:tx>
            <c:strRef>
              <c:f>伊賀市!$B$93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伊賀市!$C$93:$E$93</c:f>
              <c:numCache>
                <c:formatCode>#,##0</c:formatCode>
                <c:ptCount val="3"/>
                <c:pt idx="0">
                  <c:v>0</c:v>
                </c:pt>
                <c:pt idx="1">
                  <c:v>-3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26-46AD-8684-EB65F114118D}"/>
            </c:ext>
          </c:extLst>
        </c:ser>
        <c:ser>
          <c:idx val="6"/>
          <c:order val="9"/>
          <c:tx>
            <c:strRef>
              <c:f>伊賀市!$B$92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dLbls>
            <c:dLbl>
              <c:idx val="0"/>
              <c:layout>
                <c:manualLayout>
                  <c:x val="-1.6375767532224234E-7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26-46AD-8684-EB65F11411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26-46AD-8684-EB65F1141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伊賀市!$C$92:$E$92</c:f>
              <c:numCache>
                <c:formatCode>#,##0</c:formatCode>
                <c:ptCount val="3"/>
                <c:pt idx="0">
                  <c:v>13</c:v>
                </c:pt>
                <c:pt idx="1">
                  <c:v>11</c:v>
                </c:pt>
                <c:pt idx="2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D26-46AD-8684-EB65F114118D}"/>
            </c:ext>
          </c:extLst>
        </c:ser>
        <c:ser>
          <c:idx val="5"/>
          <c:order val="10"/>
          <c:tx>
            <c:strRef>
              <c:f>伊賀市!$B$91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26-46AD-8684-EB65F11411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26-46AD-8684-EB65F1141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伊賀市!$C$91:$E$91</c:f>
              <c:numCache>
                <c:formatCode>#,##0</c:formatCode>
                <c:ptCount val="3"/>
                <c:pt idx="0">
                  <c:v>-26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D26-46AD-8684-EB65F114118D}"/>
            </c:ext>
          </c:extLst>
        </c:ser>
        <c:ser>
          <c:idx val="4"/>
          <c:order val="11"/>
          <c:tx>
            <c:strRef>
              <c:f>伊賀市!$B$90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伊賀市!$C$90:$E$90</c:f>
              <c:numCache>
                <c:formatCode>#,##0</c:formatCode>
                <c:ptCount val="3"/>
                <c:pt idx="0">
                  <c:v>11</c:v>
                </c:pt>
                <c:pt idx="1">
                  <c:v>0</c:v>
                </c:pt>
                <c:pt idx="2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D26-46AD-8684-EB65F114118D}"/>
            </c:ext>
          </c:extLst>
        </c:ser>
        <c:ser>
          <c:idx val="3"/>
          <c:order val="12"/>
          <c:tx>
            <c:strRef>
              <c:f>伊賀市!$B$89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伊賀市!$C$89:$E$89</c:f>
              <c:numCache>
                <c:formatCode>#,##0</c:formatCode>
                <c:ptCount val="3"/>
                <c:pt idx="0">
                  <c:v>-120</c:v>
                </c:pt>
                <c:pt idx="1">
                  <c:v>-114</c:v>
                </c:pt>
                <c:pt idx="2">
                  <c:v>-145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D26-46AD-8684-EB65F114118D}"/>
            </c:ext>
          </c:extLst>
        </c:ser>
        <c:ser>
          <c:idx val="2"/>
          <c:order val="13"/>
          <c:tx>
            <c:strRef>
              <c:f>伊賀市!$B$88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26-46AD-8684-EB65F11411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26-46AD-8684-EB65F114118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伊賀市!$C$88:$E$88</c:f>
              <c:numCache>
                <c:formatCode>#,##0</c:formatCode>
                <c:ptCount val="3"/>
                <c:pt idx="0">
                  <c:v>21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D26-46AD-8684-EB65F114118D}"/>
            </c:ext>
          </c:extLst>
        </c:ser>
        <c:ser>
          <c:idx val="1"/>
          <c:order val="14"/>
          <c:tx>
            <c:strRef>
              <c:f>伊賀市!$B$87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26-46AD-8684-EB65F114118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伊賀市!$C$87:$E$87</c:f>
              <c:numCache>
                <c:formatCode>#,##0</c:formatCode>
                <c:ptCount val="3"/>
                <c:pt idx="0">
                  <c:v>-83</c:v>
                </c:pt>
                <c:pt idx="1">
                  <c:v>-23</c:v>
                </c:pt>
                <c:pt idx="2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D26-46AD-8684-EB65F114118D}"/>
            </c:ext>
          </c:extLst>
        </c:ser>
        <c:ser>
          <c:idx val="0"/>
          <c:order val="15"/>
          <c:tx>
            <c:strRef>
              <c:f>伊賀市!$B$86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伊賀市!$C$86:$E$86</c:f>
              <c:numCache>
                <c:formatCode>#,##0</c:formatCode>
                <c:ptCount val="3"/>
                <c:pt idx="0">
                  <c:v>-27</c:v>
                </c:pt>
                <c:pt idx="1">
                  <c:v>-38</c:v>
                </c:pt>
                <c:pt idx="2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D26-46AD-8684-EB65F1141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4402432"/>
        <c:axId val="114403968"/>
      </c:barChart>
      <c:catAx>
        <c:axId val="11440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4403968"/>
        <c:crossesAt val="-5000"/>
        <c:auto val="1"/>
        <c:lblAlgn val="ctr"/>
        <c:lblOffset val="100"/>
        <c:noMultiLvlLbl val="0"/>
      </c:catAx>
      <c:valAx>
        <c:axId val="114403968"/>
        <c:scaling>
          <c:orientation val="minMax"/>
          <c:max val="1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4402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伊賀市!$T$1</c:f>
          <c:strCache>
            <c:ptCount val="1"/>
            <c:pt idx="0">
              <c:v>地域ブロック・県内圏域別の人口移動の状況　＜伊賀市＞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伊賀市!$B$101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2.0769454314477805E-3"/>
                  <c:y val="1.5324337796808002E-2"/>
                </c:manualLayout>
              </c:layout>
              <c:tx>
                <c:rich>
                  <a:bodyPr/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891E15A9-2ED1-47EB-8A1C-FFDCE269319A}" type="SERIESNAME">
                      <a:rPr lang="ja-JP" altLang="en-US" sz="800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[系列名]</a:t>
                    </a:fld>
                    <a:r>
                      <a:rPr lang="en-US" altLang="ja-JP" sz="800" baseline="0"/>
                      <a:t>, </a:t>
                    </a:r>
                  </a:p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C3096D5D-8AB0-4736-BA6F-F619BA474D64}" type="VALUE">
                      <a:rPr lang="en-US" altLang="ja-JP" sz="800" baseline="0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49F-4CFB-B5A5-CFD9D73713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C-4E9E-9158-EC3F9CA62C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9F-4CFB-B5A5-CFD9D73713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5C-4E9E-9158-EC3F9CA62C2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C-4E9E-9158-EC3F9CA62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伊賀市!$C$101:$G$101</c:f>
              <c:numCache>
                <c:formatCode>#,##0</c:formatCode>
                <c:ptCount val="5"/>
                <c:pt idx="0">
                  <c:v>32</c:v>
                </c:pt>
                <c:pt idx="1">
                  <c:v>20</c:v>
                </c:pt>
                <c:pt idx="2">
                  <c:v>5</c:v>
                </c:pt>
                <c:pt idx="3">
                  <c:v>20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9F-4CFB-B5A5-CFD9D7371325}"/>
            </c:ext>
          </c:extLst>
        </c:ser>
        <c:ser>
          <c:idx val="16"/>
          <c:order val="1"/>
          <c:tx>
            <c:strRef>
              <c:f>伊賀市!$B$100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F-4CFB-B5A5-CFD9D73713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5C-4E9E-9158-EC3F9CA62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伊賀市!$C$100:$G$100</c:f>
              <c:numCache>
                <c:formatCode>#,##0</c:formatCode>
                <c:ptCount val="5"/>
                <c:pt idx="0">
                  <c:v>-3</c:v>
                </c:pt>
                <c:pt idx="1">
                  <c:v>-46</c:v>
                </c:pt>
                <c:pt idx="2">
                  <c:v>30</c:v>
                </c:pt>
                <c:pt idx="3">
                  <c:v>4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9F-4CFB-B5A5-CFD9D7371325}"/>
            </c:ext>
          </c:extLst>
        </c:ser>
        <c:ser>
          <c:idx val="15"/>
          <c:order val="2"/>
          <c:tx>
            <c:strRef>
              <c:f>伊賀市!$B$99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伊賀市!$C$99:$G$99</c:f>
              <c:numCache>
                <c:formatCode>#,##0</c:formatCode>
                <c:ptCount val="5"/>
                <c:pt idx="0">
                  <c:v>-37</c:v>
                </c:pt>
                <c:pt idx="1">
                  <c:v>-4</c:v>
                </c:pt>
                <c:pt idx="2">
                  <c:v>12</c:v>
                </c:pt>
                <c:pt idx="3">
                  <c:v>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9F-4CFB-B5A5-CFD9D7371325}"/>
            </c:ext>
          </c:extLst>
        </c:ser>
        <c:ser>
          <c:idx val="14"/>
          <c:order val="3"/>
          <c:tx>
            <c:strRef>
              <c:f>伊賀市!$B$98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伊賀市!$C$98:$G$98</c:f>
              <c:numCache>
                <c:formatCode>#,##0</c:formatCode>
                <c:ptCount val="5"/>
                <c:pt idx="0">
                  <c:v>-18</c:v>
                </c:pt>
                <c:pt idx="1">
                  <c:v>-36</c:v>
                </c:pt>
                <c:pt idx="2">
                  <c:v>-28</c:v>
                </c:pt>
                <c:pt idx="3">
                  <c:v>-19</c:v>
                </c:pt>
                <c:pt idx="4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9F-4CFB-B5A5-CFD9D7371325}"/>
            </c:ext>
          </c:extLst>
        </c:ser>
        <c:ser>
          <c:idx val="13"/>
          <c:order val="4"/>
          <c:tx>
            <c:strRef>
              <c:f>伊賀市!$B$97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伊賀市!$C$97:$G$97</c:f>
              <c:numCache>
                <c:formatCode>#,##0</c:formatCode>
                <c:ptCount val="5"/>
                <c:pt idx="0">
                  <c:v>-209</c:v>
                </c:pt>
                <c:pt idx="1">
                  <c:v>-208</c:v>
                </c:pt>
                <c:pt idx="2">
                  <c:v>-154</c:v>
                </c:pt>
                <c:pt idx="3">
                  <c:v>-144</c:v>
                </c:pt>
                <c:pt idx="4">
                  <c:v>-191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49F-4CFB-B5A5-CFD9D7371325}"/>
            </c:ext>
          </c:extLst>
        </c:ser>
        <c:ser>
          <c:idx val="10"/>
          <c:order val="5"/>
          <c:tx>
            <c:strRef>
              <c:f>伊賀市!$B$96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9F-4CFB-B5A5-CFD9D7371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伊賀市!$C$96:$G$96</c:f>
              <c:numCache>
                <c:formatCode>#,##0</c:formatCode>
                <c:ptCount val="5"/>
                <c:pt idx="0">
                  <c:v>-72</c:v>
                </c:pt>
                <c:pt idx="1">
                  <c:v>-17</c:v>
                </c:pt>
                <c:pt idx="2">
                  <c:v>-28</c:v>
                </c:pt>
                <c:pt idx="3">
                  <c:v>-116</c:v>
                </c:pt>
                <c:pt idx="4">
                  <c:v>-143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49F-4CFB-B5A5-CFD9D7371325}"/>
            </c:ext>
          </c:extLst>
        </c:ser>
        <c:ser>
          <c:idx val="9"/>
          <c:order val="6"/>
          <c:tx>
            <c:strRef>
              <c:f>伊賀市!$B$95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layout>
                <c:manualLayout>
                  <c:x val="2.0769454314477995E-3"/>
                  <c:y val="2.0412854065355862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9F-4CFB-B5A5-CFD9D7371325}"/>
                </c:ext>
              </c:extLst>
            </c:dLbl>
            <c:dLbl>
              <c:idx val="1"/>
              <c:layout>
                <c:manualLayout>
                  <c:x val="-2.0769454314477995E-3"/>
                  <c:y val="2.5926365936336524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9F-4CFB-B5A5-CFD9D7371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伊賀市!$C$95:$G$95</c:f>
              <c:numCache>
                <c:formatCode>#,##0</c:formatCode>
                <c:ptCount val="5"/>
                <c:pt idx="0">
                  <c:v>-41</c:v>
                </c:pt>
                <c:pt idx="1">
                  <c:v>-18</c:v>
                </c:pt>
                <c:pt idx="2">
                  <c:v>-34</c:v>
                </c:pt>
                <c:pt idx="3">
                  <c:v>-44</c:v>
                </c:pt>
                <c:pt idx="4">
                  <c:v>-67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9F-4CFB-B5A5-CFD9D7371325}"/>
            </c:ext>
          </c:extLst>
        </c:ser>
        <c:ser>
          <c:idx val="8"/>
          <c:order val="7"/>
          <c:tx>
            <c:strRef>
              <c:f>伊賀市!$B$94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北関東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 </a:t>
                    </a:r>
                    <a:fld id="{1832251A-5B51-404F-B898-BB89BAD9B7F5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A5B-4F6D-8461-E48982ABDAB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北関東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 </a:t>
                    </a:r>
                    <a:fld id="{E29BC049-0340-4296-A270-897A4DB7BDA0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en-US" altLang="ja-JP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A5B-4F6D-8461-E48982ABDA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伊賀市!$C$94:$G$94</c:f>
              <c:numCache>
                <c:formatCode>#,##0</c:formatCode>
                <c:ptCount val="5"/>
                <c:pt idx="0">
                  <c:v>-14</c:v>
                </c:pt>
                <c:pt idx="1">
                  <c:v>-3</c:v>
                </c:pt>
                <c:pt idx="2">
                  <c:v>-14</c:v>
                </c:pt>
                <c:pt idx="3">
                  <c:v>-21</c:v>
                </c:pt>
                <c:pt idx="4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9F-4CFB-B5A5-CFD9D7371325}"/>
            </c:ext>
          </c:extLst>
        </c:ser>
        <c:ser>
          <c:idx val="7"/>
          <c:order val="8"/>
          <c:tx>
            <c:strRef>
              <c:f>伊賀市!$B$93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伊賀市!$C$93:$G$93</c:f>
              <c:numCache>
                <c:formatCode>#,##0</c:formatCode>
                <c:ptCount val="5"/>
                <c:pt idx="0">
                  <c:v>0</c:v>
                </c:pt>
                <c:pt idx="1">
                  <c:v>-3</c:v>
                </c:pt>
                <c:pt idx="2">
                  <c:v>0</c:v>
                </c:pt>
                <c:pt idx="3">
                  <c:v>0</c:v>
                </c:pt>
                <c:pt idx="4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49F-4CFB-B5A5-CFD9D7371325}"/>
            </c:ext>
          </c:extLst>
        </c:ser>
        <c:ser>
          <c:idx val="6"/>
          <c:order val="9"/>
          <c:tx>
            <c:strRef>
              <c:f>伊賀市!$B$92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dLbls>
            <c:dLbl>
              <c:idx val="0"/>
              <c:layout>
                <c:manualLayout>
                  <c:x val="-1.6375767532224234E-7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9F-4CFB-B5A5-CFD9D73713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9F-4CFB-B5A5-CFD9D73713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5C-4E9E-9158-EC3F9CA62C2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5C-4E9E-9158-EC3F9CA62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伊賀市!$C$92:$G$92</c:f>
              <c:numCache>
                <c:formatCode>#,##0</c:formatCode>
                <c:ptCount val="5"/>
                <c:pt idx="0">
                  <c:v>13</c:v>
                </c:pt>
                <c:pt idx="1">
                  <c:v>11</c:v>
                </c:pt>
                <c:pt idx="2">
                  <c:v>-8</c:v>
                </c:pt>
                <c:pt idx="3">
                  <c:v>7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49F-4CFB-B5A5-CFD9D7371325}"/>
            </c:ext>
          </c:extLst>
        </c:ser>
        <c:ser>
          <c:idx val="5"/>
          <c:order val="10"/>
          <c:tx>
            <c:strRef>
              <c:f>伊賀市!$B$91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2.07694543144779E-3"/>
                  <c:y val="6.1238562167551152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9F-4CFB-B5A5-CFD9D73713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9F-4CFB-B5A5-CFD9D73713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9F-4CFB-B5A5-CFD9D73713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C-4E9E-9158-EC3F9CA62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伊賀市!$C$91:$G$91</c:f>
              <c:numCache>
                <c:formatCode>#,##0</c:formatCode>
                <c:ptCount val="5"/>
                <c:pt idx="0">
                  <c:v>-26</c:v>
                </c:pt>
                <c:pt idx="1">
                  <c:v>7</c:v>
                </c:pt>
                <c:pt idx="2">
                  <c:v>6</c:v>
                </c:pt>
                <c:pt idx="3">
                  <c:v>16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9F-4CFB-B5A5-CFD9D7371325}"/>
            </c:ext>
          </c:extLst>
        </c:ser>
        <c:ser>
          <c:idx val="4"/>
          <c:order val="11"/>
          <c:tx>
            <c:strRef>
              <c:f>伊賀市!$B$90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伊賀市!$C$90:$G$90</c:f>
              <c:numCache>
                <c:formatCode>#,##0</c:formatCode>
                <c:ptCount val="5"/>
                <c:pt idx="0">
                  <c:v>11</c:v>
                </c:pt>
                <c:pt idx="1">
                  <c:v>0</c:v>
                </c:pt>
                <c:pt idx="2">
                  <c:v>-14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49F-4CFB-B5A5-CFD9D7371325}"/>
            </c:ext>
          </c:extLst>
        </c:ser>
        <c:ser>
          <c:idx val="3"/>
          <c:order val="12"/>
          <c:tx>
            <c:strRef>
              <c:f>伊賀市!$B$89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伊賀市!$C$89:$G$89</c:f>
              <c:numCache>
                <c:formatCode>#,##0</c:formatCode>
                <c:ptCount val="5"/>
                <c:pt idx="0">
                  <c:v>-120</c:v>
                </c:pt>
                <c:pt idx="1">
                  <c:v>-114</c:v>
                </c:pt>
                <c:pt idx="2">
                  <c:v>-145</c:v>
                </c:pt>
                <c:pt idx="3">
                  <c:v>-91</c:v>
                </c:pt>
                <c:pt idx="4">
                  <c:v>-79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49F-4CFB-B5A5-CFD9D7371325}"/>
            </c:ext>
          </c:extLst>
        </c:ser>
        <c:ser>
          <c:idx val="2"/>
          <c:order val="13"/>
          <c:tx>
            <c:strRef>
              <c:f>伊賀市!$B$88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9F-4CFB-B5A5-CFD9D73713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9F-4CFB-B5A5-CFD9D737132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5C-4E9E-9158-EC3F9CA62C2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5C-4E9E-9158-EC3F9CA62C2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伊賀市!$C$88:$G$88</c:f>
              <c:numCache>
                <c:formatCode>#,##0</c:formatCode>
                <c:ptCount val="5"/>
                <c:pt idx="0">
                  <c:v>21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49F-4CFB-B5A5-CFD9D7371325}"/>
            </c:ext>
          </c:extLst>
        </c:ser>
        <c:ser>
          <c:idx val="1"/>
          <c:order val="14"/>
          <c:tx>
            <c:strRef>
              <c:f>伊賀市!$B$87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9F-4CFB-B5A5-CFD9D737132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伊賀市!$C$87:$G$87</c:f>
              <c:numCache>
                <c:formatCode>#,##0</c:formatCode>
                <c:ptCount val="5"/>
                <c:pt idx="0">
                  <c:v>-83</c:v>
                </c:pt>
                <c:pt idx="1">
                  <c:v>-23</c:v>
                </c:pt>
                <c:pt idx="2">
                  <c:v>-5</c:v>
                </c:pt>
                <c:pt idx="3">
                  <c:v>-14</c:v>
                </c:pt>
                <c:pt idx="4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49F-4CFB-B5A5-CFD9D7371325}"/>
            </c:ext>
          </c:extLst>
        </c:ser>
        <c:ser>
          <c:idx val="0"/>
          <c:order val="15"/>
          <c:tx>
            <c:strRef>
              <c:f>伊賀市!$B$86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5.1850690587265562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9F-4CFB-B5A5-CFD9D737132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伊賀市!$C$85:$G$85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伊賀市!$C$86:$G$86</c:f>
              <c:numCache>
                <c:formatCode>#,##0</c:formatCode>
                <c:ptCount val="5"/>
                <c:pt idx="0">
                  <c:v>-27</c:v>
                </c:pt>
                <c:pt idx="1">
                  <c:v>-38</c:v>
                </c:pt>
                <c:pt idx="2">
                  <c:v>-25</c:v>
                </c:pt>
                <c:pt idx="3">
                  <c:v>-69</c:v>
                </c:pt>
                <c:pt idx="4">
                  <c:v>-59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49F-4CFB-B5A5-CFD9D7371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5000064"/>
        <c:axId val="115001600"/>
      </c:barChart>
      <c:catAx>
        <c:axId val="11500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001600"/>
        <c:crossesAt val="-5000"/>
        <c:auto val="1"/>
        <c:lblAlgn val="ctr"/>
        <c:lblOffset val="100"/>
        <c:noMultiLvlLbl val="0"/>
      </c:catAx>
      <c:valAx>
        <c:axId val="115001600"/>
        <c:scaling>
          <c:orientation val="minMax"/>
          <c:min val="-8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5000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木曽岬町!$T$1</c:f>
          <c:strCache>
            <c:ptCount val="1"/>
            <c:pt idx="0">
              <c:v>地域ブロック・県内圏域別の人口移動の状況　＜木曽岬町＞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木曽岬町!$B$101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2E-4716-A04C-DA3E26824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木曽岬町!$C$101:$E$101</c:f>
              <c:numCache>
                <c:formatCode>#,##0</c:formatCode>
                <c:ptCount val="3"/>
                <c:pt idx="0">
                  <c:v>-15</c:v>
                </c:pt>
                <c:pt idx="1">
                  <c:v>-25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E-4716-A04C-DA3E2682478B}"/>
            </c:ext>
          </c:extLst>
        </c:ser>
        <c:ser>
          <c:idx val="16"/>
          <c:order val="1"/>
          <c:tx>
            <c:strRef>
              <c:f>木曽岬町!$B$100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E-4716-A04C-DA3E2682478B}"/>
            </c:ext>
          </c:extLst>
        </c:ser>
        <c:ser>
          <c:idx val="15"/>
          <c:order val="2"/>
          <c:tx>
            <c:strRef>
              <c:f>木曽岬町!$B$99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E-4716-A04C-DA3E2682478B}"/>
            </c:ext>
          </c:extLst>
        </c:ser>
        <c:ser>
          <c:idx val="14"/>
          <c:order val="3"/>
          <c:tx>
            <c:strRef>
              <c:f>木曽岬町!$B$98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E-4716-A04C-DA3E2682478B}"/>
            </c:ext>
          </c:extLst>
        </c:ser>
        <c:ser>
          <c:idx val="13"/>
          <c:order val="4"/>
          <c:tx>
            <c:strRef>
              <c:f>木曽岬町!$B$97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木曽岬町!$C$97:$E$97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E-4716-A04C-DA3E2682478B}"/>
            </c:ext>
          </c:extLst>
        </c:ser>
        <c:ser>
          <c:idx val="10"/>
          <c:order val="5"/>
          <c:tx>
            <c:strRef>
              <c:f>木曽岬町!$B$96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木曽岬町!$C$96:$E$96</c:f>
              <c:numCache>
                <c:formatCode>#,##0</c:formatCode>
                <c:ptCount val="3"/>
                <c:pt idx="0">
                  <c:v>-30</c:v>
                </c:pt>
                <c:pt idx="1">
                  <c:v>-75</c:v>
                </c:pt>
                <c:pt idx="2">
                  <c:v>-31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2E-4716-A04C-DA3E2682478B}"/>
            </c:ext>
          </c:extLst>
        </c:ser>
        <c:ser>
          <c:idx val="9"/>
          <c:order val="6"/>
          <c:tx>
            <c:strRef>
              <c:f>木曽岬町!$B$95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木曽岬町!$C$95:$E$95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2E-4716-A04C-DA3E2682478B}"/>
            </c:ext>
          </c:extLst>
        </c:ser>
        <c:ser>
          <c:idx val="8"/>
          <c:order val="7"/>
          <c:tx>
            <c:strRef>
              <c:f>木曽岬町!$B$94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2E-4716-A04C-DA3E2682478B}"/>
            </c:ext>
          </c:extLst>
        </c:ser>
        <c:ser>
          <c:idx val="7"/>
          <c:order val="8"/>
          <c:tx>
            <c:strRef>
              <c:f>木曽岬町!$B$93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02E-4716-A04C-DA3E2682478B}"/>
            </c:ext>
          </c:extLst>
        </c:ser>
        <c:ser>
          <c:idx val="6"/>
          <c:order val="9"/>
          <c:tx>
            <c:strRef>
              <c:f>木曽岬町!$B$92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02E-4716-A04C-DA3E2682478B}"/>
            </c:ext>
          </c:extLst>
        </c:ser>
        <c:ser>
          <c:idx val="5"/>
          <c:order val="10"/>
          <c:tx>
            <c:strRef>
              <c:f>木曽岬町!$B$91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2E-4716-A04C-DA3E26824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木曽岬町!$C$91:$E$91</c:f>
              <c:numCache>
                <c:formatCode>#,##0</c:formatCode>
                <c:ptCount val="3"/>
                <c:pt idx="0">
                  <c:v>-1</c:v>
                </c:pt>
                <c:pt idx="1">
                  <c:v>-7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02E-4716-A04C-DA3E2682478B}"/>
            </c:ext>
          </c:extLst>
        </c:ser>
        <c:ser>
          <c:idx val="4"/>
          <c:order val="11"/>
          <c:tx>
            <c:strRef>
              <c:f>木曽岬町!$B$90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02E-4716-A04C-DA3E2682478B}"/>
            </c:ext>
          </c:extLst>
        </c:ser>
        <c:ser>
          <c:idx val="3"/>
          <c:order val="12"/>
          <c:tx>
            <c:strRef>
              <c:f>木曽岬町!$B$89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02E-4716-A04C-DA3E2682478B}"/>
            </c:ext>
          </c:extLst>
        </c:ser>
        <c:ser>
          <c:idx val="2"/>
          <c:order val="13"/>
          <c:tx>
            <c:strRef>
              <c:f>木曽岬町!$B$88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木曽岬町!$C$88:$E$88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02E-4716-A04C-DA3E2682478B}"/>
            </c:ext>
          </c:extLst>
        </c:ser>
        <c:ser>
          <c:idx val="1"/>
          <c:order val="14"/>
          <c:tx>
            <c:strRef>
              <c:f>木曽岬町!$B$87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木曽岬町!$C$87:$E$87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02E-4716-A04C-DA3E2682478B}"/>
            </c:ext>
          </c:extLst>
        </c:ser>
        <c:ser>
          <c:idx val="0"/>
          <c:order val="15"/>
          <c:tx>
            <c:strRef>
              <c:f>木曽岬町!$B$86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木曽岬町!$C$85:$E$85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木曽岬町!$C$86:$E$86</c:f>
              <c:numCache>
                <c:formatCode>#,##0</c:formatCode>
                <c:ptCount val="3"/>
                <c:pt idx="0">
                  <c:v>-13</c:v>
                </c:pt>
                <c:pt idx="1">
                  <c:v>3</c:v>
                </c:pt>
                <c:pt idx="2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02E-4716-A04C-DA3E26824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4649344"/>
        <c:axId val="114667520"/>
      </c:barChart>
      <c:catAx>
        <c:axId val="11464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4667520"/>
        <c:crossesAt val="-5000"/>
        <c:auto val="1"/>
        <c:lblAlgn val="ctr"/>
        <c:lblOffset val="100"/>
        <c:noMultiLvlLbl val="0"/>
      </c:catAx>
      <c:valAx>
        <c:axId val="114667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4649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木曽岬町!$T$1</c:f>
          <c:strCache>
            <c:ptCount val="1"/>
            <c:pt idx="0">
              <c:v>地域ブロック・県内圏域別の人口移動の状況　＜木曽岬町＞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木曽岬町!$B$101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8DEC711-71BC-4E46-9A72-0E26BDC34684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F4C2A38D-82AB-424A-A405-BDB03EF45AC3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3E0-4DAF-BB98-74422C7B7BB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1733B00-5AD2-4974-8D34-0CC9C94C4343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4DE5B189-417E-415A-B29D-EDD84E069376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3E0-4DAF-BB98-74422C7B7BB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92-43C2-804C-DD4071B5A1D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73DFFD1-0DD2-416E-8A67-0617883E29B1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70BB0698-5CDE-44F4-9994-038A10596D87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3E0-4DAF-BB98-74422C7B7BB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E0-4DAF-BB98-74422C7B7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木曽岬町!$C$101:$G$101</c:f>
              <c:numCache>
                <c:formatCode>#,##0</c:formatCode>
                <c:ptCount val="5"/>
                <c:pt idx="0">
                  <c:v>-15</c:v>
                </c:pt>
                <c:pt idx="1">
                  <c:v>-25</c:v>
                </c:pt>
                <c:pt idx="2">
                  <c:v>1</c:v>
                </c:pt>
                <c:pt idx="3">
                  <c:v>-6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92-43C2-804C-DD4071B5A1D1}"/>
            </c:ext>
          </c:extLst>
        </c:ser>
        <c:ser>
          <c:idx val="16"/>
          <c:order val="1"/>
          <c:tx>
            <c:strRef>
              <c:f>木曽岬町!$B$100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92-43C2-804C-DD4071B5A1D1}"/>
            </c:ext>
          </c:extLst>
        </c:ser>
        <c:ser>
          <c:idx val="15"/>
          <c:order val="2"/>
          <c:tx>
            <c:strRef>
              <c:f>木曽岬町!$B$99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92-43C2-804C-DD4071B5A1D1}"/>
            </c:ext>
          </c:extLst>
        </c:ser>
        <c:ser>
          <c:idx val="14"/>
          <c:order val="3"/>
          <c:tx>
            <c:strRef>
              <c:f>木曽岬町!$B$98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92-43C2-804C-DD4071B5A1D1}"/>
            </c:ext>
          </c:extLst>
        </c:ser>
        <c:ser>
          <c:idx val="13"/>
          <c:order val="4"/>
          <c:tx>
            <c:strRef>
              <c:f>木曽岬町!$B$97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木曽岬町!$C$97:$E$97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92-43C2-804C-DD4071B5A1D1}"/>
            </c:ext>
          </c:extLst>
        </c:ser>
        <c:ser>
          <c:idx val="10"/>
          <c:order val="5"/>
          <c:tx>
            <c:strRef>
              <c:f>木曽岬町!$B$96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E0-4DAF-BB98-74422C7B7B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木曽岬町!$C$96:$G$96</c:f>
              <c:numCache>
                <c:formatCode>#,##0</c:formatCode>
                <c:ptCount val="5"/>
                <c:pt idx="0">
                  <c:v>-30</c:v>
                </c:pt>
                <c:pt idx="1">
                  <c:v>-75</c:v>
                </c:pt>
                <c:pt idx="2">
                  <c:v>-31</c:v>
                </c:pt>
                <c:pt idx="3">
                  <c:v>-2</c:v>
                </c:pt>
                <c:pt idx="4">
                  <c:v>-37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92-43C2-804C-DD4071B5A1D1}"/>
            </c:ext>
          </c:extLst>
        </c:ser>
        <c:ser>
          <c:idx val="9"/>
          <c:order val="6"/>
          <c:tx>
            <c:strRef>
              <c:f>木曽岬町!$B$95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木曽岬町!$C$95:$E$95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92-43C2-804C-DD4071B5A1D1}"/>
            </c:ext>
          </c:extLst>
        </c:ser>
        <c:ser>
          <c:idx val="8"/>
          <c:order val="7"/>
          <c:tx>
            <c:strRef>
              <c:f>木曽岬町!$B$94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92-43C2-804C-DD4071B5A1D1}"/>
            </c:ext>
          </c:extLst>
        </c:ser>
        <c:ser>
          <c:idx val="7"/>
          <c:order val="8"/>
          <c:tx>
            <c:strRef>
              <c:f>木曽岬町!$B$93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92-43C2-804C-DD4071B5A1D1}"/>
            </c:ext>
          </c:extLst>
        </c:ser>
        <c:ser>
          <c:idx val="6"/>
          <c:order val="9"/>
          <c:tx>
            <c:strRef>
              <c:f>木曽岬町!$B$92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92-43C2-804C-DD4071B5A1D1}"/>
            </c:ext>
          </c:extLst>
        </c:ser>
        <c:ser>
          <c:idx val="5"/>
          <c:order val="10"/>
          <c:tx>
            <c:strRef>
              <c:f>木曽岬町!$B$91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92-43C2-804C-DD4071B5A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木曽岬町!$C$91:$G$91</c:f>
              <c:numCache>
                <c:formatCode>#,##0</c:formatCode>
                <c:ptCount val="5"/>
                <c:pt idx="0">
                  <c:v>-1</c:v>
                </c:pt>
                <c:pt idx="1">
                  <c:v>-7</c:v>
                </c:pt>
                <c:pt idx="2">
                  <c:v>8</c:v>
                </c:pt>
                <c:pt idx="3">
                  <c:v>-39</c:v>
                </c:pt>
                <c:pt idx="4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B92-43C2-804C-DD4071B5A1D1}"/>
            </c:ext>
          </c:extLst>
        </c:ser>
        <c:ser>
          <c:idx val="4"/>
          <c:order val="11"/>
          <c:tx>
            <c:strRef>
              <c:f>木曽岬町!$B$90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B92-43C2-804C-DD4071B5A1D1}"/>
            </c:ext>
          </c:extLst>
        </c:ser>
        <c:ser>
          <c:idx val="3"/>
          <c:order val="12"/>
          <c:tx>
            <c:strRef>
              <c:f>木曽岬町!$B$89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B92-43C2-804C-DD4071B5A1D1}"/>
            </c:ext>
          </c:extLst>
        </c:ser>
        <c:ser>
          <c:idx val="2"/>
          <c:order val="13"/>
          <c:tx>
            <c:strRef>
              <c:f>木曽岬町!$B$88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木曽岬町!$C$88:$E$88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B92-43C2-804C-DD4071B5A1D1}"/>
            </c:ext>
          </c:extLst>
        </c:ser>
        <c:ser>
          <c:idx val="1"/>
          <c:order val="14"/>
          <c:tx>
            <c:strRef>
              <c:f>木曽岬町!$B$87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木曽岬町!$C$87:$E$87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B92-43C2-804C-DD4071B5A1D1}"/>
            </c:ext>
          </c:extLst>
        </c:ser>
        <c:ser>
          <c:idx val="0"/>
          <c:order val="15"/>
          <c:tx>
            <c:strRef>
              <c:f>木曽岬町!$B$86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木曽岬町!$C$85:$G$85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木曽岬町!$C$86:$G$86</c:f>
              <c:numCache>
                <c:formatCode>#,##0</c:formatCode>
                <c:ptCount val="5"/>
                <c:pt idx="0">
                  <c:v>-13</c:v>
                </c:pt>
                <c:pt idx="1">
                  <c:v>3</c:v>
                </c:pt>
                <c:pt idx="2">
                  <c:v>-14</c:v>
                </c:pt>
                <c:pt idx="3">
                  <c:v>12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B92-43C2-804C-DD4071B5A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5128192"/>
        <c:axId val="115129728"/>
      </c:barChart>
      <c:catAx>
        <c:axId val="11512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129728"/>
        <c:crossesAt val="-5000"/>
        <c:auto val="1"/>
        <c:lblAlgn val="ctr"/>
        <c:lblOffset val="100"/>
        <c:noMultiLvlLbl val="0"/>
      </c:catAx>
      <c:valAx>
        <c:axId val="1151297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5128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東員町!$T$1</c:f>
          <c:strCache>
            <c:ptCount val="1"/>
            <c:pt idx="0">
              <c:v>地域ブロック・県内圏域別の人口移動の状況　＜東員町＞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東員町!$B$101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5C-4AB2-B102-D01CCF45B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東員町!$C$101:$E$101</c:f>
              <c:numCache>
                <c:formatCode>#,##0</c:formatCode>
                <c:ptCount val="3"/>
                <c:pt idx="0">
                  <c:v>7</c:v>
                </c:pt>
                <c:pt idx="1">
                  <c:v>-23</c:v>
                </c:pt>
                <c:pt idx="2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C-4AB2-B102-D01CCF45BEE2}"/>
            </c:ext>
          </c:extLst>
        </c:ser>
        <c:ser>
          <c:idx val="16"/>
          <c:order val="1"/>
          <c:tx>
            <c:strRef>
              <c:f>東員町!$B$100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5C-4AB2-B102-D01CCF45BEE2}"/>
            </c:ext>
          </c:extLst>
        </c:ser>
        <c:ser>
          <c:idx val="15"/>
          <c:order val="2"/>
          <c:tx>
            <c:strRef>
              <c:f>東員町!$B$99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5C-4AB2-B102-D01CCF45BEE2}"/>
            </c:ext>
          </c:extLst>
        </c:ser>
        <c:ser>
          <c:idx val="14"/>
          <c:order val="3"/>
          <c:tx>
            <c:strRef>
              <c:f>東員町!$B$98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5C-4AB2-B102-D01CCF45BEE2}"/>
            </c:ext>
          </c:extLst>
        </c:ser>
        <c:ser>
          <c:idx val="13"/>
          <c:order val="4"/>
          <c:tx>
            <c:strRef>
              <c:f>東員町!$B$97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東員町!$C$97:$E$97</c:f>
              <c:numCache>
                <c:formatCode>#,##0</c:formatCode>
                <c:ptCount val="3"/>
                <c:pt idx="0">
                  <c:v>10</c:v>
                </c:pt>
                <c:pt idx="1">
                  <c:v>12</c:v>
                </c:pt>
                <c:pt idx="2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5C-4AB2-B102-D01CCF45BEE2}"/>
            </c:ext>
          </c:extLst>
        </c:ser>
        <c:ser>
          <c:idx val="10"/>
          <c:order val="5"/>
          <c:tx>
            <c:strRef>
              <c:f>東員町!$B$96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東員町!$C$96:$E$96</c:f>
              <c:numCache>
                <c:formatCode>#,##0</c:formatCode>
                <c:ptCount val="3"/>
                <c:pt idx="0">
                  <c:v>-72</c:v>
                </c:pt>
                <c:pt idx="1">
                  <c:v>-54</c:v>
                </c:pt>
                <c:pt idx="2">
                  <c:v>-66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5C-4AB2-B102-D01CCF45BEE2}"/>
            </c:ext>
          </c:extLst>
        </c:ser>
        <c:ser>
          <c:idx val="9"/>
          <c:order val="6"/>
          <c:tx>
            <c:strRef>
              <c:f>東員町!$B$95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東員町!$C$95:$E$95</c:f>
              <c:numCache>
                <c:formatCode>#,##0</c:formatCode>
                <c:ptCount val="3"/>
                <c:pt idx="0">
                  <c:v>-13</c:v>
                </c:pt>
                <c:pt idx="1">
                  <c:v>4</c:v>
                </c:pt>
                <c:pt idx="2">
                  <c:v>-27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5C-4AB2-B102-D01CCF45BEE2}"/>
            </c:ext>
          </c:extLst>
        </c:ser>
        <c:ser>
          <c:idx val="8"/>
          <c:order val="7"/>
          <c:tx>
            <c:strRef>
              <c:f>東員町!$B$94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5C-4AB2-B102-D01CCF45BEE2}"/>
            </c:ext>
          </c:extLst>
        </c:ser>
        <c:ser>
          <c:idx val="7"/>
          <c:order val="8"/>
          <c:tx>
            <c:strRef>
              <c:f>東員町!$B$93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5C-4AB2-B102-D01CCF45BEE2}"/>
            </c:ext>
          </c:extLst>
        </c:ser>
        <c:ser>
          <c:idx val="6"/>
          <c:order val="9"/>
          <c:tx>
            <c:strRef>
              <c:f>東員町!$B$92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5C-4AB2-B102-D01CCF45BEE2}"/>
            </c:ext>
          </c:extLst>
        </c:ser>
        <c:ser>
          <c:idx val="5"/>
          <c:order val="10"/>
          <c:tx>
            <c:strRef>
              <c:f>東員町!$B$91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5C-4AB2-B102-D01CCF45BEE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5C-4AB2-B102-D01CCF45BE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東員町!$C$91:$E$91</c:f>
              <c:numCache>
                <c:formatCode>#,##0</c:formatCode>
                <c:ptCount val="3"/>
                <c:pt idx="0">
                  <c:v>4</c:v>
                </c:pt>
                <c:pt idx="1">
                  <c:v>-16</c:v>
                </c:pt>
                <c:pt idx="2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35C-4AB2-B102-D01CCF45BEE2}"/>
            </c:ext>
          </c:extLst>
        </c:ser>
        <c:ser>
          <c:idx val="4"/>
          <c:order val="11"/>
          <c:tx>
            <c:strRef>
              <c:f>東員町!$B$90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5C-4AB2-B102-D01CCF45BEE2}"/>
            </c:ext>
          </c:extLst>
        </c:ser>
        <c:ser>
          <c:idx val="3"/>
          <c:order val="12"/>
          <c:tx>
            <c:strRef>
              <c:f>東員町!$B$89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35C-4AB2-B102-D01CCF45BEE2}"/>
            </c:ext>
          </c:extLst>
        </c:ser>
        <c:ser>
          <c:idx val="2"/>
          <c:order val="13"/>
          <c:tx>
            <c:strRef>
              <c:f>東員町!$B$88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東員町!$C$88:$E$88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35C-4AB2-B102-D01CCF45BEE2}"/>
            </c:ext>
          </c:extLst>
        </c:ser>
        <c:ser>
          <c:idx val="1"/>
          <c:order val="14"/>
          <c:tx>
            <c:strRef>
              <c:f>東員町!$B$87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5C-4AB2-B102-D01CCF45BE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東員町!$C$87:$E$87</c:f>
              <c:numCache>
                <c:formatCode>#,##0</c:formatCode>
                <c:ptCount val="3"/>
                <c:pt idx="0">
                  <c:v>0</c:v>
                </c:pt>
                <c:pt idx="1">
                  <c:v>-7</c:v>
                </c:pt>
                <c:pt idx="2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35C-4AB2-B102-D01CCF45BEE2}"/>
            </c:ext>
          </c:extLst>
        </c:ser>
        <c:ser>
          <c:idx val="0"/>
          <c:order val="15"/>
          <c:tx>
            <c:strRef>
              <c:f>東員町!$B$86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東員町!$C$86:$E$86</c:f>
              <c:numCache>
                <c:formatCode>#,##0</c:formatCode>
                <c:ptCount val="3"/>
                <c:pt idx="0">
                  <c:v>44</c:v>
                </c:pt>
                <c:pt idx="1">
                  <c:v>82</c:v>
                </c:pt>
                <c:pt idx="2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35C-4AB2-B102-D01CCF45B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5656192"/>
        <c:axId val="115657728"/>
      </c:barChart>
      <c:catAx>
        <c:axId val="11565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657728"/>
        <c:crossesAt val="-5000"/>
        <c:auto val="1"/>
        <c:lblAlgn val="ctr"/>
        <c:lblOffset val="100"/>
        <c:noMultiLvlLbl val="0"/>
      </c:catAx>
      <c:valAx>
        <c:axId val="115657728"/>
        <c:scaling>
          <c:orientation val="minMax"/>
          <c:max val="1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5656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東員町!$T$1</c:f>
          <c:strCache>
            <c:ptCount val="1"/>
            <c:pt idx="0">
              <c:v>地域ブロック・県内圏域別の人口移動の状況　＜東員町＞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東員町!$B$101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A1-41C2-8CA2-74B90D692983}"/>
                </c:ext>
              </c:extLst>
            </c:dLbl>
            <c:dLbl>
              <c:idx val="1"/>
              <c:layout>
                <c:manualLayout>
                  <c:x val="0"/>
                  <c:y val="-5.2284352775290501E-3"/>
                </c:manualLayout>
              </c:layout>
              <c:tx>
                <c:rich>
                  <a:bodyPr/>
                  <a:lstStyle/>
                  <a:p>
                    <a:fld id="{4D67C518-8F38-414D-9A01-0AB9CB08B73D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D6875169-0BF2-403B-9504-2D7DAA37D7A0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68A1-41C2-8CA2-74B90D69298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E1-450F-8245-AB43BC74A5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A828176-6D0C-49BB-8E37-32011935257E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B7F6AF8A-809A-4692-856E-F6E29B7A6BFB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8A1-41C2-8CA2-74B90D69298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D567F0A-B538-46FE-A501-BFBB41127E81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49C6A9EE-9E8C-4159-9D68-E9F51C1FA4ED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8A1-41C2-8CA2-74B90D6929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東員町!$C$101:$G$101</c:f>
              <c:numCache>
                <c:formatCode>#,##0</c:formatCode>
                <c:ptCount val="5"/>
                <c:pt idx="0">
                  <c:v>7</c:v>
                </c:pt>
                <c:pt idx="1">
                  <c:v>-23</c:v>
                </c:pt>
                <c:pt idx="2">
                  <c:v>-1</c:v>
                </c:pt>
                <c:pt idx="3">
                  <c:v>26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1-450F-8245-AB43BC74A541}"/>
            </c:ext>
          </c:extLst>
        </c:ser>
        <c:ser>
          <c:idx val="16"/>
          <c:order val="1"/>
          <c:tx>
            <c:strRef>
              <c:f>東員町!$B$100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E1-450F-8245-AB43BC74A541}"/>
            </c:ext>
          </c:extLst>
        </c:ser>
        <c:ser>
          <c:idx val="15"/>
          <c:order val="2"/>
          <c:tx>
            <c:strRef>
              <c:f>東員町!$B$99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E1-450F-8245-AB43BC74A541}"/>
            </c:ext>
          </c:extLst>
        </c:ser>
        <c:ser>
          <c:idx val="14"/>
          <c:order val="3"/>
          <c:tx>
            <c:strRef>
              <c:f>東員町!$B$98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E1-450F-8245-AB43BC74A541}"/>
            </c:ext>
          </c:extLst>
        </c:ser>
        <c:ser>
          <c:idx val="13"/>
          <c:order val="4"/>
          <c:tx>
            <c:strRef>
              <c:f>東員町!$B$97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A1-41C2-8CA2-74B90D6929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東員町!$C$97:$G$97</c:f>
              <c:numCache>
                <c:formatCode>#,##0</c:formatCode>
                <c:ptCount val="5"/>
                <c:pt idx="0">
                  <c:v>10</c:v>
                </c:pt>
                <c:pt idx="1">
                  <c:v>12</c:v>
                </c:pt>
                <c:pt idx="2">
                  <c:v>-15</c:v>
                </c:pt>
                <c:pt idx="3">
                  <c:v>-16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E1-450F-8245-AB43BC74A541}"/>
            </c:ext>
          </c:extLst>
        </c:ser>
        <c:ser>
          <c:idx val="10"/>
          <c:order val="5"/>
          <c:tx>
            <c:strRef>
              <c:f>東員町!$B$96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東員町!$C$96:$G$96</c:f>
              <c:numCache>
                <c:formatCode>#,##0</c:formatCode>
                <c:ptCount val="5"/>
                <c:pt idx="0">
                  <c:v>-72</c:v>
                </c:pt>
                <c:pt idx="1">
                  <c:v>-54</c:v>
                </c:pt>
                <c:pt idx="2">
                  <c:v>-66</c:v>
                </c:pt>
                <c:pt idx="3">
                  <c:v>-131</c:v>
                </c:pt>
                <c:pt idx="4">
                  <c:v>-60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E1-450F-8245-AB43BC74A541}"/>
            </c:ext>
          </c:extLst>
        </c:ser>
        <c:ser>
          <c:idx val="9"/>
          <c:order val="6"/>
          <c:tx>
            <c:strRef>
              <c:f>東員町!$B$95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A1-41C2-8CA2-74B90D6929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東員町!$C$95:$G$95</c:f>
              <c:numCache>
                <c:formatCode>#,##0</c:formatCode>
                <c:ptCount val="5"/>
                <c:pt idx="0">
                  <c:v>-13</c:v>
                </c:pt>
                <c:pt idx="1">
                  <c:v>4</c:v>
                </c:pt>
                <c:pt idx="2">
                  <c:v>-27</c:v>
                </c:pt>
                <c:pt idx="3">
                  <c:v>-23</c:v>
                </c:pt>
                <c:pt idx="4">
                  <c:v>-23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E1-450F-8245-AB43BC74A541}"/>
            </c:ext>
          </c:extLst>
        </c:ser>
        <c:ser>
          <c:idx val="8"/>
          <c:order val="7"/>
          <c:tx>
            <c:strRef>
              <c:f>東員町!$B$94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E1-450F-8245-AB43BC74A541}"/>
            </c:ext>
          </c:extLst>
        </c:ser>
        <c:ser>
          <c:idx val="7"/>
          <c:order val="8"/>
          <c:tx>
            <c:strRef>
              <c:f>東員町!$B$93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3E1-450F-8245-AB43BC74A541}"/>
            </c:ext>
          </c:extLst>
        </c:ser>
        <c:ser>
          <c:idx val="6"/>
          <c:order val="9"/>
          <c:tx>
            <c:strRef>
              <c:f>東員町!$B$92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E1-450F-8245-AB43BC74A541}"/>
            </c:ext>
          </c:extLst>
        </c:ser>
        <c:ser>
          <c:idx val="5"/>
          <c:order val="10"/>
          <c:tx>
            <c:strRef>
              <c:f>東員町!$B$91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E1-450F-8245-AB43BC74A5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E1-450F-8245-AB43BC74A5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E1-450F-8245-AB43BC74A5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東員町!$C$91:$G$91</c:f>
              <c:numCache>
                <c:formatCode>#,##0</c:formatCode>
                <c:ptCount val="5"/>
                <c:pt idx="0">
                  <c:v>4</c:v>
                </c:pt>
                <c:pt idx="1">
                  <c:v>-16</c:v>
                </c:pt>
                <c:pt idx="2">
                  <c:v>-1</c:v>
                </c:pt>
                <c:pt idx="3">
                  <c:v>0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3E1-450F-8245-AB43BC74A541}"/>
            </c:ext>
          </c:extLst>
        </c:ser>
        <c:ser>
          <c:idx val="4"/>
          <c:order val="11"/>
          <c:tx>
            <c:strRef>
              <c:f>東員町!$B$90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3E1-450F-8245-AB43BC74A541}"/>
            </c:ext>
          </c:extLst>
        </c:ser>
        <c:ser>
          <c:idx val="3"/>
          <c:order val="12"/>
          <c:tx>
            <c:strRef>
              <c:f>東員町!$B$89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3E1-450F-8245-AB43BC74A541}"/>
            </c:ext>
          </c:extLst>
        </c:ser>
        <c:ser>
          <c:idx val="2"/>
          <c:order val="13"/>
          <c:tx>
            <c:strRef>
              <c:f>東員町!$B$88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東員町!$C$88:$E$88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3E1-450F-8245-AB43BC74A541}"/>
            </c:ext>
          </c:extLst>
        </c:ser>
        <c:ser>
          <c:idx val="1"/>
          <c:order val="14"/>
          <c:tx>
            <c:strRef>
              <c:f>東員町!$B$87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E1-450F-8245-AB43BC74A541}"/>
                </c:ext>
              </c:extLst>
            </c:dLbl>
            <c:dLbl>
              <c:idx val="1"/>
              <c:layout>
                <c:manualLayout>
                  <c:x val="0"/>
                  <c:y val="2.016017257107721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E1-450F-8245-AB43BC74A5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A1-41C2-8CA2-74B90D69298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東員町!$C$87:$G$87</c:f>
              <c:numCache>
                <c:formatCode>#,##0</c:formatCode>
                <c:ptCount val="5"/>
                <c:pt idx="0">
                  <c:v>0</c:v>
                </c:pt>
                <c:pt idx="1">
                  <c:v>-7</c:v>
                </c:pt>
                <c:pt idx="2">
                  <c:v>-12</c:v>
                </c:pt>
                <c:pt idx="3">
                  <c:v>13</c:v>
                </c:pt>
                <c:pt idx="4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3E1-450F-8245-AB43BC74A541}"/>
            </c:ext>
          </c:extLst>
        </c:ser>
        <c:ser>
          <c:idx val="0"/>
          <c:order val="15"/>
          <c:tx>
            <c:strRef>
              <c:f>東員町!$B$86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東員町!$C$85:$G$85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東員町!$C$86:$G$86</c:f>
              <c:numCache>
                <c:formatCode>#,##0</c:formatCode>
                <c:ptCount val="5"/>
                <c:pt idx="0">
                  <c:v>44</c:v>
                </c:pt>
                <c:pt idx="1">
                  <c:v>82</c:v>
                </c:pt>
                <c:pt idx="2">
                  <c:v>88</c:v>
                </c:pt>
                <c:pt idx="3">
                  <c:v>34</c:v>
                </c:pt>
                <c:pt idx="4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3E1-450F-8245-AB43BC74A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5888896"/>
        <c:axId val="115890432"/>
      </c:barChart>
      <c:catAx>
        <c:axId val="11588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890432"/>
        <c:crossesAt val="-5000"/>
        <c:auto val="1"/>
        <c:lblAlgn val="ctr"/>
        <c:lblOffset val="100"/>
        <c:noMultiLvlLbl val="0"/>
      </c:catAx>
      <c:valAx>
        <c:axId val="115890432"/>
        <c:scaling>
          <c:orientation val="minMax"/>
          <c:max val="25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5888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菰野町!$T$1</c:f>
          <c:strCache>
            <c:ptCount val="1"/>
            <c:pt idx="0">
              <c:v>地域ブロック・県内圏域別の人口移動の状況　＜菰野町＞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菰野町!$B$101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A8-4AAA-A7E7-2F283BAE0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菰野町!$C$101:$E$101</c:f>
              <c:numCache>
                <c:formatCode>#,##0</c:formatCode>
                <c:ptCount val="3"/>
                <c:pt idx="0">
                  <c:v>18</c:v>
                </c:pt>
                <c:pt idx="1">
                  <c:v>-46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A8-4AAA-A7E7-2F283BAE02A6}"/>
            </c:ext>
          </c:extLst>
        </c:ser>
        <c:ser>
          <c:idx val="16"/>
          <c:order val="1"/>
          <c:tx>
            <c:strRef>
              <c:f>菰野町!$B$100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菰野町!$C$100:$E$100</c:f>
              <c:numCache>
                <c:formatCode>#,##0</c:formatCode>
                <c:ptCount val="3"/>
                <c:pt idx="0">
                  <c:v>28</c:v>
                </c:pt>
                <c:pt idx="1">
                  <c:v>17</c:v>
                </c:pt>
                <c:pt idx="2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A8-4AAA-A7E7-2F283BAE02A6}"/>
            </c:ext>
          </c:extLst>
        </c:ser>
        <c:ser>
          <c:idx val="15"/>
          <c:order val="2"/>
          <c:tx>
            <c:strRef>
              <c:f>菰野町!$B$99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菰野町!$C$99:$E$99</c:f>
              <c:numCache>
                <c:formatCode>#,##0</c:formatCode>
                <c:ptCount val="3"/>
                <c:pt idx="0">
                  <c:v>0</c:v>
                </c:pt>
                <c:pt idx="1">
                  <c:v>12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A8-4AAA-A7E7-2F283BAE02A6}"/>
            </c:ext>
          </c:extLst>
        </c:ser>
        <c:ser>
          <c:idx val="14"/>
          <c:order val="3"/>
          <c:tx>
            <c:strRef>
              <c:f>菰野町!$B$98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A8-4AAA-A7E7-2F283BAE02A6}"/>
            </c:ext>
          </c:extLst>
        </c:ser>
        <c:ser>
          <c:idx val="13"/>
          <c:order val="4"/>
          <c:tx>
            <c:strRef>
              <c:f>菰野町!$B$97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8-4AAA-A7E7-2F283BAE0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菰野町!$C$97:$E$97</c:f>
              <c:numCache>
                <c:formatCode>#,##0</c:formatCode>
                <c:ptCount val="3"/>
                <c:pt idx="0">
                  <c:v>-28</c:v>
                </c:pt>
                <c:pt idx="1">
                  <c:v>18</c:v>
                </c:pt>
                <c:pt idx="2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A8-4AAA-A7E7-2F283BAE02A6}"/>
            </c:ext>
          </c:extLst>
        </c:ser>
        <c:ser>
          <c:idx val="10"/>
          <c:order val="5"/>
          <c:tx>
            <c:strRef>
              <c:f>菰野町!$B$96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菰野町!$C$96:$E$96</c:f>
              <c:numCache>
                <c:formatCode>#,##0</c:formatCode>
                <c:ptCount val="3"/>
                <c:pt idx="0">
                  <c:v>-10</c:v>
                </c:pt>
                <c:pt idx="1">
                  <c:v>45</c:v>
                </c:pt>
                <c:pt idx="2">
                  <c:v>-54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A8-4AAA-A7E7-2F283BAE02A6}"/>
            </c:ext>
          </c:extLst>
        </c:ser>
        <c:ser>
          <c:idx val="9"/>
          <c:order val="6"/>
          <c:tx>
            <c:strRef>
              <c:f>菰野町!$B$95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菰野町!$C$95:$E$95</c:f>
              <c:numCache>
                <c:formatCode>#,##0</c:formatCode>
                <c:ptCount val="3"/>
                <c:pt idx="0">
                  <c:v>-68</c:v>
                </c:pt>
                <c:pt idx="1">
                  <c:v>-20</c:v>
                </c:pt>
                <c:pt idx="2">
                  <c:v>-29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8-4AAA-A7E7-2F283BAE02A6}"/>
            </c:ext>
          </c:extLst>
        </c:ser>
        <c:ser>
          <c:idx val="8"/>
          <c:order val="7"/>
          <c:tx>
            <c:strRef>
              <c:f>菰野町!$B$94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A8-4AAA-A7E7-2F283BAE0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菰野町!$C$94:$E$94</c:f>
              <c:numCache>
                <c:formatCode>#,##0</c:formatCode>
                <c:ptCount val="3"/>
                <c:pt idx="0">
                  <c:v>13</c:v>
                </c:pt>
                <c:pt idx="1">
                  <c:v>0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A8-4AAA-A7E7-2F283BAE02A6}"/>
            </c:ext>
          </c:extLst>
        </c:ser>
        <c:ser>
          <c:idx val="7"/>
          <c:order val="8"/>
          <c:tx>
            <c:strRef>
              <c:f>菰野町!$B$93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9A8-4AAA-A7E7-2F283BAE02A6}"/>
            </c:ext>
          </c:extLst>
        </c:ser>
        <c:ser>
          <c:idx val="6"/>
          <c:order val="9"/>
          <c:tx>
            <c:strRef>
              <c:f>菰野町!$B$92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9A8-4AAA-A7E7-2F283BAE02A6}"/>
            </c:ext>
          </c:extLst>
        </c:ser>
        <c:ser>
          <c:idx val="5"/>
          <c:order val="10"/>
          <c:tx>
            <c:strRef>
              <c:f>菰野町!$B$91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菰野町!$C$91:$E$91</c:f>
              <c:numCache>
                <c:formatCode>#,##0</c:formatCode>
                <c:ptCount val="3"/>
                <c:pt idx="0">
                  <c:v>16</c:v>
                </c:pt>
                <c:pt idx="1">
                  <c:v>-17</c:v>
                </c:pt>
                <c:pt idx="2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9A8-4AAA-A7E7-2F283BAE02A6}"/>
            </c:ext>
          </c:extLst>
        </c:ser>
        <c:ser>
          <c:idx val="4"/>
          <c:order val="11"/>
          <c:tx>
            <c:strRef>
              <c:f>菰野町!$B$90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A8-4AAA-A7E7-2F283BAE02A6}"/>
            </c:ext>
          </c:extLst>
        </c:ser>
        <c:ser>
          <c:idx val="3"/>
          <c:order val="12"/>
          <c:tx>
            <c:strRef>
              <c:f>菰野町!$B$89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9A8-4AAA-A7E7-2F283BAE02A6}"/>
            </c:ext>
          </c:extLst>
        </c:ser>
        <c:ser>
          <c:idx val="2"/>
          <c:order val="13"/>
          <c:tx>
            <c:strRef>
              <c:f>菰野町!$B$88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A8-4AAA-A7E7-2F283BAE02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A8-4AAA-A7E7-2F283BAE02A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菰野町!$C$88:$E$88</c:f>
              <c:numCache>
                <c:formatCode>#,##0</c:formatCode>
                <c:ptCount val="3"/>
                <c:pt idx="0">
                  <c:v>0</c:v>
                </c:pt>
                <c:pt idx="1">
                  <c:v>9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9A8-4AAA-A7E7-2F283BAE02A6}"/>
            </c:ext>
          </c:extLst>
        </c:ser>
        <c:ser>
          <c:idx val="1"/>
          <c:order val="14"/>
          <c:tx>
            <c:strRef>
              <c:f>菰野町!$B$87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菰野町!$C$87:$E$87</c:f>
              <c:numCache>
                <c:formatCode>#,##0</c:formatCode>
                <c:ptCount val="3"/>
                <c:pt idx="0">
                  <c:v>18</c:v>
                </c:pt>
                <c:pt idx="1">
                  <c:v>14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9A8-4AAA-A7E7-2F283BAE02A6}"/>
            </c:ext>
          </c:extLst>
        </c:ser>
        <c:ser>
          <c:idx val="0"/>
          <c:order val="15"/>
          <c:tx>
            <c:strRef>
              <c:f>菰野町!$B$86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菰野町!$C$86:$E$86</c:f>
              <c:numCache>
                <c:formatCode>#,##0</c:formatCode>
                <c:ptCount val="3"/>
                <c:pt idx="0">
                  <c:v>256</c:v>
                </c:pt>
                <c:pt idx="1">
                  <c:v>170</c:v>
                </c:pt>
                <c:pt idx="2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9A8-4AAA-A7E7-2F283BAE0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5419008"/>
        <c:axId val="115420544"/>
      </c:barChart>
      <c:catAx>
        <c:axId val="11541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420544"/>
        <c:crossesAt val="-5000"/>
        <c:auto val="1"/>
        <c:lblAlgn val="ctr"/>
        <c:lblOffset val="100"/>
        <c:noMultiLvlLbl val="0"/>
      </c:catAx>
      <c:valAx>
        <c:axId val="1154205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5419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49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菰野町!$T$1</c:f>
          <c:strCache>
            <c:ptCount val="1"/>
            <c:pt idx="0">
              <c:v>地域ブロック・県内圏域別の人口移動の状況　＜菰野町＞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菰野町!$B$101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B5-43B8-B720-71F68CB307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D249DBB-ACF7-4789-A116-9234A8812C88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DB9BF614-F3A3-41EC-A424-490D22563E32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92C-49C3-A546-A9B2384B7C5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B5-43B8-B720-71F68CB307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7875E9F-4719-44CF-88C6-547C2106C73D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21FEAF46-4858-4D2A-99E9-E1020D615DA8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92C-49C3-A546-A9B2384B7C5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7BF7342-370F-4A3C-8E01-73F0125A3431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0A496053-26EB-4F77-8132-521CDA9F03E3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E92C-49C3-A546-A9B2384B7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菰野町!$C$101:$G$101</c:f>
              <c:numCache>
                <c:formatCode>#,##0</c:formatCode>
                <c:ptCount val="5"/>
                <c:pt idx="0">
                  <c:v>18</c:v>
                </c:pt>
                <c:pt idx="1">
                  <c:v>-46</c:v>
                </c:pt>
                <c:pt idx="2">
                  <c:v>14</c:v>
                </c:pt>
                <c:pt idx="3">
                  <c:v>-28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5-43B8-B720-71F68CB307E6}"/>
            </c:ext>
          </c:extLst>
        </c:ser>
        <c:ser>
          <c:idx val="16"/>
          <c:order val="1"/>
          <c:tx>
            <c:strRef>
              <c:f>菰野町!$B$100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4"/>
              <c:layout>
                <c:manualLayout>
                  <c:x val="-7.6202699882657278E-17"/>
                  <c:y val="-5.2533456986888693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2C-49C3-A546-A9B2384B7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菰野町!$C$100:$G$100</c:f>
              <c:numCache>
                <c:formatCode>#,##0</c:formatCode>
                <c:ptCount val="5"/>
                <c:pt idx="0">
                  <c:v>28</c:v>
                </c:pt>
                <c:pt idx="1">
                  <c:v>17</c:v>
                </c:pt>
                <c:pt idx="2">
                  <c:v>-11</c:v>
                </c:pt>
                <c:pt idx="3">
                  <c:v>31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B5-43B8-B720-71F68CB307E6}"/>
            </c:ext>
          </c:extLst>
        </c:ser>
        <c:ser>
          <c:idx val="15"/>
          <c:order val="2"/>
          <c:tx>
            <c:strRef>
              <c:f>菰野町!$B$99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菰野町!$C$99:$G$99</c:f>
              <c:numCache>
                <c:formatCode>#,##0</c:formatCode>
                <c:ptCount val="5"/>
                <c:pt idx="0">
                  <c:v>0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B5-43B8-B720-71F68CB307E6}"/>
            </c:ext>
          </c:extLst>
        </c:ser>
        <c:ser>
          <c:idx val="14"/>
          <c:order val="3"/>
          <c:tx>
            <c:strRef>
              <c:f>菰野町!$B$98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菰野町!$C$98:$G$98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B5-43B8-B720-71F68CB307E6}"/>
            </c:ext>
          </c:extLst>
        </c:ser>
        <c:ser>
          <c:idx val="13"/>
          <c:order val="4"/>
          <c:tx>
            <c:strRef>
              <c:f>菰野町!$B$97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B5-43B8-B720-71F68CB307E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2C-49C3-A546-A9B2384B7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菰野町!$C$97:$G$97</c:f>
              <c:numCache>
                <c:formatCode>#,##0</c:formatCode>
                <c:ptCount val="5"/>
                <c:pt idx="0">
                  <c:v>-28</c:v>
                </c:pt>
                <c:pt idx="1">
                  <c:v>18</c:v>
                </c:pt>
                <c:pt idx="2">
                  <c:v>-2</c:v>
                </c:pt>
                <c:pt idx="3">
                  <c:v>-8</c:v>
                </c:pt>
                <c:pt idx="4">
                  <c:v>-22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B5-43B8-B720-71F68CB307E6}"/>
            </c:ext>
          </c:extLst>
        </c:ser>
        <c:ser>
          <c:idx val="10"/>
          <c:order val="5"/>
          <c:tx>
            <c:strRef>
              <c:f>菰野町!$B$96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菰野町!$C$96:$G$96</c:f>
              <c:numCache>
                <c:formatCode>#,##0</c:formatCode>
                <c:ptCount val="5"/>
                <c:pt idx="0">
                  <c:v>-10</c:v>
                </c:pt>
                <c:pt idx="1">
                  <c:v>45</c:v>
                </c:pt>
                <c:pt idx="2">
                  <c:v>-54</c:v>
                </c:pt>
                <c:pt idx="3">
                  <c:v>-22</c:v>
                </c:pt>
                <c:pt idx="4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CB5-43B8-B720-71F68CB307E6}"/>
            </c:ext>
          </c:extLst>
        </c:ser>
        <c:ser>
          <c:idx val="9"/>
          <c:order val="6"/>
          <c:tx>
            <c:strRef>
              <c:f>菰野町!$B$95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菰野町!$C$95:$G$95</c:f>
              <c:numCache>
                <c:formatCode>#,##0</c:formatCode>
                <c:ptCount val="5"/>
                <c:pt idx="0">
                  <c:v>-68</c:v>
                </c:pt>
                <c:pt idx="1">
                  <c:v>-20</c:v>
                </c:pt>
                <c:pt idx="2">
                  <c:v>-29</c:v>
                </c:pt>
                <c:pt idx="3">
                  <c:v>-54</c:v>
                </c:pt>
                <c:pt idx="4">
                  <c:v>-31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B5-43B8-B720-71F68CB307E6}"/>
            </c:ext>
          </c:extLst>
        </c:ser>
        <c:ser>
          <c:idx val="8"/>
          <c:order val="7"/>
          <c:tx>
            <c:strRef>
              <c:f>菰野町!$B$94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0"/>
              <c:layout>
                <c:manualLayout>
                  <c:x val="-2.0769454314477995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B5-43B8-B720-71F68CB307E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B5-43B8-B720-71F68CB307E6}"/>
                </c:ext>
              </c:extLst>
            </c:dLbl>
            <c:dLbl>
              <c:idx val="2"/>
              <c:layout>
                <c:manualLayout>
                  <c:x val="0"/>
                  <c:y val="-2.5924324650929988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B5-43B8-B720-71F68CB307E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2C-49C3-A546-A9B2384B7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菰野町!$C$94:$G$94</c:f>
              <c:numCache>
                <c:formatCode>#,##0</c:formatCode>
                <c:ptCount val="5"/>
                <c:pt idx="0">
                  <c:v>13</c:v>
                </c:pt>
                <c:pt idx="1">
                  <c:v>0</c:v>
                </c:pt>
                <c:pt idx="2">
                  <c:v>12</c:v>
                </c:pt>
                <c:pt idx="3">
                  <c:v>0</c:v>
                </c:pt>
                <c:pt idx="4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B5-43B8-B720-71F68CB307E6}"/>
            </c:ext>
          </c:extLst>
        </c:ser>
        <c:ser>
          <c:idx val="7"/>
          <c:order val="8"/>
          <c:tx>
            <c:strRef>
              <c:f>菰野町!$B$93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菰野町!$C$93:$G$93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-10</c:v>
                </c:pt>
                <c:pt idx="3">
                  <c:v>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B5-43B8-B720-71F68CB307E6}"/>
            </c:ext>
          </c:extLst>
        </c:ser>
        <c:ser>
          <c:idx val="6"/>
          <c:order val="9"/>
          <c:tx>
            <c:strRef>
              <c:f>菰野町!$B$92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菰野町!$C$92:$G$92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-10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CB5-43B8-B720-71F68CB307E6}"/>
            </c:ext>
          </c:extLst>
        </c:ser>
        <c:ser>
          <c:idx val="5"/>
          <c:order val="10"/>
          <c:tx>
            <c:strRef>
              <c:f>菰野町!$B$91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菰野町!$C$91:$E$91</c:f>
              <c:numCache>
                <c:formatCode>#,##0</c:formatCode>
                <c:ptCount val="3"/>
                <c:pt idx="0">
                  <c:v>16</c:v>
                </c:pt>
                <c:pt idx="1">
                  <c:v>-17</c:v>
                </c:pt>
                <c:pt idx="2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CB5-43B8-B720-71F68CB307E6}"/>
            </c:ext>
          </c:extLst>
        </c:ser>
        <c:ser>
          <c:idx val="4"/>
          <c:order val="11"/>
          <c:tx>
            <c:strRef>
              <c:f>菰野町!$B$90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CB5-43B8-B720-71F68CB307E6}"/>
            </c:ext>
          </c:extLst>
        </c:ser>
        <c:ser>
          <c:idx val="3"/>
          <c:order val="12"/>
          <c:tx>
            <c:strRef>
              <c:f>菰野町!$B$89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4"/>
              <c:tx>
                <c:rich>
                  <a:bodyPr/>
                  <a:lstStyle/>
                  <a:p>
                    <a:r>
                      <a:rPr lang="ja-JP" altLang="en-US"/>
                      <a:t>伊賀地域</a:t>
                    </a:r>
                    <a:r>
                      <a:rPr lang="en-US" altLang="ja-JP"/>
                      <a:t>, </a:t>
                    </a:r>
                    <a:fld id="{AC77E2A2-B444-497F-8DEC-A5863FD27BDC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386-483B-9305-B6592C13F92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菰野町!$C$89:$G$89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CB5-43B8-B720-71F68CB307E6}"/>
            </c:ext>
          </c:extLst>
        </c:ser>
        <c:ser>
          <c:idx val="2"/>
          <c:order val="13"/>
          <c:tx>
            <c:strRef>
              <c:f>菰野町!$B$88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B5-43B8-B720-71F68CB307E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B5-43B8-B720-71F68CB307E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2C-49C3-A546-A9B2384B7C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菰野町!$C$88:$G$88</c:f>
              <c:numCache>
                <c:formatCode>#,##0</c:formatCode>
                <c:ptCount val="5"/>
                <c:pt idx="0">
                  <c:v>0</c:v>
                </c:pt>
                <c:pt idx="1">
                  <c:v>9</c:v>
                </c:pt>
                <c:pt idx="2">
                  <c:v>15</c:v>
                </c:pt>
                <c:pt idx="3">
                  <c:v>12</c:v>
                </c:pt>
                <c:pt idx="4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CB5-43B8-B720-71F68CB307E6}"/>
            </c:ext>
          </c:extLst>
        </c:ser>
        <c:ser>
          <c:idx val="1"/>
          <c:order val="14"/>
          <c:tx>
            <c:strRef>
              <c:f>菰野町!$B$87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1"/>
              <c:layout>
                <c:manualLayout>
                  <c:x val="-3.8076893042358672E-17"/>
                  <c:y val="-5.184864930185997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B5-43B8-B720-71F68CB307E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2C-49C3-A546-A9B2384B7C5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菰野町!$C$87:$G$87</c:f>
              <c:numCache>
                <c:formatCode>#,##0</c:formatCode>
                <c:ptCount val="5"/>
                <c:pt idx="0">
                  <c:v>18</c:v>
                </c:pt>
                <c:pt idx="1">
                  <c:v>14</c:v>
                </c:pt>
                <c:pt idx="2">
                  <c:v>21</c:v>
                </c:pt>
                <c:pt idx="3">
                  <c:v>22</c:v>
                </c:pt>
                <c:pt idx="4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CB5-43B8-B720-71F68CB307E6}"/>
            </c:ext>
          </c:extLst>
        </c:ser>
        <c:ser>
          <c:idx val="0"/>
          <c:order val="15"/>
          <c:tx>
            <c:strRef>
              <c:f>菰野町!$B$86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菰野町!$C$85:$G$85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菰野町!$C$86:$G$86</c:f>
              <c:numCache>
                <c:formatCode>#,##0</c:formatCode>
                <c:ptCount val="5"/>
                <c:pt idx="0">
                  <c:v>256</c:v>
                </c:pt>
                <c:pt idx="1">
                  <c:v>170</c:v>
                </c:pt>
                <c:pt idx="2">
                  <c:v>165</c:v>
                </c:pt>
                <c:pt idx="3">
                  <c:v>202</c:v>
                </c:pt>
                <c:pt idx="4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CB5-43B8-B720-71F68CB30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6069504"/>
        <c:axId val="116071040"/>
      </c:barChart>
      <c:catAx>
        <c:axId val="11606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071040"/>
        <c:crossesAt val="-5000"/>
        <c:auto val="1"/>
        <c:lblAlgn val="ctr"/>
        <c:lblOffset val="100"/>
        <c:noMultiLvlLbl val="0"/>
      </c:catAx>
      <c:valAx>
        <c:axId val="1160710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6069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49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2"/>
          <c:order val="1"/>
          <c:tx>
            <c:strRef>
              <c:f>北勢地域!$B$109</c:f>
              <c:strCache>
                <c:ptCount val="1"/>
                <c:pt idx="0">
                  <c:v>中勢地域</c:v>
                </c:pt>
              </c:strCache>
            </c:strRef>
          </c:tx>
          <c:spPr>
            <a:ln>
              <a:solidFill>
                <a:srgbClr val="FF6600"/>
              </a:solidFill>
            </a:ln>
          </c:spPr>
          <c:marker>
            <c:spPr>
              <a:solidFill>
                <a:srgbClr val="FF6600"/>
              </a:solidFill>
              <a:ln>
                <a:solidFill>
                  <a:srgbClr val="FF6600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北勢地域!$C$109:$G$109</c:f>
              <c:numCache>
                <c:formatCode>#,##0</c:formatCode>
                <c:ptCount val="5"/>
                <c:pt idx="0">
                  <c:v>2375</c:v>
                </c:pt>
                <c:pt idx="1">
                  <c:v>2272</c:v>
                </c:pt>
                <c:pt idx="2">
                  <c:v>2159</c:v>
                </c:pt>
                <c:pt idx="3">
                  <c:v>2352</c:v>
                </c:pt>
                <c:pt idx="4">
                  <c:v>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2-488F-B8B9-F418DF4654DB}"/>
            </c:ext>
          </c:extLst>
        </c:ser>
        <c:ser>
          <c:idx val="3"/>
          <c:order val="2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ln>
              <a:solidFill>
                <a:srgbClr val="FF9966"/>
              </a:solidFill>
            </a:ln>
          </c:spPr>
          <c:marker>
            <c:spPr>
              <a:solidFill>
                <a:srgbClr val="FF9966"/>
              </a:solidFill>
              <a:ln>
                <a:solidFill>
                  <a:srgbClr val="FF9966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北勢地域!$C$110:$G$110</c:f>
              <c:numCache>
                <c:formatCode>#,##0</c:formatCode>
                <c:ptCount val="5"/>
                <c:pt idx="0">
                  <c:v>432</c:v>
                </c:pt>
                <c:pt idx="1">
                  <c:v>433</c:v>
                </c:pt>
                <c:pt idx="2">
                  <c:v>532</c:v>
                </c:pt>
                <c:pt idx="3">
                  <c:v>465</c:v>
                </c:pt>
                <c:pt idx="4">
                  <c:v>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02-488F-B8B9-F418DF4654DB}"/>
            </c:ext>
          </c:extLst>
        </c:ser>
        <c:ser>
          <c:idx val="4"/>
          <c:order val="3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ln>
              <a:solidFill>
                <a:srgbClr val="FFFF99"/>
              </a:solidFill>
            </a:ln>
          </c:spPr>
          <c:marker>
            <c:spPr>
              <a:solidFill>
                <a:srgbClr val="FFFF99"/>
              </a:solidFill>
              <a:ln>
                <a:solidFill>
                  <a:srgbClr val="FFFF99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北勢地域!$C$111:$G$111</c:f>
              <c:numCache>
                <c:formatCode>#,##0</c:formatCode>
                <c:ptCount val="5"/>
                <c:pt idx="0">
                  <c:v>321</c:v>
                </c:pt>
                <c:pt idx="1">
                  <c:v>336</c:v>
                </c:pt>
                <c:pt idx="2">
                  <c:v>336</c:v>
                </c:pt>
                <c:pt idx="3">
                  <c:v>371</c:v>
                </c:pt>
                <c:pt idx="4">
                  <c:v>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02-488F-B8B9-F418DF4654DB}"/>
            </c:ext>
          </c:extLst>
        </c:ser>
        <c:ser>
          <c:idx val="5"/>
          <c:order val="4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pPr>
              <a:solidFill>
                <a:srgbClr val="FF0066"/>
              </a:solidFill>
              <a:ln>
                <a:solidFill>
                  <a:srgbClr val="FF0066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北勢地域!$C$112:$G$112</c:f>
              <c:numCache>
                <c:formatCode>#,##0</c:formatCode>
                <c:ptCount val="5"/>
                <c:pt idx="0">
                  <c:v>149</c:v>
                </c:pt>
                <c:pt idx="1">
                  <c:v>175</c:v>
                </c:pt>
                <c:pt idx="2">
                  <c:v>119</c:v>
                </c:pt>
                <c:pt idx="3">
                  <c:v>188</c:v>
                </c:pt>
                <c:pt idx="4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02-488F-B8B9-F418DF4654DB}"/>
            </c:ext>
          </c:extLst>
        </c:ser>
        <c:ser>
          <c:idx val="0"/>
          <c:order val="5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0">
                <a:fgClr>
                  <a:srgbClr val="C00000"/>
                </a:fgClr>
                <a:bgClr>
                  <a:sysClr val="window" lastClr="FFFFFF"/>
                </a:bgClr>
              </a:pattFill>
              <a:ln>
                <a:solidFill>
                  <a:srgbClr val="C00000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北勢地域!$C$113:$G$113</c:f>
              <c:numCache>
                <c:formatCode>#,##0</c:formatCode>
                <c:ptCount val="5"/>
                <c:pt idx="0">
                  <c:v>519</c:v>
                </c:pt>
                <c:pt idx="1">
                  <c:v>447</c:v>
                </c:pt>
                <c:pt idx="2">
                  <c:v>554</c:v>
                </c:pt>
                <c:pt idx="3">
                  <c:v>445</c:v>
                </c:pt>
                <c:pt idx="4">
                  <c:v>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02-488F-B8B9-F418DF4654DB}"/>
            </c:ext>
          </c:extLst>
        </c:ser>
        <c:ser>
          <c:idx val="6"/>
          <c:order val="6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ln>
              <a:solidFill>
                <a:srgbClr val="660066"/>
              </a:solidFill>
            </a:ln>
          </c:spPr>
          <c:marker>
            <c:spPr>
              <a:solidFill>
                <a:srgbClr val="660066"/>
              </a:solidFill>
              <a:ln>
                <a:solidFill>
                  <a:srgbClr val="660066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北勢地域!$C$114:$G$114</c:f>
              <c:numCache>
                <c:formatCode>#,##0</c:formatCode>
                <c:ptCount val="5"/>
                <c:pt idx="0">
                  <c:v>191</c:v>
                </c:pt>
                <c:pt idx="1">
                  <c:v>180</c:v>
                </c:pt>
                <c:pt idx="2">
                  <c:v>188</c:v>
                </c:pt>
                <c:pt idx="3">
                  <c:v>203</c:v>
                </c:pt>
                <c:pt idx="4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02-488F-B8B9-F418DF4654DB}"/>
            </c:ext>
          </c:extLst>
        </c:ser>
        <c:ser>
          <c:idx val="7"/>
          <c:order val="7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ln>
              <a:solidFill>
                <a:srgbClr val="9900CC"/>
              </a:solidFill>
            </a:ln>
          </c:spPr>
          <c:marker>
            <c:spPr>
              <a:solidFill>
                <a:srgbClr val="9900CC"/>
              </a:solidFill>
              <a:ln>
                <a:solidFill>
                  <a:srgbClr val="9900CC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北勢地域!$C$115:$G$115</c:f>
              <c:numCache>
                <c:formatCode>#,##0</c:formatCode>
                <c:ptCount val="5"/>
                <c:pt idx="0">
                  <c:v>406</c:v>
                </c:pt>
                <c:pt idx="1">
                  <c:v>322</c:v>
                </c:pt>
                <c:pt idx="2">
                  <c:v>353</c:v>
                </c:pt>
                <c:pt idx="3">
                  <c:v>276</c:v>
                </c:pt>
                <c:pt idx="4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02-488F-B8B9-F418DF4654DB}"/>
            </c:ext>
          </c:extLst>
        </c:ser>
        <c:ser>
          <c:idx val="8"/>
          <c:order val="8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ln>
              <a:solidFill>
                <a:srgbClr val="6666FF"/>
              </a:solidFill>
            </a:ln>
          </c:spPr>
          <c:marker>
            <c:spPr>
              <a:solidFill>
                <a:srgbClr val="6666FF"/>
              </a:solidFill>
              <a:ln>
                <a:solidFill>
                  <a:srgbClr val="6666FF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北勢地域!$C$116:$G$116</c:f>
              <c:numCache>
                <c:formatCode>#,##0</c:formatCode>
                <c:ptCount val="5"/>
                <c:pt idx="0">
                  <c:v>595</c:v>
                </c:pt>
                <c:pt idx="1">
                  <c:v>492</c:v>
                </c:pt>
                <c:pt idx="2">
                  <c:v>375</c:v>
                </c:pt>
                <c:pt idx="3">
                  <c:v>364</c:v>
                </c:pt>
                <c:pt idx="4">
                  <c:v>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02-488F-B8B9-F418DF4654DB}"/>
            </c:ext>
          </c:extLst>
        </c:ser>
        <c:ser>
          <c:idx val="9"/>
          <c:order val="9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ln>
              <a:solidFill>
                <a:srgbClr val="000066"/>
              </a:solidFill>
            </a:ln>
          </c:spPr>
          <c:marker>
            <c:spPr>
              <a:solidFill>
                <a:srgbClr val="000066"/>
              </a:solidFill>
              <a:ln>
                <a:solidFill>
                  <a:srgbClr val="000066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北勢地域!$C$117:$G$117</c:f>
              <c:numCache>
                <c:formatCode>#,##0</c:formatCode>
                <c:ptCount val="5"/>
                <c:pt idx="0">
                  <c:v>2384</c:v>
                </c:pt>
                <c:pt idx="1">
                  <c:v>2432</c:v>
                </c:pt>
                <c:pt idx="2">
                  <c:v>2208</c:v>
                </c:pt>
                <c:pt idx="3">
                  <c:v>2360</c:v>
                </c:pt>
                <c:pt idx="4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02-488F-B8B9-F418DF4654DB}"/>
            </c:ext>
          </c:extLst>
        </c:ser>
        <c:ser>
          <c:idx val="10"/>
          <c:order val="10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ln>
              <a:solidFill>
                <a:srgbClr val="336699"/>
              </a:solidFill>
            </a:ln>
          </c:spPr>
          <c:marker>
            <c:spPr>
              <a:solidFill>
                <a:srgbClr val="336699"/>
              </a:solidFill>
              <a:ln>
                <a:solidFill>
                  <a:srgbClr val="336699"/>
                </a:solidFill>
              </a:ln>
            </c:spPr>
          </c:marker>
          <c:dLbls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02-488F-B8B9-F418DF4654D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北勢地域!$C$118:$G$118</c:f>
              <c:numCache>
                <c:formatCode>#,##0</c:formatCode>
                <c:ptCount val="5"/>
                <c:pt idx="0">
                  <c:v>5789</c:v>
                </c:pt>
                <c:pt idx="1">
                  <c:v>6073</c:v>
                </c:pt>
                <c:pt idx="2">
                  <c:v>5823</c:v>
                </c:pt>
                <c:pt idx="3">
                  <c:v>5989</c:v>
                </c:pt>
                <c:pt idx="4">
                  <c:v>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02-488F-B8B9-F418DF4654DB}"/>
            </c:ext>
          </c:extLst>
        </c:ser>
        <c:ser>
          <c:idx val="11"/>
          <c:order val="11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pPr>
              <a:solidFill>
                <a:srgbClr val="CC00CC"/>
              </a:solidFill>
              <a:ln>
                <a:solidFill>
                  <a:srgbClr val="CC00CC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北勢地域!$C$119:$G$119</c:f>
              <c:numCache>
                <c:formatCode>#,##0</c:formatCode>
                <c:ptCount val="5"/>
                <c:pt idx="0">
                  <c:v>2285</c:v>
                </c:pt>
                <c:pt idx="1">
                  <c:v>2202</c:v>
                </c:pt>
                <c:pt idx="2">
                  <c:v>2132</c:v>
                </c:pt>
                <c:pt idx="3">
                  <c:v>2372</c:v>
                </c:pt>
                <c:pt idx="4">
                  <c:v>2261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02-488F-B8B9-F418DF4654DB}"/>
            </c:ext>
          </c:extLst>
        </c:ser>
        <c:ser>
          <c:idx val="12"/>
          <c:order val="12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marker>
            <c:spPr>
              <a:solidFill>
                <a:srgbClr val="009999"/>
              </a:solidFill>
              <a:ln>
                <a:solidFill>
                  <a:srgbClr val="009999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北勢地域!$C$120:$G$120</c:f>
              <c:numCache>
                <c:formatCode>#,##0</c:formatCode>
                <c:ptCount val="5"/>
                <c:pt idx="0">
                  <c:v>465</c:v>
                </c:pt>
                <c:pt idx="1">
                  <c:v>387</c:v>
                </c:pt>
                <c:pt idx="2">
                  <c:v>379</c:v>
                </c:pt>
                <c:pt idx="3">
                  <c:v>380</c:v>
                </c:pt>
                <c:pt idx="4">
                  <c:v>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02-488F-B8B9-F418DF4654DB}"/>
            </c:ext>
          </c:extLst>
        </c:ser>
        <c:ser>
          <c:idx val="13"/>
          <c:order val="13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solidFill>
                <a:srgbClr val="003300"/>
              </a:solidFill>
              <a:ln>
                <a:solidFill>
                  <a:srgbClr val="003300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北勢地域!$C$121:$G$121</c:f>
              <c:numCache>
                <c:formatCode>#,##0</c:formatCode>
                <c:ptCount val="5"/>
                <c:pt idx="0">
                  <c:v>125</c:v>
                </c:pt>
                <c:pt idx="1">
                  <c:v>118</c:v>
                </c:pt>
                <c:pt idx="2">
                  <c:v>163</c:v>
                </c:pt>
                <c:pt idx="3">
                  <c:v>109</c:v>
                </c:pt>
                <c:pt idx="4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02-488F-B8B9-F418DF4654DB}"/>
            </c:ext>
          </c:extLst>
        </c:ser>
        <c:ser>
          <c:idx val="14"/>
          <c:order val="14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北勢地域!$C$122:$G$122</c:f>
              <c:numCache>
                <c:formatCode>#,##0</c:formatCode>
                <c:ptCount val="5"/>
                <c:pt idx="0">
                  <c:v>1642</c:v>
                </c:pt>
                <c:pt idx="1">
                  <c:v>1000</c:v>
                </c:pt>
                <c:pt idx="2">
                  <c:v>1250</c:v>
                </c:pt>
                <c:pt idx="3">
                  <c:v>1169</c:v>
                </c:pt>
                <c:pt idx="4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102-488F-B8B9-F418DF4654DB}"/>
            </c:ext>
          </c:extLst>
        </c:ser>
        <c:ser>
          <c:idx val="15"/>
          <c:order val="15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ln>
              <a:solidFill>
                <a:srgbClr val="003300"/>
              </a:solidFill>
            </a:ln>
          </c:spPr>
          <c:marker>
            <c:spPr>
              <a:pattFill prst="pct75">
                <a:fgClr>
                  <a:srgbClr val="003300"/>
                </a:fgClr>
                <a:bgClr>
                  <a:sysClr val="window" lastClr="FFFFFF"/>
                </a:bgClr>
              </a:pattFill>
              <a:ln>
                <a:solidFill>
                  <a:srgbClr val="003300"/>
                </a:solidFill>
              </a:ln>
            </c:spPr>
          </c:marker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北勢地域!$C$123:$G$123</c:f>
              <c:numCache>
                <c:formatCode>#,##0</c:formatCode>
                <c:ptCount val="5"/>
                <c:pt idx="0">
                  <c:v>693</c:v>
                </c:pt>
                <c:pt idx="1">
                  <c:v>669</c:v>
                </c:pt>
                <c:pt idx="2">
                  <c:v>746</c:v>
                </c:pt>
                <c:pt idx="3">
                  <c:v>861</c:v>
                </c:pt>
                <c:pt idx="4">
                  <c:v>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02-488F-B8B9-F418DF465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78848"/>
        <c:axId val="108480384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北勢地域!$B$108</c15:sqref>
                        </c15:formulaRef>
                      </c:ext>
                    </c:extLst>
                    <c:strCache>
                      <c:ptCount val="1"/>
                      <c:pt idx="0">
                        <c:v>北勢地域</c:v>
                      </c:pt>
                    </c:strCache>
                  </c:strRef>
                </c:tx>
                <c:spPr>
                  <a:ln>
                    <a:solidFill>
                      <a:srgbClr val="4572A7"/>
                    </a:solidFill>
                  </a:ln>
                </c:spPr>
                <c:marker>
                  <c:spPr>
                    <a:solidFill>
                      <a:srgbClr val="4572A7"/>
                    </a:solidFill>
                    <a:ln>
                      <a:solidFill>
                        <a:srgbClr val="4572A7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北勢地域!$C$108:$G$108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8100</c:v>
                      </c:pt>
                      <c:pt idx="1">
                        <c:v>8271</c:v>
                      </c:pt>
                      <c:pt idx="2">
                        <c:v>8004</c:v>
                      </c:pt>
                      <c:pt idx="3">
                        <c:v>8005</c:v>
                      </c:pt>
                      <c:pt idx="4">
                        <c:v>7764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F-9102-488F-B8B9-F418DF4654DB}"/>
                  </c:ext>
                </c:extLst>
              </c15:ser>
            </c15:filteredLineSeries>
          </c:ext>
        </c:extLst>
      </c:lineChart>
      <c:catAx>
        <c:axId val="10847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80384"/>
        <c:crosses val="autoZero"/>
        <c:auto val="1"/>
        <c:lblAlgn val="ctr"/>
        <c:lblOffset val="100"/>
        <c:noMultiLvlLbl val="0"/>
      </c:catAx>
      <c:valAx>
        <c:axId val="108480384"/>
        <c:scaling>
          <c:orientation val="minMax"/>
          <c:max val="7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08478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444444444444446"/>
          <c:y val="6.4796587926509192E-2"/>
          <c:w val="0.2388888888888889"/>
          <c:h val="0.89355497229512981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朝日町!$T$1</c:f>
          <c:strCache>
            <c:ptCount val="1"/>
            <c:pt idx="0">
              <c:v>地域ブロック・県内圏域別の人口移動の状況　＜朝日町＞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朝日町!$B$101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朝日町!$C$101:$E$101</c:f>
              <c:numCache>
                <c:formatCode>#,##0</c:formatCode>
                <c:ptCount val="3"/>
                <c:pt idx="0">
                  <c:v>7</c:v>
                </c:pt>
                <c:pt idx="1">
                  <c:v>-21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8-4955-88D9-8B3BD4672BB2}"/>
            </c:ext>
          </c:extLst>
        </c:ser>
        <c:ser>
          <c:idx val="16"/>
          <c:order val="1"/>
          <c:tx>
            <c:strRef>
              <c:f>朝日町!$B$100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F8-4955-88D9-8B3BD4672BB2}"/>
            </c:ext>
          </c:extLst>
        </c:ser>
        <c:ser>
          <c:idx val="15"/>
          <c:order val="2"/>
          <c:tx>
            <c:strRef>
              <c:f>朝日町!$B$99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F8-4955-88D9-8B3BD4672BB2}"/>
            </c:ext>
          </c:extLst>
        </c:ser>
        <c:ser>
          <c:idx val="14"/>
          <c:order val="3"/>
          <c:tx>
            <c:strRef>
              <c:f>朝日町!$B$98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F8-4955-88D9-8B3BD4672BB2}"/>
            </c:ext>
          </c:extLst>
        </c:ser>
        <c:ser>
          <c:idx val="13"/>
          <c:order val="4"/>
          <c:tx>
            <c:strRef>
              <c:f>朝日町!$B$97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8-4955-88D9-8B3BD4672BB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F8-4955-88D9-8B3BD4672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朝日町!$C$97:$E$97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F8-4955-88D9-8B3BD4672BB2}"/>
            </c:ext>
          </c:extLst>
        </c:ser>
        <c:ser>
          <c:idx val="10"/>
          <c:order val="5"/>
          <c:tx>
            <c:strRef>
              <c:f>朝日町!$B$96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F8-4955-88D9-8B3BD4672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朝日町!$C$96:$E$96</c:f>
              <c:numCache>
                <c:formatCode>#,##0</c:formatCode>
                <c:ptCount val="3"/>
                <c:pt idx="0">
                  <c:v>5</c:v>
                </c:pt>
                <c:pt idx="1">
                  <c:v>17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6F8-4955-88D9-8B3BD4672BB2}"/>
            </c:ext>
          </c:extLst>
        </c:ser>
        <c:ser>
          <c:idx val="9"/>
          <c:order val="6"/>
          <c:tx>
            <c:strRef>
              <c:f>朝日町!$B$95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F8-4955-88D9-8B3BD4672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朝日町!$C$95:$E$95</c:f>
              <c:numCache>
                <c:formatCode>#,##0</c:formatCode>
                <c:ptCount val="3"/>
                <c:pt idx="0">
                  <c:v>-21</c:v>
                </c:pt>
                <c:pt idx="1">
                  <c:v>11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F8-4955-88D9-8B3BD4672BB2}"/>
            </c:ext>
          </c:extLst>
        </c:ser>
        <c:ser>
          <c:idx val="8"/>
          <c:order val="7"/>
          <c:tx>
            <c:strRef>
              <c:f>朝日町!$B$94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6F8-4955-88D9-8B3BD4672BB2}"/>
            </c:ext>
          </c:extLst>
        </c:ser>
        <c:ser>
          <c:idx val="7"/>
          <c:order val="8"/>
          <c:tx>
            <c:strRef>
              <c:f>朝日町!$B$93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6F8-4955-88D9-8B3BD4672BB2}"/>
            </c:ext>
          </c:extLst>
        </c:ser>
        <c:ser>
          <c:idx val="6"/>
          <c:order val="9"/>
          <c:tx>
            <c:strRef>
              <c:f>朝日町!$B$92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6F8-4955-88D9-8B3BD4672BB2}"/>
            </c:ext>
          </c:extLst>
        </c:ser>
        <c:ser>
          <c:idx val="5"/>
          <c:order val="10"/>
          <c:tx>
            <c:strRef>
              <c:f>朝日町!$B$91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朝日町!$C$91:$E$91</c:f>
              <c:numCache>
                <c:formatCode>#,##0</c:formatCode>
                <c:ptCount val="3"/>
                <c:pt idx="0">
                  <c:v>-106</c:v>
                </c:pt>
                <c:pt idx="1">
                  <c:v>-65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6F8-4955-88D9-8B3BD4672BB2}"/>
            </c:ext>
          </c:extLst>
        </c:ser>
        <c:ser>
          <c:idx val="4"/>
          <c:order val="11"/>
          <c:tx>
            <c:strRef>
              <c:f>朝日町!$B$90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6F8-4955-88D9-8B3BD4672BB2}"/>
            </c:ext>
          </c:extLst>
        </c:ser>
        <c:ser>
          <c:idx val="3"/>
          <c:order val="12"/>
          <c:tx>
            <c:strRef>
              <c:f>朝日町!$B$89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6F8-4955-88D9-8B3BD4672BB2}"/>
            </c:ext>
          </c:extLst>
        </c:ser>
        <c:ser>
          <c:idx val="2"/>
          <c:order val="13"/>
          <c:tx>
            <c:strRef>
              <c:f>朝日町!$B$88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朝日町!$C$88:$E$88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6F8-4955-88D9-8B3BD4672BB2}"/>
            </c:ext>
          </c:extLst>
        </c:ser>
        <c:ser>
          <c:idx val="1"/>
          <c:order val="14"/>
          <c:tx>
            <c:strRef>
              <c:f>朝日町!$B$87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F8-4955-88D9-8B3BD4672BB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F8-4955-88D9-8B3BD4672BB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朝日町!$C$87:$E$87</c:f>
              <c:numCache>
                <c:formatCode>#,##0</c:formatCode>
                <c:ptCount val="3"/>
                <c:pt idx="0">
                  <c:v>0</c:v>
                </c:pt>
                <c:pt idx="1">
                  <c:v>-4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6F8-4955-88D9-8B3BD4672BB2}"/>
            </c:ext>
          </c:extLst>
        </c:ser>
        <c:ser>
          <c:idx val="0"/>
          <c:order val="15"/>
          <c:tx>
            <c:strRef>
              <c:f>朝日町!$B$86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朝日町!$C$86:$E$86</c:f>
              <c:numCache>
                <c:formatCode>#,##0</c:formatCode>
                <c:ptCount val="3"/>
                <c:pt idx="0">
                  <c:v>150</c:v>
                </c:pt>
                <c:pt idx="1">
                  <c:v>210</c:v>
                </c:pt>
                <c:pt idx="2">
                  <c:v>-22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6F8-4955-88D9-8B3BD4672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6258304"/>
        <c:axId val="116259840"/>
      </c:barChart>
      <c:catAx>
        <c:axId val="11625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259840"/>
        <c:crossesAt val="-5000"/>
        <c:auto val="1"/>
        <c:lblAlgn val="ctr"/>
        <c:lblOffset val="100"/>
        <c:noMultiLvlLbl val="0"/>
      </c:catAx>
      <c:valAx>
        <c:axId val="116259840"/>
        <c:scaling>
          <c:orientation val="minMax"/>
          <c:max val="25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6258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朝日町!$T$1</c:f>
          <c:strCache>
            <c:ptCount val="1"/>
            <c:pt idx="0">
              <c:v>地域ブロック・県内圏域別の人口移動の状況　＜朝日町＞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朝日町!$B$101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84-4642-B5FF-1817D06F15E9}"/>
                </c:ext>
              </c:extLst>
            </c:dLbl>
            <c:dLbl>
              <c:idx val="1"/>
              <c:layout>
                <c:manualLayout>
                  <c:x val="3.1705067812448997E-5"/>
                  <c:y val="-2.5335793419534068E-3"/>
                </c:manualLayout>
              </c:layout>
              <c:tx>
                <c:rich>
                  <a:bodyPr/>
                  <a:lstStyle/>
                  <a:p>
                    <a:fld id="{0BE8F7BF-38E9-40CE-B850-5F320145D956}" type="SERIESNAME">
                      <a:rPr lang="ja-JP" altLang="en-US" sz="800"/>
                      <a:pPr/>
                      <a:t>[系列名]</a:t>
                    </a:fld>
                    <a:r>
                      <a:rPr lang="en-US" altLang="ja-JP" sz="800" baseline="0"/>
                      <a:t>, </a:t>
                    </a:r>
                  </a:p>
                  <a:p>
                    <a:fld id="{199EAAFB-7FBE-42C8-8E6C-D7F09D121D63}" type="VALUE">
                      <a:rPr lang="en-US" altLang="ja-JP" sz="800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F484-4642-B5FF-1817D06F15E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A0D0890-EEAA-40B6-81D9-F834B014ECDB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3D06AB7E-BB2F-43BF-8ECE-A92F692CFBCC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65E-471D-8642-B7A56F6A1856}"/>
                </c:ext>
              </c:extLst>
            </c:dLbl>
            <c:dLbl>
              <c:idx val="3"/>
              <c:layout>
                <c:manualLayout>
                  <c:x val="2.0543589858065688E-3"/>
                  <c:y val="0"/>
                </c:manualLayout>
              </c:layout>
              <c:tx>
                <c:rich>
                  <a:bodyPr/>
                  <a:lstStyle/>
                  <a:p>
                    <a:fld id="{F7FCC96B-0161-4B6A-A703-CF6E487AD77D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74D1C2CF-CDA4-4412-8336-8DF311FC3967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65E-471D-8642-B7A56F6A185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E6F0E50-8907-454E-B323-4A0745D688F9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B8FD360B-BE88-4694-A010-3E12EDB3977B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65E-471D-8642-B7A56F6A1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朝日町!$C$101:$G$101</c:f>
              <c:numCache>
                <c:formatCode>#,##0</c:formatCode>
                <c:ptCount val="5"/>
                <c:pt idx="0">
                  <c:v>7</c:v>
                </c:pt>
                <c:pt idx="1">
                  <c:v>-21</c:v>
                </c:pt>
                <c:pt idx="2">
                  <c:v>23</c:v>
                </c:pt>
                <c:pt idx="3">
                  <c:v>19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84-4642-B5FF-1817D06F15E9}"/>
            </c:ext>
          </c:extLst>
        </c:ser>
        <c:ser>
          <c:idx val="16"/>
          <c:order val="1"/>
          <c:tx>
            <c:strRef>
              <c:f>朝日町!$B$100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84-4642-B5FF-1817D06F15E9}"/>
            </c:ext>
          </c:extLst>
        </c:ser>
        <c:ser>
          <c:idx val="15"/>
          <c:order val="2"/>
          <c:tx>
            <c:strRef>
              <c:f>朝日町!$B$99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84-4642-B5FF-1817D06F15E9}"/>
            </c:ext>
          </c:extLst>
        </c:ser>
        <c:ser>
          <c:idx val="14"/>
          <c:order val="3"/>
          <c:tx>
            <c:strRef>
              <c:f>朝日町!$B$98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84-4642-B5FF-1817D06F15E9}"/>
            </c:ext>
          </c:extLst>
        </c:ser>
        <c:ser>
          <c:idx val="13"/>
          <c:order val="4"/>
          <c:tx>
            <c:strRef>
              <c:f>朝日町!$B$97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4-4642-B5FF-1817D06F15E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4-4642-B5FF-1817D06F15E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5E-471D-8642-B7A56F6A18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5E-471D-8642-B7A56F6A1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朝日町!$C$97:$G$97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-11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84-4642-B5FF-1817D06F15E9}"/>
            </c:ext>
          </c:extLst>
        </c:ser>
        <c:ser>
          <c:idx val="10"/>
          <c:order val="5"/>
          <c:tx>
            <c:strRef>
              <c:f>朝日町!$B$96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4-4642-B5FF-1817D06F15E9}"/>
                </c:ext>
              </c:extLst>
            </c:dLbl>
            <c:dLbl>
              <c:idx val="2"/>
              <c:layout>
                <c:manualLayout>
                  <c:x val="2.0543589858065688E-3"/>
                  <c:y val="-5.170985559310288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5E-471D-8642-B7A56F6A1856}"/>
                </c:ext>
              </c:extLst>
            </c:dLbl>
            <c:dLbl>
              <c:idx val="3"/>
              <c:layout>
                <c:manualLayout>
                  <c:x val="0"/>
                  <c:y val="-5.170985559310288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5E-471D-8642-B7A56F6A18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5E-471D-8642-B7A56F6A1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朝日町!$C$96:$G$96</c:f>
              <c:numCache>
                <c:formatCode>#,##0</c:formatCode>
                <c:ptCount val="5"/>
                <c:pt idx="0">
                  <c:v>5</c:v>
                </c:pt>
                <c:pt idx="1">
                  <c:v>17</c:v>
                </c:pt>
                <c:pt idx="2">
                  <c:v>7</c:v>
                </c:pt>
                <c:pt idx="3">
                  <c:v>-9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84-4642-B5FF-1817D06F15E9}"/>
            </c:ext>
          </c:extLst>
        </c:ser>
        <c:ser>
          <c:idx val="9"/>
          <c:order val="6"/>
          <c:tx>
            <c:strRef>
              <c:f>朝日町!$B$95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0412854055850384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84-4642-B5FF-1817D06F15E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4-4642-B5FF-1817D06F15E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5E-471D-8642-B7A56F6A1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朝日町!$C$95:$G$95</c:f>
              <c:numCache>
                <c:formatCode>#,##0</c:formatCode>
                <c:ptCount val="5"/>
                <c:pt idx="0">
                  <c:v>-21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484-4642-B5FF-1817D06F15E9}"/>
            </c:ext>
          </c:extLst>
        </c:ser>
        <c:ser>
          <c:idx val="8"/>
          <c:order val="7"/>
          <c:tx>
            <c:strRef>
              <c:f>朝日町!$B$94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84-4642-B5FF-1817D06F15E9}"/>
            </c:ext>
          </c:extLst>
        </c:ser>
        <c:ser>
          <c:idx val="7"/>
          <c:order val="8"/>
          <c:tx>
            <c:strRef>
              <c:f>朝日町!$B$93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484-4642-B5FF-1817D06F15E9}"/>
            </c:ext>
          </c:extLst>
        </c:ser>
        <c:ser>
          <c:idx val="6"/>
          <c:order val="9"/>
          <c:tx>
            <c:strRef>
              <c:f>朝日町!$B$92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484-4642-B5FF-1817D06F15E9}"/>
            </c:ext>
          </c:extLst>
        </c:ser>
        <c:ser>
          <c:idx val="5"/>
          <c:order val="10"/>
          <c:tx>
            <c:strRef>
              <c:f>朝日町!$B$91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朝日町!$C$91:$G$91</c:f>
              <c:numCache>
                <c:formatCode>#,##0</c:formatCode>
                <c:ptCount val="5"/>
                <c:pt idx="0">
                  <c:v>-106</c:v>
                </c:pt>
                <c:pt idx="1">
                  <c:v>-65</c:v>
                </c:pt>
                <c:pt idx="2">
                  <c:v>62</c:v>
                </c:pt>
                <c:pt idx="3">
                  <c:v>-48</c:v>
                </c:pt>
                <c:pt idx="4">
                  <c:v>-78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484-4642-B5FF-1817D06F15E9}"/>
            </c:ext>
          </c:extLst>
        </c:ser>
        <c:ser>
          <c:idx val="4"/>
          <c:order val="11"/>
          <c:tx>
            <c:strRef>
              <c:f>朝日町!$B$90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484-4642-B5FF-1817D06F15E9}"/>
            </c:ext>
          </c:extLst>
        </c:ser>
        <c:ser>
          <c:idx val="3"/>
          <c:order val="12"/>
          <c:tx>
            <c:strRef>
              <c:f>朝日町!$B$89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484-4642-B5FF-1817D06F15E9}"/>
            </c:ext>
          </c:extLst>
        </c:ser>
        <c:ser>
          <c:idx val="2"/>
          <c:order val="13"/>
          <c:tx>
            <c:strRef>
              <c:f>朝日町!$B$88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朝日町!$C$88:$E$88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484-4642-B5FF-1817D06F15E9}"/>
            </c:ext>
          </c:extLst>
        </c:ser>
        <c:ser>
          <c:idx val="1"/>
          <c:order val="14"/>
          <c:tx>
            <c:strRef>
              <c:f>朝日町!$B$87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84-4642-B5FF-1817D06F15E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84-4642-B5FF-1817D06F15E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朝日町!$C$87:$G$87</c:f>
              <c:numCache>
                <c:formatCode>#,##0</c:formatCode>
                <c:ptCount val="5"/>
                <c:pt idx="0">
                  <c:v>0</c:v>
                </c:pt>
                <c:pt idx="1">
                  <c:v>-4</c:v>
                </c:pt>
                <c:pt idx="2">
                  <c:v>14</c:v>
                </c:pt>
                <c:pt idx="3">
                  <c:v>15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484-4642-B5FF-1817D06F15E9}"/>
            </c:ext>
          </c:extLst>
        </c:ser>
        <c:ser>
          <c:idx val="0"/>
          <c:order val="15"/>
          <c:tx>
            <c:strRef>
              <c:f>朝日町!$B$86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朝日町!$C$85:$G$85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朝日町!$C$86:$G$86</c:f>
              <c:numCache>
                <c:formatCode>#,##0</c:formatCode>
                <c:ptCount val="5"/>
                <c:pt idx="0">
                  <c:v>150</c:v>
                </c:pt>
                <c:pt idx="1">
                  <c:v>210</c:v>
                </c:pt>
                <c:pt idx="2">
                  <c:v>-22</c:v>
                </c:pt>
                <c:pt idx="3">
                  <c:v>160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484-4642-B5FF-1817D06F1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6907008"/>
        <c:axId val="116912896"/>
      </c:barChart>
      <c:catAx>
        <c:axId val="11690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912896"/>
        <c:crossesAt val="-5000"/>
        <c:auto val="1"/>
        <c:lblAlgn val="ctr"/>
        <c:lblOffset val="100"/>
        <c:noMultiLvlLbl val="0"/>
      </c:catAx>
      <c:valAx>
        <c:axId val="116912896"/>
        <c:scaling>
          <c:orientation val="minMax"/>
          <c:max val="25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6907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川越町!$T$1</c:f>
          <c:strCache>
            <c:ptCount val="1"/>
            <c:pt idx="0">
              <c:v>地域ブロック・県内圏域別の人口移動の状況　＜川越町＞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川越町!$B$101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川越町!$C$101:$E$101</c:f>
              <c:numCache>
                <c:formatCode>#,##0</c:formatCode>
                <c:ptCount val="3"/>
                <c:pt idx="0">
                  <c:v>9</c:v>
                </c:pt>
                <c:pt idx="1">
                  <c:v>-22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B-421D-B516-ECA941A022C3}"/>
            </c:ext>
          </c:extLst>
        </c:ser>
        <c:ser>
          <c:idx val="16"/>
          <c:order val="1"/>
          <c:tx>
            <c:strRef>
              <c:f>川越町!$B$100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9B-421D-B516-ECA941A02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川越町!$C$100:$E$100</c:f>
              <c:numCache>
                <c:formatCode>#,##0</c:formatCode>
                <c:ptCount val="3"/>
                <c:pt idx="0">
                  <c:v>22</c:v>
                </c:pt>
                <c:pt idx="1">
                  <c:v>0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9B-421D-B516-ECA941A022C3}"/>
            </c:ext>
          </c:extLst>
        </c:ser>
        <c:ser>
          <c:idx val="15"/>
          <c:order val="2"/>
          <c:tx>
            <c:strRef>
              <c:f>川越町!$B$99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9B-421D-B516-ECA941A022C3}"/>
            </c:ext>
          </c:extLst>
        </c:ser>
        <c:ser>
          <c:idx val="14"/>
          <c:order val="3"/>
          <c:tx>
            <c:strRef>
              <c:f>川越町!$B$98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9B-421D-B516-ECA941A022C3}"/>
            </c:ext>
          </c:extLst>
        </c:ser>
        <c:ser>
          <c:idx val="13"/>
          <c:order val="4"/>
          <c:tx>
            <c:strRef>
              <c:f>川越町!$B$97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川越町!$C$97:$E$97</c:f>
              <c:numCache>
                <c:formatCode>#,##0</c:formatCode>
                <c:ptCount val="3"/>
                <c:pt idx="0">
                  <c:v>3</c:v>
                </c:pt>
                <c:pt idx="1">
                  <c:v>7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9B-421D-B516-ECA941A022C3}"/>
            </c:ext>
          </c:extLst>
        </c:ser>
        <c:ser>
          <c:idx val="10"/>
          <c:order val="5"/>
          <c:tx>
            <c:strRef>
              <c:f>川越町!$B$96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9B-421D-B516-ECA941A02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川越町!$C$96:$E$96</c:f>
              <c:numCache>
                <c:formatCode>#,##0</c:formatCode>
                <c:ptCount val="3"/>
                <c:pt idx="0">
                  <c:v>21</c:v>
                </c:pt>
                <c:pt idx="1">
                  <c:v>-1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89B-421D-B516-ECA941A022C3}"/>
            </c:ext>
          </c:extLst>
        </c:ser>
        <c:ser>
          <c:idx val="9"/>
          <c:order val="6"/>
          <c:tx>
            <c:strRef>
              <c:f>川越町!$B$95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川越町!$C$95:$E$95</c:f>
              <c:numCache>
                <c:formatCode>#,##0</c:formatCode>
                <c:ptCount val="3"/>
                <c:pt idx="0">
                  <c:v>-23</c:v>
                </c:pt>
                <c:pt idx="1">
                  <c:v>6</c:v>
                </c:pt>
                <c:pt idx="2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89B-421D-B516-ECA941A022C3}"/>
            </c:ext>
          </c:extLst>
        </c:ser>
        <c:ser>
          <c:idx val="8"/>
          <c:order val="7"/>
          <c:tx>
            <c:strRef>
              <c:f>川越町!$B$94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89B-421D-B516-ECA941A022C3}"/>
            </c:ext>
          </c:extLst>
        </c:ser>
        <c:ser>
          <c:idx val="7"/>
          <c:order val="8"/>
          <c:tx>
            <c:strRef>
              <c:f>川越町!$B$93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9B-421D-B516-ECA941A022C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9B-421D-B516-ECA941A022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川越町!$C$93:$E$93</c:f>
              <c:numCache>
                <c:formatCode>#,##0</c:formatCode>
                <c:ptCount val="3"/>
                <c:pt idx="0">
                  <c:v>12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89B-421D-B516-ECA941A022C3}"/>
            </c:ext>
          </c:extLst>
        </c:ser>
        <c:ser>
          <c:idx val="6"/>
          <c:order val="9"/>
          <c:tx>
            <c:strRef>
              <c:f>川越町!$B$92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89B-421D-B516-ECA941A022C3}"/>
            </c:ext>
          </c:extLst>
        </c:ser>
        <c:ser>
          <c:idx val="5"/>
          <c:order val="10"/>
          <c:tx>
            <c:strRef>
              <c:f>川越町!$B$91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川越町!$C$91:$E$91</c:f>
              <c:numCache>
                <c:formatCode>#,##0</c:formatCode>
                <c:ptCount val="3"/>
                <c:pt idx="0">
                  <c:v>19</c:v>
                </c:pt>
                <c:pt idx="1">
                  <c:v>25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89B-421D-B516-ECA941A022C3}"/>
            </c:ext>
          </c:extLst>
        </c:ser>
        <c:ser>
          <c:idx val="4"/>
          <c:order val="11"/>
          <c:tx>
            <c:strRef>
              <c:f>川越町!$B$90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89B-421D-B516-ECA941A022C3}"/>
            </c:ext>
          </c:extLst>
        </c:ser>
        <c:ser>
          <c:idx val="3"/>
          <c:order val="12"/>
          <c:tx>
            <c:strRef>
              <c:f>川越町!$B$89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89B-421D-B516-ECA941A022C3}"/>
            </c:ext>
          </c:extLst>
        </c:ser>
        <c:ser>
          <c:idx val="2"/>
          <c:order val="13"/>
          <c:tx>
            <c:strRef>
              <c:f>川越町!$B$88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川越町!$C$88:$E$88</c:f>
              <c:numCache>
                <c:formatCode>#,##0</c:formatCode>
                <c:ptCount val="3"/>
                <c:pt idx="0">
                  <c:v>12</c:v>
                </c:pt>
                <c:pt idx="1">
                  <c:v>10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89B-421D-B516-ECA941A022C3}"/>
            </c:ext>
          </c:extLst>
        </c:ser>
        <c:ser>
          <c:idx val="1"/>
          <c:order val="14"/>
          <c:tx>
            <c:strRef>
              <c:f>川越町!$B$87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川越町!$C$87:$E$87</c:f>
              <c:numCache>
                <c:formatCode>#,##0</c:formatCode>
                <c:ptCount val="3"/>
                <c:pt idx="0">
                  <c:v>23</c:v>
                </c:pt>
                <c:pt idx="1">
                  <c:v>14</c:v>
                </c:pt>
                <c:pt idx="2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89B-421D-B516-ECA941A022C3}"/>
            </c:ext>
          </c:extLst>
        </c:ser>
        <c:ser>
          <c:idx val="0"/>
          <c:order val="15"/>
          <c:tx>
            <c:strRef>
              <c:f>川越町!$B$86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川越町!$C$86:$E$86</c:f>
              <c:numCache>
                <c:formatCode>#,##0</c:formatCode>
                <c:ptCount val="3"/>
                <c:pt idx="0">
                  <c:v>67</c:v>
                </c:pt>
                <c:pt idx="1">
                  <c:v>19</c:v>
                </c:pt>
                <c:pt idx="2">
                  <c:v>-72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89B-421D-B516-ECA941A02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6707328"/>
        <c:axId val="116708864"/>
      </c:barChart>
      <c:catAx>
        <c:axId val="11670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708864"/>
        <c:crossesAt val="-5000"/>
        <c:auto val="1"/>
        <c:lblAlgn val="ctr"/>
        <c:lblOffset val="100"/>
        <c:noMultiLvlLbl val="0"/>
      </c:catAx>
      <c:valAx>
        <c:axId val="116708864"/>
        <c:scaling>
          <c:orientation val="minMax"/>
          <c:max val="2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6707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川越町!$T$1</c:f>
          <c:strCache>
            <c:ptCount val="1"/>
            <c:pt idx="0">
              <c:v>地域ブロック・県内圏域別の人口移動の状況　＜川越町＞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川越町!$B$101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0C-4759-AA27-F29061C48C9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CEF32920-0A27-4325-9C57-4BA5436919D9}" type="SERIESNAME">
                      <a:rPr lang="ja-JP" altLang="en-US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6AFBEE12-7B78-4702-B2DE-37379DF541B8}" type="VALUE">
                      <a:rPr lang="en-US" altLang="ja-JP" baseline="0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520-447B-8E82-525FA3BD3B3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20-447B-8E82-525FA3BD3B3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fld id="{FE45D1EC-7144-44A2-A115-9C350A8B1DC9}" type="SERIESNAME">
                      <a:rPr lang="ja-JP" altLang="en-US" sz="800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[系列名]</a:t>
                    </a:fld>
                    <a:r>
                      <a:rPr lang="en-US" altLang="ja-JP" sz="800" baseline="0"/>
                      <a:t>,</a:t>
                    </a:r>
                  </a:p>
                  <a:p>
                    <a:pPr>
                      <a:defRPr sz="800">
                        <a:solidFill>
                          <a:schemeClr val="bg1"/>
                        </a:solidFill>
                      </a:defRPr>
                    </a:pPr>
                    <a:r>
                      <a:rPr lang="en-US" altLang="ja-JP" sz="800" baseline="0"/>
                      <a:t> </a:t>
                    </a:r>
                    <a:fld id="{9F49EE12-D197-4C19-8D5B-17C4E56F364F}" type="VALUE">
                      <a:rPr lang="en-US" altLang="ja-JP" sz="800" baseline="0"/>
                      <a:pPr>
                        <a:defRPr sz="800">
                          <a:solidFill>
                            <a:schemeClr val="bg1"/>
                          </a:solidFill>
                        </a:defRPr>
                      </a:pPr>
                      <a:t>[値]</a:t>
                    </a:fld>
                    <a:endParaRPr lang="en-US" altLang="ja-JP" sz="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5520-447B-8E82-525FA3BD3B3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20-447B-8E82-525FA3BD3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川越町!$C$101:$G$101</c:f>
              <c:numCache>
                <c:formatCode>#,##0</c:formatCode>
                <c:ptCount val="5"/>
                <c:pt idx="0">
                  <c:v>9</c:v>
                </c:pt>
                <c:pt idx="1">
                  <c:v>-22</c:v>
                </c:pt>
                <c:pt idx="2">
                  <c:v>11</c:v>
                </c:pt>
                <c:pt idx="3">
                  <c:v>61</c:v>
                </c:pt>
                <c:pt idx="4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0C-4759-AA27-F29061C48C91}"/>
            </c:ext>
          </c:extLst>
        </c:ser>
        <c:ser>
          <c:idx val="16"/>
          <c:order val="1"/>
          <c:tx>
            <c:strRef>
              <c:f>川越町!$B$100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759-AA27-F29061C48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川越町!$C$100:$G$100</c:f>
              <c:numCache>
                <c:formatCode>#,##0</c:formatCode>
                <c:ptCount val="5"/>
                <c:pt idx="0">
                  <c:v>22</c:v>
                </c:pt>
                <c:pt idx="1">
                  <c:v>0</c:v>
                </c:pt>
                <c:pt idx="2">
                  <c:v>25</c:v>
                </c:pt>
                <c:pt idx="3">
                  <c:v>-10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0C-4759-AA27-F29061C48C91}"/>
            </c:ext>
          </c:extLst>
        </c:ser>
        <c:ser>
          <c:idx val="15"/>
          <c:order val="2"/>
          <c:tx>
            <c:strRef>
              <c:f>川越町!$B$99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0C-4759-AA27-F29061C48C91}"/>
            </c:ext>
          </c:extLst>
        </c:ser>
        <c:ser>
          <c:idx val="14"/>
          <c:order val="3"/>
          <c:tx>
            <c:strRef>
              <c:f>川越町!$B$98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0C-4759-AA27-F29061C48C91}"/>
            </c:ext>
          </c:extLst>
        </c:ser>
        <c:ser>
          <c:idx val="13"/>
          <c:order val="4"/>
          <c:tx>
            <c:strRef>
              <c:f>川越町!$B$97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川越町!$C$97:$G$97</c:f>
              <c:numCache>
                <c:formatCode>#,##0</c:formatCode>
                <c:ptCount val="5"/>
                <c:pt idx="0">
                  <c:v>3</c:v>
                </c:pt>
                <c:pt idx="1">
                  <c:v>7</c:v>
                </c:pt>
                <c:pt idx="2">
                  <c:v>5</c:v>
                </c:pt>
                <c:pt idx="3">
                  <c:v>8</c:v>
                </c:pt>
                <c:pt idx="4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C0C-4759-AA27-F29061C48C91}"/>
            </c:ext>
          </c:extLst>
        </c:ser>
        <c:ser>
          <c:idx val="10"/>
          <c:order val="5"/>
          <c:tx>
            <c:strRef>
              <c:f>川越町!$B$96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C-4759-AA27-F29061C48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川越町!$C$96:$G$96</c:f>
              <c:numCache>
                <c:formatCode>#,##0</c:formatCode>
                <c:ptCount val="5"/>
                <c:pt idx="0">
                  <c:v>21</c:v>
                </c:pt>
                <c:pt idx="1">
                  <c:v>-1</c:v>
                </c:pt>
                <c:pt idx="2">
                  <c:v>14</c:v>
                </c:pt>
                <c:pt idx="3">
                  <c:v>21</c:v>
                </c:pt>
                <c:pt idx="4">
                  <c:v>-36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0C-4759-AA27-F29061C48C91}"/>
            </c:ext>
          </c:extLst>
        </c:ser>
        <c:ser>
          <c:idx val="9"/>
          <c:order val="6"/>
          <c:tx>
            <c:strRef>
              <c:f>川越町!$B$95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川越町!$C$95:$G$95</c:f>
              <c:numCache>
                <c:formatCode>#,##0</c:formatCode>
                <c:ptCount val="5"/>
                <c:pt idx="0">
                  <c:v>-23</c:v>
                </c:pt>
                <c:pt idx="1">
                  <c:v>6</c:v>
                </c:pt>
                <c:pt idx="2">
                  <c:v>-13</c:v>
                </c:pt>
                <c:pt idx="3">
                  <c:v>-19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C0C-4759-AA27-F29061C48C91}"/>
            </c:ext>
          </c:extLst>
        </c:ser>
        <c:ser>
          <c:idx val="8"/>
          <c:order val="7"/>
          <c:tx>
            <c:strRef>
              <c:f>川越町!$B$94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C0C-4759-AA27-F29061C48C91}"/>
            </c:ext>
          </c:extLst>
        </c:ser>
        <c:ser>
          <c:idx val="7"/>
          <c:order val="8"/>
          <c:tx>
            <c:strRef>
              <c:f>川越町!$B$93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0C-4759-AA27-F29061C48C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0C-4759-AA27-F29061C48C9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20-447B-8E82-525FA3BD3B3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0-447B-8E82-525FA3BD3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川越町!$C$93:$G$93</c:f>
              <c:numCache>
                <c:formatCode>#,##0</c:formatCode>
                <c:ptCount val="5"/>
                <c:pt idx="0">
                  <c:v>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C0C-4759-AA27-F29061C48C91}"/>
            </c:ext>
          </c:extLst>
        </c:ser>
        <c:ser>
          <c:idx val="6"/>
          <c:order val="9"/>
          <c:tx>
            <c:strRef>
              <c:f>川越町!$B$92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C0C-4759-AA27-F29061C48C91}"/>
            </c:ext>
          </c:extLst>
        </c:ser>
        <c:ser>
          <c:idx val="5"/>
          <c:order val="10"/>
          <c:tx>
            <c:strRef>
              <c:f>川越町!$B$91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0-447B-8E82-525FA3BD3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川越町!$C$91:$G$91</c:f>
              <c:numCache>
                <c:formatCode>#,##0</c:formatCode>
                <c:ptCount val="5"/>
                <c:pt idx="0">
                  <c:v>19</c:v>
                </c:pt>
                <c:pt idx="1">
                  <c:v>25</c:v>
                </c:pt>
                <c:pt idx="2">
                  <c:v>47</c:v>
                </c:pt>
                <c:pt idx="3">
                  <c:v>20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C0C-4759-AA27-F29061C48C91}"/>
            </c:ext>
          </c:extLst>
        </c:ser>
        <c:ser>
          <c:idx val="4"/>
          <c:order val="11"/>
          <c:tx>
            <c:strRef>
              <c:f>川越町!$B$90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C0C-4759-AA27-F29061C48C91}"/>
            </c:ext>
          </c:extLst>
        </c:ser>
        <c:ser>
          <c:idx val="3"/>
          <c:order val="12"/>
          <c:tx>
            <c:strRef>
              <c:f>川越町!$B$89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C0C-4759-AA27-F29061C48C91}"/>
            </c:ext>
          </c:extLst>
        </c:ser>
        <c:ser>
          <c:idx val="2"/>
          <c:order val="13"/>
          <c:tx>
            <c:strRef>
              <c:f>川越町!$B$88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2.5924324650929988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0C-4759-AA27-F29061C48C9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0-447B-8E82-525FA3BD3B3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20-447B-8E82-525FA3BD3B3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川越町!$C$88:$G$88</c:f>
              <c:numCache>
                <c:formatCode>#,##0</c:formatCode>
                <c:ptCount val="5"/>
                <c:pt idx="0">
                  <c:v>12</c:v>
                </c:pt>
                <c:pt idx="1">
                  <c:v>10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C0C-4759-AA27-F29061C48C91}"/>
            </c:ext>
          </c:extLst>
        </c:ser>
        <c:ser>
          <c:idx val="1"/>
          <c:order val="14"/>
          <c:tx>
            <c:strRef>
              <c:f>川越町!$B$87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20-447B-8E82-525FA3BD3B3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川越町!$C$87:$G$87</c:f>
              <c:numCache>
                <c:formatCode>#,##0</c:formatCode>
                <c:ptCount val="5"/>
                <c:pt idx="0">
                  <c:v>23</c:v>
                </c:pt>
                <c:pt idx="1">
                  <c:v>14</c:v>
                </c:pt>
                <c:pt idx="2">
                  <c:v>-8</c:v>
                </c:pt>
                <c:pt idx="3">
                  <c:v>-5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C0C-4759-AA27-F29061C48C91}"/>
            </c:ext>
          </c:extLst>
        </c:ser>
        <c:ser>
          <c:idx val="0"/>
          <c:order val="15"/>
          <c:tx>
            <c:strRef>
              <c:f>川越町!$B$86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川越町!$C$85:$G$85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川越町!$C$86:$G$86</c:f>
              <c:numCache>
                <c:formatCode>#,##0</c:formatCode>
                <c:ptCount val="5"/>
                <c:pt idx="0">
                  <c:v>67</c:v>
                </c:pt>
                <c:pt idx="1">
                  <c:v>19</c:v>
                </c:pt>
                <c:pt idx="2">
                  <c:v>-72</c:v>
                </c:pt>
                <c:pt idx="3">
                  <c:v>12</c:v>
                </c:pt>
                <c:pt idx="4">
                  <c:v>-37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C0C-4759-AA27-F29061C48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7261824"/>
        <c:axId val="117263360"/>
      </c:barChart>
      <c:catAx>
        <c:axId val="11726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263360"/>
        <c:crossesAt val="-5000"/>
        <c:auto val="1"/>
        <c:lblAlgn val="ctr"/>
        <c:lblOffset val="100"/>
        <c:noMultiLvlLbl val="0"/>
      </c:catAx>
      <c:valAx>
        <c:axId val="117263360"/>
        <c:scaling>
          <c:orientation val="minMax"/>
          <c:max val="2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7261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7642834645669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多気町!$T$1</c:f>
          <c:strCache>
            <c:ptCount val="1"/>
            <c:pt idx="0">
              <c:v>地域ブロック・県内圏域別の人口移動の状況　＜多気町＞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多気町!$B$101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06-422B-84A5-2895B2645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多気町!$C$101:$E$101</c:f>
              <c:numCache>
                <c:formatCode>#,##0</c:formatCode>
                <c:ptCount val="3"/>
                <c:pt idx="0">
                  <c:v>15</c:v>
                </c:pt>
                <c:pt idx="1">
                  <c:v>-10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06-422B-84A5-2895B2645B9E}"/>
            </c:ext>
          </c:extLst>
        </c:ser>
        <c:ser>
          <c:idx val="16"/>
          <c:order val="1"/>
          <c:tx>
            <c:strRef>
              <c:f>多気町!$B$100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6-422B-84A5-2895B2645B9E}"/>
            </c:ext>
          </c:extLst>
        </c:ser>
        <c:ser>
          <c:idx val="15"/>
          <c:order val="2"/>
          <c:tx>
            <c:strRef>
              <c:f>多気町!$B$99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06-422B-84A5-2895B2645B9E}"/>
            </c:ext>
          </c:extLst>
        </c:ser>
        <c:ser>
          <c:idx val="14"/>
          <c:order val="3"/>
          <c:tx>
            <c:strRef>
              <c:f>多気町!$B$98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06-422B-84A5-2895B2645B9E}"/>
            </c:ext>
          </c:extLst>
        </c:ser>
        <c:ser>
          <c:idx val="13"/>
          <c:order val="4"/>
          <c:tx>
            <c:strRef>
              <c:f>多気町!$B$97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6-422B-84A5-2895B2645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多気町!$C$97:$E$97</c:f>
              <c:numCache>
                <c:formatCode>#,##0</c:formatCode>
                <c:ptCount val="3"/>
                <c:pt idx="0">
                  <c:v>2</c:v>
                </c:pt>
                <c:pt idx="1">
                  <c:v>-7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06-422B-84A5-2895B2645B9E}"/>
            </c:ext>
          </c:extLst>
        </c:ser>
        <c:ser>
          <c:idx val="10"/>
          <c:order val="5"/>
          <c:tx>
            <c:strRef>
              <c:f>多気町!$B$96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多気町!$C$96:$E$96</c:f>
              <c:numCache>
                <c:formatCode>#,##0</c:formatCode>
                <c:ptCount val="3"/>
                <c:pt idx="0">
                  <c:v>-11</c:v>
                </c:pt>
                <c:pt idx="1">
                  <c:v>-20</c:v>
                </c:pt>
                <c:pt idx="2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06-422B-84A5-2895B2645B9E}"/>
            </c:ext>
          </c:extLst>
        </c:ser>
        <c:ser>
          <c:idx val="9"/>
          <c:order val="6"/>
          <c:tx>
            <c:strRef>
              <c:f>多気町!$B$95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6-422B-84A5-2895B2645B9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6-422B-84A5-2895B2645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多気町!$C$95:$E$95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06-422B-84A5-2895B2645B9E}"/>
            </c:ext>
          </c:extLst>
        </c:ser>
        <c:ser>
          <c:idx val="8"/>
          <c:order val="7"/>
          <c:tx>
            <c:strRef>
              <c:f>多気町!$B$94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006-422B-84A5-2895B2645B9E}"/>
            </c:ext>
          </c:extLst>
        </c:ser>
        <c:ser>
          <c:idx val="7"/>
          <c:order val="8"/>
          <c:tx>
            <c:strRef>
              <c:f>多気町!$B$93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006-422B-84A5-2895B2645B9E}"/>
            </c:ext>
          </c:extLst>
        </c:ser>
        <c:ser>
          <c:idx val="6"/>
          <c:order val="9"/>
          <c:tx>
            <c:strRef>
              <c:f>多気町!$B$92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006-422B-84A5-2895B2645B9E}"/>
            </c:ext>
          </c:extLst>
        </c:ser>
        <c:ser>
          <c:idx val="5"/>
          <c:order val="10"/>
          <c:tx>
            <c:strRef>
              <c:f>多気町!$B$91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多気町!$C$91:$E$91</c:f>
              <c:numCache>
                <c:formatCode>#,##0</c:formatCode>
                <c:ptCount val="3"/>
                <c:pt idx="0">
                  <c:v>13</c:v>
                </c:pt>
                <c:pt idx="1">
                  <c:v>20</c:v>
                </c:pt>
                <c:pt idx="2">
                  <c:v>-114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006-422B-84A5-2895B2645B9E}"/>
            </c:ext>
          </c:extLst>
        </c:ser>
        <c:ser>
          <c:idx val="4"/>
          <c:order val="11"/>
          <c:tx>
            <c:strRef>
              <c:f>多気町!$B$90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006-422B-84A5-2895B2645B9E}"/>
            </c:ext>
          </c:extLst>
        </c:ser>
        <c:ser>
          <c:idx val="3"/>
          <c:order val="12"/>
          <c:tx>
            <c:strRef>
              <c:f>多気町!$B$89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006-422B-84A5-2895B2645B9E}"/>
            </c:ext>
          </c:extLst>
        </c:ser>
        <c:ser>
          <c:idx val="2"/>
          <c:order val="13"/>
          <c:tx>
            <c:strRef>
              <c:f>多気町!$B$88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多気町!$C$88:$E$88</c:f>
              <c:numCache>
                <c:formatCode>#,##0</c:formatCode>
                <c:ptCount val="3"/>
                <c:pt idx="0">
                  <c:v>7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006-422B-84A5-2895B2645B9E}"/>
            </c:ext>
          </c:extLst>
        </c:ser>
        <c:ser>
          <c:idx val="1"/>
          <c:order val="14"/>
          <c:tx>
            <c:strRef>
              <c:f>多気町!$B$87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多気町!$C$87:$E$87</c:f>
              <c:numCache>
                <c:formatCode>#,##0</c:formatCode>
                <c:ptCount val="3"/>
                <c:pt idx="0">
                  <c:v>19</c:v>
                </c:pt>
                <c:pt idx="1">
                  <c:v>72</c:v>
                </c:pt>
                <c:pt idx="2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006-422B-84A5-2895B2645B9E}"/>
            </c:ext>
          </c:extLst>
        </c:ser>
        <c:ser>
          <c:idx val="0"/>
          <c:order val="15"/>
          <c:tx>
            <c:strRef>
              <c:f>多気町!$B$86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06-422B-84A5-2895B2645B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多気町!$C$86:$E$86</c:f>
              <c:numCache>
                <c:formatCode>#,##0</c:formatCode>
                <c:ptCount val="3"/>
                <c:pt idx="0">
                  <c:v>-48</c:v>
                </c:pt>
                <c:pt idx="1">
                  <c:v>0</c:v>
                </c:pt>
                <c:pt idx="2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006-422B-84A5-2895B2645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7081600"/>
        <c:axId val="117083136"/>
      </c:barChart>
      <c:catAx>
        <c:axId val="11708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083136"/>
        <c:crossesAt val="-5000"/>
        <c:auto val="1"/>
        <c:lblAlgn val="ctr"/>
        <c:lblOffset val="100"/>
        <c:noMultiLvlLbl val="0"/>
      </c:catAx>
      <c:valAx>
        <c:axId val="1170831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7081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多気町!$T$1</c:f>
          <c:strCache>
            <c:ptCount val="1"/>
            <c:pt idx="0">
              <c:v>地域ブロック・県内圏域別の人口移動の状況　＜多気町＞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多気町!$B$101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7BE4DA9-34A3-468F-B8CD-6312FCCC3EAF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0B5C069D-3E9A-458B-9F75-E3C1D1723DDA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9284-4009-87BF-ADDB569F3FE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4-4009-87BF-ADDB569F3FE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A1-4F11-9547-FEC94BDB2F6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4-4009-87BF-ADDB569F3FE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E365AF1-4D6C-4EE3-B95D-518952A84F8C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BA929370-4790-433D-9752-5B47578452B2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284-4009-87BF-ADDB569F3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多気町!$C$101:$G$101</c:f>
              <c:numCache>
                <c:formatCode>#,##0</c:formatCode>
                <c:ptCount val="5"/>
                <c:pt idx="0">
                  <c:v>15</c:v>
                </c:pt>
                <c:pt idx="1">
                  <c:v>-10</c:v>
                </c:pt>
                <c:pt idx="2">
                  <c:v>3</c:v>
                </c:pt>
                <c:pt idx="3">
                  <c:v>-3</c:v>
                </c:pt>
                <c:pt idx="4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A1-4F11-9547-FEC94BDB2F65}"/>
            </c:ext>
          </c:extLst>
        </c:ser>
        <c:ser>
          <c:idx val="16"/>
          <c:order val="1"/>
          <c:tx>
            <c:strRef>
              <c:f>多気町!$B$100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A1-4F11-9547-FEC94BDB2F65}"/>
            </c:ext>
          </c:extLst>
        </c:ser>
        <c:ser>
          <c:idx val="15"/>
          <c:order val="2"/>
          <c:tx>
            <c:strRef>
              <c:f>多気町!$B$99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A1-4F11-9547-FEC94BDB2F65}"/>
            </c:ext>
          </c:extLst>
        </c:ser>
        <c:ser>
          <c:idx val="14"/>
          <c:order val="3"/>
          <c:tx>
            <c:strRef>
              <c:f>多気町!$B$98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A1-4F11-9547-FEC94BDB2F65}"/>
            </c:ext>
          </c:extLst>
        </c:ser>
        <c:ser>
          <c:idx val="13"/>
          <c:order val="4"/>
          <c:tx>
            <c:strRef>
              <c:f>多気町!$B$97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A1-4F11-9547-FEC94BDB2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多気町!$C$97:$G$97</c:f>
              <c:numCache>
                <c:formatCode>#,##0</c:formatCode>
                <c:ptCount val="5"/>
                <c:pt idx="0">
                  <c:v>2</c:v>
                </c:pt>
                <c:pt idx="1">
                  <c:v>-7</c:v>
                </c:pt>
                <c:pt idx="2">
                  <c:v>23</c:v>
                </c:pt>
                <c:pt idx="3">
                  <c:v>-7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A1-4F11-9547-FEC94BDB2F65}"/>
            </c:ext>
          </c:extLst>
        </c:ser>
        <c:ser>
          <c:idx val="10"/>
          <c:order val="5"/>
          <c:tx>
            <c:strRef>
              <c:f>多気町!$B$96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多気町!$C$96:$G$96</c:f>
              <c:numCache>
                <c:formatCode>#,##0</c:formatCode>
                <c:ptCount val="5"/>
                <c:pt idx="0">
                  <c:v>-11</c:v>
                </c:pt>
                <c:pt idx="1">
                  <c:v>-20</c:v>
                </c:pt>
                <c:pt idx="2">
                  <c:v>-8</c:v>
                </c:pt>
                <c:pt idx="3">
                  <c:v>-15</c:v>
                </c:pt>
                <c:pt idx="4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A1-4F11-9547-FEC94BDB2F65}"/>
            </c:ext>
          </c:extLst>
        </c:ser>
        <c:ser>
          <c:idx val="9"/>
          <c:order val="6"/>
          <c:tx>
            <c:strRef>
              <c:f>多気町!$B$95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A1-4F11-9547-FEC94BDB2F6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A1-4F11-9547-FEC94BDB2F65}"/>
                </c:ext>
              </c:extLst>
            </c:dLbl>
            <c:dLbl>
              <c:idx val="2"/>
              <c:layout>
                <c:manualLayout>
                  <c:x val="0"/>
                  <c:y val="2.592637122864789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A1-4F11-9547-FEC94BDB2F6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4-4009-87BF-ADDB569F3F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84-4009-87BF-ADDB569F3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多気町!$C$95:$G$95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-14</c:v>
                </c:pt>
                <c:pt idx="3">
                  <c:v>-1</c:v>
                </c:pt>
                <c:pt idx="4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A1-4F11-9547-FEC94BDB2F65}"/>
            </c:ext>
          </c:extLst>
        </c:ser>
        <c:ser>
          <c:idx val="8"/>
          <c:order val="7"/>
          <c:tx>
            <c:strRef>
              <c:f>多気町!$B$94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A1-4F11-9547-FEC94BDB2F65}"/>
            </c:ext>
          </c:extLst>
        </c:ser>
        <c:ser>
          <c:idx val="7"/>
          <c:order val="8"/>
          <c:tx>
            <c:strRef>
              <c:f>多気町!$B$93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0A1-4F11-9547-FEC94BDB2F65}"/>
            </c:ext>
          </c:extLst>
        </c:ser>
        <c:ser>
          <c:idx val="6"/>
          <c:order val="9"/>
          <c:tx>
            <c:strRef>
              <c:f>多気町!$B$92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0A1-4F11-9547-FEC94BDB2F65}"/>
            </c:ext>
          </c:extLst>
        </c:ser>
        <c:ser>
          <c:idx val="5"/>
          <c:order val="10"/>
          <c:tx>
            <c:strRef>
              <c:f>多気町!$B$91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多気町!$C$91:$G$91</c:f>
              <c:numCache>
                <c:formatCode>#,##0</c:formatCode>
                <c:ptCount val="5"/>
                <c:pt idx="0">
                  <c:v>13</c:v>
                </c:pt>
                <c:pt idx="1">
                  <c:v>20</c:v>
                </c:pt>
                <c:pt idx="2">
                  <c:v>-114</c:v>
                </c:pt>
                <c:pt idx="3">
                  <c:v>14</c:v>
                </c:pt>
                <c:pt idx="4">
                  <c:v>-36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A1-4F11-9547-FEC94BDB2F65}"/>
            </c:ext>
          </c:extLst>
        </c:ser>
        <c:ser>
          <c:idx val="4"/>
          <c:order val="11"/>
          <c:tx>
            <c:strRef>
              <c:f>多気町!$B$90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0A1-4F11-9547-FEC94BDB2F65}"/>
            </c:ext>
          </c:extLst>
        </c:ser>
        <c:ser>
          <c:idx val="3"/>
          <c:order val="12"/>
          <c:tx>
            <c:strRef>
              <c:f>多気町!$B$89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0A1-4F11-9547-FEC94BDB2F65}"/>
            </c:ext>
          </c:extLst>
        </c:ser>
        <c:ser>
          <c:idx val="2"/>
          <c:order val="13"/>
          <c:tx>
            <c:strRef>
              <c:f>多気町!$B$88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4"/>
              <c:tx>
                <c:rich>
                  <a:bodyPr/>
                  <a:lstStyle/>
                  <a:p>
                    <a:r>
                      <a:rPr lang="ja-JP" altLang="en-US"/>
                      <a:t>南勢地域</a:t>
                    </a:r>
                    <a:r>
                      <a:rPr lang="en-US" altLang="ja-JP"/>
                      <a:t>,</a:t>
                    </a:r>
                    <a:fld id="{B60815E4-7127-4B06-8852-FA4843968E3F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284-4009-87BF-ADDB569F3FE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多気町!$C$88:$G$88</c:f>
              <c:numCache>
                <c:formatCode>#,##0</c:formatCode>
                <c:ptCount val="5"/>
                <c:pt idx="0">
                  <c:v>7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A1-4F11-9547-FEC94BDB2F65}"/>
            </c:ext>
          </c:extLst>
        </c:ser>
        <c:ser>
          <c:idx val="1"/>
          <c:order val="14"/>
          <c:tx>
            <c:strRef>
              <c:f>多気町!$B$87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3"/>
              <c:layout>
                <c:manualLayout>
                  <c:x val="2.0598892525683738E-3"/>
                  <c:y val="-2.5234169676790407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84-4009-87BF-ADDB569F3FE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多気町!$C$87:$G$87</c:f>
              <c:numCache>
                <c:formatCode>#,##0</c:formatCode>
                <c:ptCount val="5"/>
                <c:pt idx="0">
                  <c:v>19</c:v>
                </c:pt>
                <c:pt idx="1">
                  <c:v>72</c:v>
                </c:pt>
                <c:pt idx="2">
                  <c:v>78</c:v>
                </c:pt>
                <c:pt idx="3">
                  <c:v>-8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0A1-4F11-9547-FEC94BDB2F65}"/>
            </c:ext>
          </c:extLst>
        </c:ser>
        <c:ser>
          <c:idx val="0"/>
          <c:order val="15"/>
          <c:tx>
            <c:strRef>
              <c:f>多気町!$B$86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A1-4F11-9547-FEC94BDB2F6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多気町!$C$85:$G$85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多気町!$C$86:$G$86</c:f>
              <c:numCache>
                <c:formatCode>#,##0</c:formatCode>
                <c:ptCount val="5"/>
                <c:pt idx="0">
                  <c:v>-48</c:v>
                </c:pt>
                <c:pt idx="1">
                  <c:v>0</c:v>
                </c:pt>
                <c:pt idx="2">
                  <c:v>-12</c:v>
                </c:pt>
                <c:pt idx="3">
                  <c:v>-32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A1-4F11-9547-FEC94BDB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7409280"/>
        <c:axId val="117410816"/>
      </c:barChart>
      <c:catAx>
        <c:axId val="11740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410816"/>
        <c:crossesAt val="-5000"/>
        <c:auto val="1"/>
        <c:lblAlgn val="ctr"/>
        <c:lblOffset val="100"/>
        <c:noMultiLvlLbl val="0"/>
      </c:catAx>
      <c:valAx>
        <c:axId val="117410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7409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明和町!$T$1</c:f>
          <c:strCache>
            <c:ptCount val="1"/>
            <c:pt idx="0">
              <c:v>地域ブロック・県内圏域別の人口移動の状況　＜明和町＞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明和町!$B$101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3D-481D-B0E7-EBB66D2AE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明和町!$C$101:$E$101</c:f>
              <c:numCache>
                <c:formatCode>#,##0</c:formatCode>
                <c:ptCount val="3"/>
                <c:pt idx="0">
                  <c:v>-24</c:v>
                </c:pt>
                <c:pt idx="1">
                  <c:v>18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3D-481D-B0E7-EBB66D2AE30B}"/>
            </c:ext>
          </c:extLst>
        </c:ser>
        <c:ser>
          <c:idx val="16"/>
          <c:order val="1"/>
          <c:tx>
            <c:strRef>
              <c:f>明和町!$B$100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3D-481D-B0E7-EBB66D2AE30B}"/>
            </c:ext>
          </c:extLst>
        </c:ser>
        <c:ser>
          <c:idx val="15"/>
          <c:order val="2"/>
          <c:tx>
            <c:strRef>
              <c:f>明和町!$B$99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3D-481D-B0E7-EBB66D2AE30B}"/>
            </c:ext>
          </c:extLst>
        </c:ser>
        <c:ser>
          <c:idx val="14"/>
          <c:order val="3"/>
          <c:tx>
            <c:strRef>
              <c:f>明和町!$B$98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3D-481D-B0E7-EBB66D2AE30B}"/>
            </c:ext>
          </c:extLst>
        </c:ser>
        <c:ser>
          <c:idx val="13"/>
          <c:order val="4"/>
          <c:tx>
            <c:strRef>
              <c:f>明和町!$B$97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3D-481D-B0E7-EBB66D2AE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明和町!$C$97:$E$97</c:f>
              <c:numCache>
                <c:formatCode>#,##0</c:formatCode>
                <c:ptCount val="3"/>
                <c:pt idx="0">
                  <c:v>-20</c:v>
                </c:pt>
                <c:pt idx="1">
                  <c:v>-8</c:v>
                </c:pt>
                <c:pt idx="2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3D-481D-B0E7-EBB66D2AE30B}"/>
            </c:ext>
          </c:extLst>
        </c:ser>
        <c:ser>
          <c:idx val="10"/>
          <c:order val="5"/>
          <c:tx>
            <c:strRef>
              <c:f>明和町!$B$96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明和町!$C$96:$E$96</c:f>
              <c:numCache>
                <c:formatCode>#,##0</c:formatCode>
                <c:ptCount val="3"/>
                <c:pt idx="0">
                  <c:v>-19</c:v>
                </c:pt>
                <c:pt idx="1">
                  <c:v>-21</c:v>
                </c:pt>
                <c:pt idx="2">
                  <c:v>-22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3D-481D-B0E7-EBB66D2AE30B}"/>
            </c:ext>
          </c:extLst>
        </c:ser>
        <c:ser>
          <c:idx val="9"/>
          <c:order val="6"/>
          <c:tx>
            <c:strRef>
              <c:f>明和町!$B$95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3D-481D-B0E7-EBB66D2AE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明和町!$C$95:$E$95</c:f>
              <c:numCache>
                <c:formatCode>#,##0</c:formatCode>
                <c:ptCount val="3"/>
                <c:pt idx="0">
                  <c:v>10</c:v>
                </c:pt>
                <c:pt idx="1">
                  <c:v>-4</c:v>
                </c:pt>
                <c:pt idx="2">
                  <c:v>-52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83D-481D-B0E7-EBB66D2AE30B}"/>
            </c:ext>
          </c:extLst>
        </c:ser>
        <c:ser>
          <c:idx val="8"/>
          <c:order val="7"/>
          <c:tx>
            <c:strRef>
              <c:f>明和町!$B$94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3D-481D-B0E7-EBB66D2AE30B}"/>
            </c:ext>
          </c:extLst>
        </c:ser>
        <c:ser>
          <c:idx val="7"/>
          <c:order val="8"/>
          <c:tx>
            <c:strRef>
              <c:f>明和町!$B$93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3D-481D-B0E7-EBB66D2AE30B}"/>
            </c:ext>
          </c:extLst>
        </c:ser>
        <c:ser>
          <c:idx val="6"/>
          <c:order val="9"/>
          <c:tx>
            <c:strRef>
              <c:f>明和町!$B$92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83D-481D-B0E7-EBB66D2AE30B}"/>
            </c:ext>
          </c:extLst>
        </c:ser>
        <c:ser>
          <c:idx val="5"/>
          <c:order val="10"/>
          <c:tx>
            <c:strRef>
              <c:f>明和町!$B$91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3D-481D-B0E7-EBB66D2AE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明和町!$C$91:$E$91</c:f>
              <c:numCache>
                <c:formatCode>#,##0</c:formatCode>
                <c:ptCount val="3"/>
                <c:pt idx="0">
                  <c:v>4</c:v>
                </c:pt>
                <c:pt idx="1">
                  <c:v>-18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3D-481D-B0E7-EBB66D2AE30B}"/>
            </c:ext>
          </c:extLst>
        </c:ser>
        <c:ser>
          <c:idx val="4"/>
          <c:order val="11"/>
          <c:tx>
            <c:strRef>
              <c:f>明和町!$B$90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83D-481D-B0E7-EBB66D2AE30B}"/>
            </c:ext>
          </c:extLst>
        </c:ser>
        <c:ser>
          <c:idx val="3"/>
          <c:order val="12"/>
          <c:tx>
            <c:strRef>
              <c:f>明和町!$B$89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3D-481D-B0E7-EBB66D2AE30B}"/>
            </c:ext>
          </c:extLst>
        </c:ser>
        <c:ser>
          <c:idx val="2"/>
          <c:order val="13"/>
          <c:tx>
            <c:strRef>
              <c:f>明和町!$B$88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明和町!$C$88:$E$88</c:f>
              <c:numCache>
                <c:formatCode>#,##0</c:formatCode>
                <c:ptCount val="3"/>
                <c:pt idx="0">
                  <c:v>53</c:v>
                </c:pt>
                <c:pt idx="1">
                  <c:v>64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83D-481D-B0E7-EBB66D2AE30B}"/>
            </c:ext>
          </c:extLst>
        </c:ser>
        <c:ser>
          <c:idx val="1"/>
          <c:order val="14"/>
          <c:tx>
            <c:strRef>
              <c:f>明和町!$B$87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明和町!$C$87:$E$87</c:f>
              <c:numCache>
                <c:formatCode>#,##0</c:formatCode>
                <c:ptCount val="3"/>
                <c:pt idx="0">
                  <c:v>20</c:v>
                </c:pt>
                <c:pt idx="1">
                  <c:v>-40</c:v>
                </c:pt>
                <c:pt idx="2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83D-481D-B0E7-EBB66D2AE30B}"/>
            </c:ext>
          </c:extLst>
        </c:ser>
        <c:ser>
          <c:idx val="0"/>
          <c:order val="15"/>
          <c:tx>
            <c:strRef>
              <c:f>明和町!$B$86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明和町!$C$86:$E$86</c:f>
              <c:numCache>
                <c:formatCode>#,##0</c:formatCode>
                <c:ptCount val="3"/>
                <c:pt idx="0">
                  <c:v>-8</c:v>
                </c:pt>
                <c:pt idx="1">
                  <c:v>-22</c:v>
                </c:pt>
                <c:pt idx="2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83D-481D-B0E7-EBB66D2AE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7683712"/>
        <c:axId val="117685248"/>
      </c:barChart>
      <c:catAx>
        <c:axId val="11768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685248"/>
        <c:crossesAt val="-5000"/>
        <c:auto val="1"/>
        <c:lblAlgn val="ctr"/>
        <c:lblOffset val="100"/>
        <c:noMultiLvlLbl val="0"/>
      </c:catAx>
      <c:valAx>
        <c:axId val="1176852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76837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明和町!$T$1</c:f>
          <c:strCache>
            <c:ptCount val="1"/>
            <c:pt idx="0">
              <c:v>地域ブロック・県内圏域別の人口移動の状況　＜明和町＞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明和町!$B$101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1BCB87E-669B-4BF1-918A-E55AFDE27D27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5EB62806-EECB-464E-A20B-5E392C238534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846-43F9-9607-2148CD1B565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B9C18C-528E-4515-8F96-7B0980E7300F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EDCD2AF0-DD63-4A9F-9A29-370B3C98DCFD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846-43F9-9607-2148CD1B565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3F-4B75-95EC-9B8C2612224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6-43F9-9607-2148CD1B565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46-43F9-9607-2148CD1B5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明和町!$C$101:$G$101</c:f>
              <c:numCache>
                <c:formatCode>#,##0</c:formatCode>
                <c:ptCount val="5"/>
                <c:pt idx="0">
                  <c:v>-24</c:v>
                </c:pt>
                <c:pt idx="1">
                  <c:v>18</c:v>
                </c:pt>
                <c:pt idx="2">
                  <c:v>2</c:v>
                </c:pt>
                <c:pt idx="3">
                  <c:v>-1</c:v>
                </c:pt>
                <c:pt idx="4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3F-4B75-95EC-9B8C26122246}"/>
            </c:ext>
          </c:extLst>
        </c:ser>
        <c:ser>
          <c:idx val="16"/>
          <c:order val="1"/>
          <c:tx>
            <c:strRef>
              <c:f>明和町!$B$100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3F-4B75-95EC-9B8C26122246}"/>
            </c:ext>
          </c:extLst>
        </c:ser>
        <c:ser>
          <c:idx val="15"/>
          <c:order val="2"/>
          <c:tx>
            <c:strRef>
              <c:f>明和町!$B$99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3F-4B75-95EC-9B8C26122246}"/>
            </c:ext>
          </c:extLst>
        </c:ser>
        <c:ser>
          <c:idx val="14"/>
          <c:order val="3"/>
          <c:tx>
            <c:strRef>
              <c:f>明和町!$B$98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3F-4B75-95EC-9B8C26122246}"/>
            </c:ext>
          </c:extLst>
        </c:ser>
        <c:ser>
          <c:idx val="13"/>
          <c:order val="4"/>
          <c:tx>
            <c:strRef>
              <c:f>明和町!$B$97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F-4B75-95EC-9B8C2612224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46-43F9-9607-2148CD1B5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明和町!$C$97:$G$97</c:f>
              <c:numCache>
                <c:formatCode>#,##0</c:formatCode>
                <c:ptCount val="5"/>
                <c:pt idx="0">
                  <c:v>-20</c:v>
                </c:pt>
                <c:pt idx="1">
                  <c:v>-8</c:v>
                </c:pt>
                <c:pt idx="2">
                  <c:v>-4</c:v>
                </c:pt>
                <c:pt idx="3">
                  <c:v>-4</c:v>
                </c:pt>
                <c:pt idx="4">
                  <c:v>-23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3F-4B75-95EC-9B8C26122246}"/>
            </c:ext>
          </c:extLst>
        </c:ser>
        <c:ser>
          <c:idx val="10"/>
          <c:order val="5"/>
          <c:tx>
            <c:strRef>
              <c:f>明和町!$B$96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明和町!$C$96:$G$96</c:f>
              <c:numCache>
                <c:formatCode>#,##0</c:formatCode>
                <c:ptCount val="5"/>
                <c:pt idx="0">
                  <c:v>-19</c:v>
                </c:pt>
                <c:pt idx="1">
                  <c:v>-21</c:v>
                </c:pt>
                <c:pt idx="2">
                  <c:v>-22</c:v>
                </c:pt>
                <c:pt idx="3">
                  <c:v>-29</c:v>
                </c:pt>
                <c:pt idx="4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83F-4B75-95EC-9B8C26122246}"/>
            </c:ext>
          </c:extLst>
        </c:ser>
        <c:ser>
          <c:idx val="9"/>
          <c:order val="6"/>
          <c:tx>
            <c:strRef>
              <c:f>明和町!$B$95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>
                      <a:solidFill>
                        <a:schemeClr val="bg1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97D-48BB-A791-E635DF0854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3F-4B75-95EC-9B8C261222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明和町!$C$95:$G$95</c:f>
              <c:numCache>
                <c:formatCode>#,##0</c:formatCode>
                <c:ptCount val="5"/>
                <c:pt idx="0">
                  <c:v>10</c:v>
                </c:pt>
                <c:pt idx="1">
                  <c:v>-4</c:v>
                </c:pt>
                <c:pt idx="2">
                  <c:v>-52</c:v>
                </c:pt>
                <c:pt idx="3">
                  <c:v>-18</c:v>
                </c:pt>
                <c:pt idx="4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83F-4B75-95EC-9B8C26122246}"/>
            </c:ext>
          </c:extLst>
        </c:ser>
        <c:ser>
          <c:idx val="8"/>
          <c:order val="7"/>
          <c:tx>
            <c:strRef>
              <c:f>明和町!$B$94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83F-4B75-95EC-9B8C26122246}"/>
            </c:ext>
          </c:extLst>
        </c:ser>
        <c:ser>
          <c:idx val="7"/>
          <c:order val="8"/>
          <c:tx>
            <c:strRef>
              <c:f>明和町!$B$93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83F-4B75-95EC-9B8C26122246}"/>
            </c:ext>
          </c:extLst>
        </c:ser>
        <c:ser>
          <c:idx val="6"/>
          <c:order val="9"/>
          <c:tx>
            <c:strRef>
              <c:f>明和町!$B$92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83F-4B75-95EC-9B8C26122246}"/>
            </c:ext>
          </c:extLst>
        </c:ser>
        <c:ser>
          <c:idx val="5"/>
          <c:order val="10"/>
          <c:tx>
            <c:strRef>
              <c:f>明和町!$B$91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-5.17503116733839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46-43F9-9607-2148CD1B565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3F-4B75-95EC-9B8C2612224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6-43F9-9607-2148CD1B5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明和町!$C$91:$G$91</c:f>
              <c:numCache>
                <c:formatCode>#,##0</c:formatCode>
                <c:ptCount val="5"/>
                <c:pt idx="0">
                  <c:v>4</c:v>
                </c:pt>
                <c:pt idx="1">
                  <c:v>-18</c:v>
                </c:pt>
                <c:pt idx="2">
                  <c:v>4</c:v>
                </c:pt>
                <c:pt idx="3">
                  <c:v>-2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83F-4B75-95EC-9B8C26122246}"/>
            </c:ext>
          </c:extLst>
        </c:ser>
        <c:ser>
          <c:idx val="4"/>
          <c:order val="11"/>
          <c:tx>
            <c:strRef>
              <c:f>明和町!$B$90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83F-4B75-95EC-9B8C26122246}"/>
            </c:ext>
          </c:extLst>
        </c:ser>
        <c:ser>
          <c:idx val="3"/>
          <c:order val="12"/>
          <c:tx>
            <c:strRef>
              <c:f>明和町!$B$89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83F-4B75-95EC-9B8C26122246}"/>
            </c:ext>
          </c:extLst>
        </c:ser>
        <c:ser>
          <c:idx val="2"/>
          <c:order val="13"/>
          <c:tx>
            <c:strRef>
              <c:f>明和町!$B$88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明和町!$C$88:$G$88</c:f>
              <c:numCache>
                <c:formatCode>#,##0</c:formatCode>
                <c:ptCount val="5"/>
                <c:pt idx="0">
                  <c:v>53</c:v>
                </c:pt>
                <c:pt idx="1">
                  <c:v>64</c:v>
                </c:pt>
                <c:pt idx="2">
                  <c:v>77</c:v>
                </c:pt>
                <c:pt idx="3">
                  <c:v>148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83F-4B75-95EC-9B8C26122246}"/>
            </c:ext>
          </c:extLst>
        </c:ser>
        <c:ser>
          <c:idx val="1"/>
          <c:order val="14"/>
          <c:tx>
            <c:strRef>
              <c:f>明和町!$B$87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明和町!$C$87:$G$87</c:f>
              <c:numCache>
                <c:formatCode>#,##0</c:formatCode>
                <c:ptCount val="5"/>
                <c:pt idx="0">
                  <c:v>20</c:v>
                </c:pt>
                <c:pt idx="1">
                  <c:v>-40</c:v>
                </c:pt>
                <c:pt idx="2">
                  <c:v>-7</c:v>
                </c:pt>
                <c:pt idx="3">
                  <c:v>15</c:v>
                </c:pt>
                <c:pt idx="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83F-4B75-95EC-9B8C26122246}"/>
            </c:ext>
          </c:extLst>
        </c:ser>
        <c:ser>
          <c:idx val="0"/>
          <c:order val="15"/>
          <c:tx>
            <c:strRef>
              <c:f>明和町!$B$86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明和町!$C$85:$G$85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明和町!$C$86:$G$86</c:f>
              <c:numCache>
                <c:formatCode>#,##0</c:formatCode>
                <c:ptCount val="5"/>
                <c:pt idx="0">
                  <c:v>-8</c:v>
                </c:pt>
                <c:pt idx="1">
                  <c:v>-22</c:v>
                </c:pt>
                <c:pt idx="2">
                  <c:v>-12</c:v>
                </c:pt>
                <c:pt idx="3">
                  <c:v>-8</c:v>
                </c:pt>
                <c:pt idx="4">
                  <c:v>-37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83F-4B75-95EC-9B8C26122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8096640"/>
        <c:axId val="118098176"/>
      </c:barChart>
      <c:catAx>
        <c:axId val="11809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098176"/>
        <c:crossesAt val="-5000"/>
        <c:auto val="1"/>
        <c:lblAlgn val="ctr"/>
        <c:lblOffset val="100"/>
        <c:noMultiLvlLbl val="0"/>
      </c:catAx>
      <c:valAx>
        <c:axId val="118098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8096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大台町!$T$1</c:f>
          <c:strCache>
            <c:ptCount val="1"/>
            <c:pt idx="0">
              <c:v>地域ブロック・県内圏域別の人口移動の状況　＜大台町＞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大台町!$B$101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72-47C5-8BC2-3A82E4E0CE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大台町!$C$101:$E$101</c:f>
              <c:numCache>
                <c:formatCode>#,##0</c:formatCode>
                <c:ptCount val="3"/>
                <c:pt idx="0">
                  <c:v>-2</c:v>
                </c:pt>
                <c:pt idx="1">
                  <c:v>-7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72-47C5-8BC2-3A82E4E0CE7D}"/>
            </c:ext>
          </c:extLst>
        </c:ser>
        <c:ser>
          <c:idx val="16"/>
          <c:order val="1"/>
          <c:tx>
            <c:strRef>
              <c:f>大台町!$B$100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72-47C5-8BC2-3A82E4E0CE7D}"/>
            </c:ext>
          </c:extLst>
        </c:ser>
        <c:ser>
          <c:idx val="15"/>
          <c:order val="2"/>
          <c:tx>
            <c:strRef>
              <c:f>大台町!$B$99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72-47C5-8BC2-3A82E4E0CE7D}"/>
            </c:ext>
          </c:extLst>
        </c:ser>
        <c:ser>
          <c:idx val="14"/>
          <c:order val="3"/>
          <c:tx>
            <c:strRef>
              <c:f>大台町!$B$98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72-47C5-8BC2-3A82E4E0CE7D}"/>
            </c:ext>
          </c:extLst>
        </c:ser>
        <c:ser>
          <c:idx val="13"/>
          <c:order val="4"/>
          <c:tx>
            <c:strRef>
              <c:f>大台町!$B$97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大台町!$C$97:$E$97</c:f>
              <c:numCache>
                <c:formatCode>#,##0</c:formatCode>
                <c:ptCount val="3"/>
                <c:pt idx="0">
                  <c:v>-2</c:v>
                </c:pt>
                <c:pt idx="1">
                  <c:v>0</c:v>
                </c:pt>
                <c:pt idx="2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72-47C5-8BC2-3A82E4E0CE7D}"/>
            </c:ext>
          </c:extLst>
        </c:ser>
        <c:ser>
          <c:idx val="10"/>
          <c:order val="5"/>
          <c:tx>
            <c:strRef>
              <c:f>大台町!$B$96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72-47C5-8BC2-3A82E4E0CE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大台町!$C$96:$E$96</c:f>
              <c:numCache>
                <c:formatCode>#,##0</c:formatCode>
                <c:ptCount val="3"/>
                <c:pt idx="0">
                  <c:v>-12</c:v>
                </c:pt>
                <c:pt idx="1">
                  <c:v>-9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72-47C5-8BC2-3A82E4E0CE7D}"/>
            </c:ext>
          </c:extLst>
        </c:ser>
        <c:ser>
          <c:idx val="9"/>
          <c:order val="6"/>
          <c:tx>
            <c:strRef>
              <c:f>大台町!$B$95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72-47C5-8BC2-3A82E4E0CE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72-47C5-8BC2-3A82E4E0CE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大台町!$C$95:$E$95</c:f>
              <c:numCache>
                <c:formatCode>#,##0</c:formatCode>
                <c:ptCount val="3"/>
                <c:pt idx="0">
                  <c:v>-12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72-47C5-8BC2-3A82E4E0CE7D}"/>
            </c:ext>
          </c:extLst>
        </c:ser>
        <c:ser>
          <c:idx val="8"/>
          <c:order val="7"/>
          <c:tx>
            <c:strRef>
              <c:f>大台町!$B$94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72-47C5-8BC2-3A82E4E0CE7D}"/>
            </c:ext>
          </c:extLst>
        </c:ser>
        <c:ser>
          <c:idx val="7"/>
          <c:order val="8"/>
          <c:tx>
            <c:strRef>
              <c:f>大台町!$B$93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F72-47C5-8BC2-3A82E4E0CE7D}"/>
            </c:ext>
          </c:extLst>
        </c:ser>
        <c:ser>
          <c:idx val="6"/>
          <c:order val="9"/>
          <c:tx>
            <c:strRef>
              <c:f>大台町!$B$92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F72-47C5-8BC2-3A82E4E0CE7D}"/>
            </c:ext>
          </c:extLst>
        </c:ser>
        <c:ser>
          <c:idx val="5"/>
          <c:order val="10"/>
          <c:tx>
            <c:strRef>
              <c:f>大台町!$B$91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大台町!$C$91:$E$91</c:f>
              <c:numCache>
                <c:formatCode>#,##0</c:formatCode>
                <c:ptCount val="3"/>
                <c:pt idx="0">
                  <c:v>17</c:v>
                </c:pt>
                <c:pt idx="1">
                  <c:v>-31</c:v>
                </c:pt>
                <c:pt idx="2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F72-47C5-8BC2-3A82E4E0CE7D}"/>
            </c:ext>
          </c:extLst>
        </c:ser>
        <c:ser>
          <c:idx val="4"/>
          <c:order val="11"/>
          <c:tx>
            <c:strRef>
              <c:f>大台町!$B$90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F72-47C5-8BC2-3A82E4E0CE7D}"/>
            </c:ext>
          </c:extLst>
        </c:ser>
        <c:ser>
          <c:idx val="3"/>
          <c:order val="12"/>
          <c:tx>
            <c:strRef>
              <c:f>大台町!$B$89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F72-47C5-8BC2-3A82E4E0CE7D}"/>
            </c:ext>
          </c:extLst>
        </c:ser>
        <c:ser>
          <c:idx val="2"/>
          <c:order val="13"/>
          <c:tx>
            <c:strRef>
              <c:f>大台町!$B$88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72-47C5-8BC2-3A82E4E0CE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大台町!$C$88:$E$88</c:f>
              <c:numCache>
                <c:formatCode>#,##0</c:formatCode>
                <c:ptCount val="3"/>
                <c:pt idx="0">
                  <c:v>-13</c:v>
                </c:pt>
                <c:pt idx="1">
                  <c:v>-10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F72-47C5-8BC2-3A82E4E0CE7D}"/>
            </c:ext>
          </c:extLst>
        </c:ser>
        <c:ser>
          <c:idx val="1"/>
          <c:order val="14"/>
          <c:tx>
            <c:strRef>
              <c:f>大台町!$B$87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大台町!$C$87:$E$87</c:f>
              <c:numCache>
                <c:formatCode>#,##0</c:formatCode>
                <c:ptCount val="3"/>
                <c:pt idx="0">
                  <c:v>-64</c:v>
                </c:pt>
                <c:pt idx="1">
                  <c:v>34</c:v>
                </c:pt>
                <c:pt idx="2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F72-47C5-8BC2-3A82E4E0CE7D}"/>
            </c:ext>
          </c:extLst>
        </c:ser>
        <c:ser>
          <c:idx val="0"/>
          <c:order val="15"/>
          <c:tx>
            <c:strRef>
              <c:f>大台町!$B$86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72-47C5-8BC2-3A82E4E0CE7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大台町!$C$86:$E$86</c:f>
              <c:numCache>
                <c:formatCode>#,##0</c:formatCode>
                <c:ptCount val="3"/>
                <c:pt idx="0">
                  <c:v>11</c:v>
                </c:pt>
                <c:pt idx="1">
                  <c:v>-13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F72-47C5-8BC2-3A82E4E0C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7875840"/>
        <c:axId val="117877376"/>
      </c:barChart>
      <c:catAx>
        <c:axId val="11787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7877376"/>
        <c:crossesAt val="-5000"/>
        <c:auto val="1"/>
        <c:lblAlgn val="ctr"/>
        <c:lblOffset val="100"/>
        <c:noMultiLvlLbl val="0"/>
      </c:catAx>
      <c:valAx>
        <c:axId val="1178773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7875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大台町!$T$1</c:f>
          <c:strCache>
            <c:ptCount val="1"/>
            <c:pt idx="0">
              <c:v>地域ブロック・県内圏域別の人口移動の状況　＜大台町＞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大台町!$B$101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6A-4805-8C4B-80903136756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ED94BF7-F283-4622-9B09-6FAAF0CBB7CD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23C84B5F-D62C-4288-A916-B598C27413C3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FE8-450A-BBB6-F8E426092C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9873FB9-FBF1-4E3D-9A93-A44CDF727453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D403FE01-C4A2-485A-B091-46978D18C8F2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3FE8-450A-BBB6-F8E426092C1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8-450A-BBB6-F8E426092C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3F6E472-2A5E-463D-BAA1-0A63616548C1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0608DADE-232D-4665-BEB0-ABAD2CEC2A8F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FE8-450A-BBB6-F8E426092C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大台町!$C$101:$G$101</c:f>
              <c:numCache>
                <c:formatCode>#,##0</c:formatCode>
                <c:ptCount val="5"/>
                <c:pt idx="0">
                  <c:v>-2</c:v>
                </c:pt>
                <c:pt idx="1">
                  <c:v>-7</c:v>
                </c:pt>
                <c:pt idx="2">
                  <c:v>8</c:v>
                </c:pt>
                <c:pt idx="3">
                  <c:v>-2</c:v>
                </c:pt>
                <c:pt idx="4">
                  <c:v>-17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A-4805-8C4B-809031367562}"/>
            </c:ext>
          </c:extLst>
        </c:ser>
        <c:ser>
          <c:idx val="16"/>
          <c:order val="1"/>
          <c:tx>
            <c:strRef>
              <c:f>大台町!$B$100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A-4805-8C4B-809031367562}"/>
            </c:ext>
          </c:extLst>
        </c:ser>
        <c:ser>
          <c:idx val="15"/>
          <c:order val="2"/>
          <c:tx>
            <c:strRef>
              <c:f>大台町!$B$99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6A-4805-8C4B-809031367562}"/>
            </c:ext>
          </c:extLst>
        </c:ser>
        <c:ser>
          <c:idx val="14"/>
          <c:order val="3"/>
          <c:tx>
            <c:strRef>
              <c:f>大台町!$B$98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6A-4805-8C4B-809031367562}"/>
            </c:ext>
          </c:extLst>
        </c:ser>
        <c:ser>
          <c:idx val="13"/>
          <c:order val="4"/>
          <c:tx>
            <c:strRef>
              <c:f>大台町!$B$97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r>
                      <a:rPr lang="ja-JP" altLang="en-US">
                        <a:solidFill>
                          <a:schemeClr val="bg1"/>
                        </a:solidFill>
                      </a:rPr>
                      <a:t>関西</a:t>
                    </a:r>
                    <a:r>
                      <a:rPr lang="en-US" altLang="ja-JP">
                        <a:solidFill>
                          <a:schemeClr val="bg1"/>
                        </a:solidFill>
                      </a:rPr>
                      <a:t>,</a:t>
                    </a:r>
                    <a:r>
                      <a:rPr lang="ja-JP" altLang="en-US" baseline="0">
                        <a:solidFill>
                          <a:schemeClr val="bg1"/>
                        </a:solidFill>
                      </a:rPr>
                      <a:t> </a:t>
                    </a:r>
                    <a:fld id="{B127B683-7299-4BD2-9D4F-68E88F1509EC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 baseline="0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66E-4D72-83AC-060A5BDBB86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大台町!$C$97:$G$97</c:f>
              <c:numCache>
                <c:formatCode>#,##0</c:formatCode>
                <c:ptCount val="5"/>
                <c:pt idx="0">
                  <c:v>-2</c:v>
                </c:pt>
                <c:pt idx="1">
                  <c:v>0</c:v>
                </c:pt>
                <c:pt idx="2">
                  <c:v>-3</c:v>
                </c:pt>
                <c:pt idx="3">
                  <c:v>12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6A-4805-8C4B-809031367562}"/>
            </c:ext>
          </c:extLst>
        </c:ser>
        <c:ser>
          <c:idx val="10"/>
          <c:order val="5"/>
          <c:tx>
            <c:strRef>
              <c:f>大台町!$B$96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6A-4805-8C4B-809031367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大台町!$C$96:$G$96</c:f>
              <c:numCache>
                <c:formatCode>#,##0</c:formatCode>
                <c:ptCount val="5"/>
                <c:pt idx="0">
                  <c:v>-12</c:v>
                </c:pt>
                <c:pt idx="1">
                  <c:v>-9</c:v>
                </c:pt>
                <c:pt idx="2">
                  <c:v>1</c:v>
                </c:pt>
                <c:pt idx="3">
                  <c:v>-10</c:v>
                </c:pt>
                <c:pt idx="4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E6A-4805-8C4B-809031367562}"/>
            </c:ext>
          </c:extLst>
        </c:ser>
        <c:ser>
          <c:idx val="9"/>
          <c:order val="6"/>
          <c:tx>
            <c:strRef>
              <c:f>大台町!$B$95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6A-4805-8C4B-809031367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6A-4805-8C4B-8090313675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E8-450A-BBB6-F8E426092C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大台町!$C$95:$G$95</c:f>
              <c:numCache>
                <c:formatCode>#,##0</c:formatCode>
                <c:ptCount val="5"/>
                <c:pt idx="0">
                  <c:v>-12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6A-4805-8C4B-809031367562}"/>
            </c:ext>
          </c:extLst>
        </c:ser>
        <c:ser>
          <c:idx val="8"/>
          <c:order val="7"/>
          <c:tx>
            <c:strRef>
              <c:f>大台町!$B$94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E6A-4805-8C4B-809031367562}"/>
            </c:ext>
          </c:extLst>
        </c:ser>
        <c:ser>
          <c:idx val="7"/>
          <c:order val="8"/>
          <c:tx>
            <c:strRef>
              <c:f>大台町!$B$93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E6A-4805-8C4B-809031367562}"/>
            </c:ext>
          </c:extLst>
        </c:ser>
        <c:ser>
          <c:idx val="6"/>
          <c:order val="9"/>
          <c:tx>
            <c:strRef>
              <c:f>大台町!$B$92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E6A-4805-8C4B-809031367562}"/>
            </c:ext>
          </c:extLst>
        </c:ser>
        <c:ser>
          <c:idx val="5"/>
          <c:order val="10"/>
          <c:tx>
            <c:strRef>
              <c:f>大台町!$B$91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大台町!$C$91:$G$91</c:f>
              <c:numCache>
                <c:formatCode>#,##0</c:formatCode>
                <c:ptCount val="5"/>
                <c:pt idx="0">
                  <c:v>17</c:v>
                </c:pt>
                <c:pt idx="1">
                  <c:v>-31</c:v>
                </c:pt>
                <c:pt idx="2">
                  <c:v>-20</c:v>
                </c:pt>
                <c:pt idx="3">
                  <c:v>-55</c:v>
                </c:pt>
                <c:pt idx="4">
                  <c:v>-44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E6A-4805-8C4B-809031367562}"/>
            </c:ext>
          </c:extLst>
        </c:ser>
        <c:ser>
          <c:idx val="4"/>
          <c:order val="11"/>
          <c:tx>
            <c:strRef>
              <c:f>大台町!$B$90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E6A-4805-8C4B-809031367562}"/>
            </c:ext>
          </c:extLst>
        </c:ser>
        <c:ser>
          <c:idx val="3"/>
          <c:order val="12"/>
          <c:tx>
            <c:strRef>
              <c:f>大台町!$B$89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E6A-4805-8C4B-809031367562}"/>
            </c:ext>
          </c:extLst>
        </c:ser>
        <c:ser>
          <c:idx val="2"/>
          <c:order val="13"/>
          <c:tx>
            <c:strRef>
              <c:f>大台町!$B$88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6A-4805-8C4B-8090313675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8-450A-BBB6-F8E426092C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大台町!$C$88:$G$88</c:f>
              <c:numCache>
                <c:formatCode>#,##0</c:formatCode>
                <c:ptCount val="5"/>
                <c:pt idx="0">
                  <c:v>-13</c:v>
                </c:pt>
                <c:pt idx="1">
                  <c:v>-10</c:v>
                </c:pt>
                <c:pt idx="2">
                  <c:v>0</c:v>
                </c:pt>
                <c:pt idx="3">
                  <c:v>13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E6A-4805-8C4B-809031367562}"/>
            </c:ext>
          </c:extLst>
        </c:ser>
        <c:ser>
          <c:idx val="1"/>
          <c:order val="14"/>
          <c:tx>
            <c:strRef>
              <c:f>大台町!$B$87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大台町!$C$87:$G$87</c:f>
              <c:numCache>
                <c:formatCode>#,##0</c:formatCode>
                <c:ptCount val="5"/>
                <c:pt idx="0">
                  <c:v>-64</c:v>
                </c:pt>
                <c:pt idx="1">
                  <c:v>34</c:v>
                </c:pt>
                <c:pt idx="2">
                  <c:v>-18</c:v>
                </c:pt>
                <c:pt idx="3">
                  <c:v>-9</c:v>
                </c:pt>
                <c:pt idx="4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E6A-4805-8C4B-809031367562}"/>
            </c:ext>
          </c:extLst>
        </c:ser>
        <c:ser>
          <c:idx val="0"/>
          <c:order val="15"/>
          <c:tx>
            <c:strRef>
              <c:f>大台町!$B$86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6A-4805-8C4B-8090313675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E8-450A-BBB6-F8E426092C1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8-450A-BBB6-F8E426092C1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大台町!$C$85:$G$85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大台町!$C$86:$G$86</c:f>
              <c:numCache>
                <c:formatCode>#,##0</c:formatCode>
                <c:ptCount val="5"/>
                <c:pt idx="0">
                  <c:v>11</c:v>
                </c:pt>
                <c:pt idx="1">
                  <c:v>-13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E6A-4805-8C4B-809031367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8806400"/>
        <c:axId val="118807936"/>
      </c:barChart>
      <c:catAx>
        <c:axId val="11880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807936"/>
        <c:crossesAt val="-5000"/>
        <c:auto val="1"/>
        <c:lblAlgn val="ctr"/>
        <c:lblOffset val="100"/>
        <c:noMultiLvlLbl val="0"/>
      </c:catAx>
      <c:valAx>
        <c:axId val="1188079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8806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中勢地域!$T$79</c:f>
          <c:strCache>
            <c:ptCount val="1"/>
            <c:pt idx="0">
              <c:v>転入者数（地域ブロック・県内圏域別）の推移＜中勢地域＞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中勢地域!$C$123:$G$123</c:f>
              <c:numCache>
                <c:formatCode>#,##0</c:formatCode>
                <c:ptCount val="5"/>
                <c:pt idx="0">
                  <c:v>269</c:v>
                </c:pt>
                <c:pt idx="1">
                  <c:v>208</c:v>
                </c:pt>
                <c:pt idx="2">
                  <c:v>230</c:v>
                </c:pt>
                <c:pt idx="3">
                  <c:v>230</c:v>
                </c:pt>
                <c:pt idx="4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1-4FF6-B263-D19AF68BA249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中勢地域!$C$122:$G$122</c:f>
              <c:numCache>
                <c:formatCode>#,##0</c:formatCode>
                <c:ptCount val="5"/>
                <c:pt idx="0">
                  <c:v>463</c:v>
                </c:pt>
                <c:pt idx="1">
                  <c:v>432</c:v>
                </c:pt>
                <c:pt idx="2">
                  <c:v>463</c:v>
                </c:pt>
                <c:pt idx="3">
                  <c:v>393</c:v>
                </c:pt>
                <c:pt idx="4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1-4FF6-B263-D19AF68BA249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中勢地域!$C$121:$G$121</c:f>
              <c:numCache>
                <c:formatCode>#,##0</c:formatCode>
                <c:ptCount val="5"/>
                <c:pt idx="0">
                  <c:v>60</c:v>
                </c:pt>
                <c:pt idx="1">
                  <c:v>83</c:v>
                </c:pt>
                <c:pt idx="2">
                  <c:v>102</c:v>
                </c:pt>
                <c:pt idx="3">
                  <c:v>114</c:v>
                </c:pt>
                <c:pt idx="4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41-4FF6-B263-D19AF68BA249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中勢地域!$C$120:$G$120</c:f>
              <c:numCache>
                <c:formatCode>#,##0</c:formatCode>
                <c:ptCount val="5"/>
                <c:pt idx="0">
                  <c:v>222</c:v>
                </c:pt>
                <c:pt idx="1">
                  <c:v>232</c:v>
                </c:pt>
                <c:pt idx="2">
                  <c:v>208</c:v>
                </c:pt>
                <c:pt idx="3">
                  <c:v>213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41-4FF6-B263-D19AF68BA249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中勢地域!$C$119:$G$119</c:f>
              <c:numCache>
                <c:formatCode>#,##0</c:formatCode>
                <c:ptCount val="5"/>
                <c:pt idx="0">
                  <c:v>1629</c:v>
                </c:pt>
                <c:pt idx="1">
                  <c:v>1596</c:v>
                </c:pt>
                <c:pt idx="2">
                  <c:v>1494</c:v>
                </c:pt>
                <c:pt idx="3">
                  <c:v>1539</c:v>
                </c:pt>
                <c:pt idx="4">
                  <c:v>1524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41-4FF6-B263-D19AF68BA249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中勢地域!$C$118:$G$118</c:f>
              <c:numCache>
                <c:formatCode>#,##0</c:formatCode>
                <c:ptCount val="5"/>
                <c:pt idx="0">
                  <c:v>2587</c:v>
                </c:pt>
                <c:pt idx="1">
                  <c:v>2676</c:v>
                </c:pt>
                <c:pt idx="2">
                  <c:v>2618</c:v>
                </c:pt>
                <c:pt idx="3">
                  <c:v>2454</c:v>
                </c:pt>
                <c:pt idx="4">
                  <c:v>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41-4FF6-B263-D19AF68BA249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中勢地域!$C$117:$G$117</c:f>
              <c:numCache>
                <c:formatCode>#,##0</c:formatCode>
                <c:ptCount val="5"/>
                <c:pt idx="0">
                  <c:v>1123</c:v>
                </c:pt>
                <c:pt idx="1">
                  <c:v>1074</c:v>
                </c:pt>
                <c:pt idx="2">
                  <c:v>1081</c:v>
                </c:pt>
                <c:pt idx="3">
                  <c:v>1057</c:v>
                </c:pt>
                <c:pt idx="4">
                  <c:v>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41-4FF6-B263-D19AF68BA249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中勢地域!$C$116:$G$116</c:f>
              <c:numCache>
                <c:formatCode>#,##0</c:formatCode>
                <c:ptCount val="5"/>
                <c:pt idx="0">
                  <c:v>123</c:v>
                </c:pt>
                <c:pt idx="1">
                  <c:v>114</c:v>
                </c:pt>
                <c:pt idx="2">
                  <c:v>114</c:v>
                </c:pt>
                <c:pt idx="3">
                  <c:v>123</c:v>
                </c:pt>
                <c:pt idx="4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E41-4FF6-B263-D19AF68BA249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中勢地域!$C$115:$G$115</c:f>
              <c:numCache>
                <c:formatCode>#,##0</c:formatCode>
                <c:ptCount val="5"/>
                <c:pt idx="0">
                  <c:v>90</c:v>
                </c:pt>
                <c:pt idx="1">
                  <c:v>129</c:v>
                </c:pt>
                <c:pt idx="2">
                  <c:v>87</c:v>
                </c:pt>
                <c:pt idx="3">
                  <c:v>120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E41-4FF6-B263-D19AF68BA249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中勢地域!$C$114:$G$114</c:f>
              <c:numCache>
                <c:formatCode>#,##0</c:formatCode>
                <c:ptCount val="5"/>
                <c:pt idx="0">
                  <c:v>80</c:v>
                </c:pt>
                <c:pt idx="1">
                  <c:v>99</c:v>
                </c:pt>
                <c:pt idx="2">
                  <c:v>91</c:v>
                </c:pt>
                <c:pt idx="3">
                  <c:v>107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E41-4FF6-B263-D19AF68BA249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中勢地域!$C$113:$G$113</c:f>
              <c:numCache>
                <c:formatCode>#,##0</c:formatCode>
                <c:ptCount val="5"/>
                <c:pt idx="0">
                  <c:v>142</c:v>
                </c:pt>
                <c:pt idx="1">
                  <c:v>207</c:v>
                </c:pt>
                <c:pt idx="2">
                  <c:v>350</c:v>
                </c:pt>
                <c:pt idx="3">
                  <c:v>225</c:v>
                </c:pt>
                <c:pt idx="4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41-4FF6-B263-D19AF68BA249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中勢地域!$C$112:$G$112</c:f>
              <c:numCache>
                <c:formatCode>#,##0</c:formatCode>
                <c:ptCount val="5"/>
                <c:pt idx="0">
                  <c:v>343</c:v>
                </c:pt>
                <c:pt idx="1">
                  <c:v>391</c:v>
                </c:pt>
                <c:pt idx="2">
                  <c:v>338</c:v>
                </c:pt>
                <c:pt idx="3">
                  <c:v>324</c:v>
                </c:pt>
                <c:pt idx="4">
                  <c:v>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E41-4FF6-B263-D19AF68BA249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中勢地域!$C$111:$G$111</c:f>
              <c:numCache>
                <c:formatCode>#,##0</c:formatCode>
                <c:ptCount val="5"/>
                <c:pt idx="0">
                  <c:v>406</c:v>
                </c:pt>
                <c:pt idx="1">
                  <c:v>391</c:v>
                </c:pt>
                <c:pt idx="2">
                  <c:v>375</c:v>
                </c:pt>
                <c:pt idx="3">
                  <c:v>368</c:v>
                </c:pt>
                <c:pt idx="4">
                  <c:v>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E41-4FF6-B263-D19AF68BA249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中勢地域!$C$110:$G$110</c:f>
              <c:numCache>
                <c:formatCode>#,##0</c:formatCode>
                <c:ptCount val="5"/>
                <c:pt idx="0">
                  <c:v>1556</c:v>
                </c:pt>
                <c:pt idx="1">
                  <c:v>1410</c:v>
                </c:pt>
                <c:pt idx="2">
                  <c:v>1357</c:v>
                </c:pt>
                <c:pt idx="3">
                  <c:v>1557</c:v>
                </c:pt>
                <c:pt idx="4">
                  <c:v>1426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E41-4FF6-B263-D19AF68BA249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中勢地域!$C$108:$G$108</c:f>
              <c:numCache>
                <c:formatCode>#,##0</c:formatCode>
                <c:ptCount val="5"/>
                <c:pt idx="0">
                  <c:v>2021</c:v>
                </c:pt>
                <c:pt idx="1">
                  <c:v>2028</c:v>
                </c:pt>
                <c:pt idx="2">
                  <c:v>2039</c:v>
                </c:pt>
                <c:pt idx="3">
                  <c:v>1985</c:v>
                </c:pt>
                <c:pt idx="4">
                  <c:v>1938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DE41-4FF6-B263-D19AF68BA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1"/>
                <c:order val="14"/>
                <c:tx>
                  <c:strRef>
                    <c:extLst>
                      <c:ext uri="{02D57815-91ED-43cb-92C2-25804820EDAC}">
                        <c15:formulaRef>
                          <c15:sqref>北勢地域!$B$109</c15:sqref>
                        </c15:formulaRef>
                      </c:ext>
                    </c:extLst>
                    <c:strCache>
                      <c:ptCount val="1"/>
                      <c:pt idx="0">
                        <c:v>中勢地域</c:v>
                      </c:pt>
                    </c:strCache>
                  </c:strRef>
                </c:tx>
                <c:spPr>
                  <a:solidFill>
                    <a:srgbClr val="FF6600"/>
                  </a:solidFill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中勢地域!$C$109:$G$109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2429</c:v>
                      </c:pt>
                      <c:pt idx="1">
                        <c:v>2467</c:v>
                      </c:pt>
                      <c:pt idx="2">
                        <c:v>2154</c:v>
                      </c:pt>
                      <c:pt idx="3">
                        <c:v>2267</c:v>
                      </c:pt>
                      <c:pt idx="4">
                        <c:v>2290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DE41-4FF6-B263-D19AF68BA249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  <c:max val="14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79430142578299157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玉城町!$T$1</c:f>
          <c:strCache>
            <c:ptCount val="1"/>
            <c:pt idx="0">
              <c:v>地域ブロック・県内圏域別の人口移動の状況　＜玉城町＞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玉城町!$B$101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AC-4E9B-ADFB-97AFF6F4D3F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AC-4E9B-ADFB-97AFF6F4D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玉城町!$C$101:$E$101</c:f>
              <c:numCache>
                <c:formatCode>#,##0</c:formatCode>
                <c:ptCount val="3"/>
                <c:pt idx="0">
                  <c:v>-4</c:v>
                </c:pt>
                <c:pt idx="1">
                  <c:v>6</c:v>
                </c:pt>
                <c:pt idx="2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AC-4E9B-ADFB-97AFF6F4D3F7}"/>
            </c:ext>
          </c:extLst>
        </c:ser>
        <c:ser>
          <c:idx val="16"/>
          <c:order val="1"/>
          <c:tx>
            <c:strRef>
              <c:f>玉城町!$B$100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AC-4E9B-ADFB-97AFF6F4D3F7}"/>
            </c:ext>
          </c:extLst>
        </c:ser>
        <c:ser>
          <c:idx val="15"/>
          <c:order val="2"/>
          <c:tx>
            <c:strRef>
              <c:f>玉城町!$B$99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AC-4E9B-ADFB-97AFF6F4D3F7}"/>
            </c:ext>
          </c:extLst>
        </c:ser>
        <c:ser>
          <c:idx val="14"/>
          <c:order val="3"/>
          <c:tx>
            <c:strRef>
              <c:f>玉城町!$B$98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AC-4E9B-ADFB-97AFF6F4D3F7}"/>
            </c:ext>
          </c:extLst>
        </c:ser>
        <c:ser>
          <c:idx val="13"/>
          <c:order val="4"/>
          <c:tx>
            <c:strRef>
              <c:f>玉城町!$B$97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AC-4E9B-ADFB-97AFF6F4D3F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AC-4E9B-ADFB-97AFF6F4D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玉城町!$C$97:$E$97</c:f>
              <c:numCache>
                <c:formatCode>#,##0</c:formatCode>
                <c:ptCount val="3"/>
                <c:pt idx="0">
                  <c:v>1</c:v>
                </c:pt>
                <c:pt idx="1">
                  <c:v>-19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AC-4E9B-ADFB-97AFF6F4D3F7}"/>
            </c:ext>
          </c:extLst>
        </c:ser>
        <c:ser>
          <c:idx val="10"/>
          <c:order val="5"/>
          <c:tx>
            <c:strRef>
              <c:f>玉城町!$B$96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玉城町!$C$96:$E$96</c:f>
              <c:numCache>
                <c:formatCode>#,##0</c:formatCode>
                <c:ptCount val="3"/>
                <c:pt idx="0">
                  <c:v>-17</c:v>
                </c:pt>
                <c:pt idx="1">
                  <c:v>-26</c:v>
                </c:pt>
                <c:pt idx="2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3AC-4E9B-ADFB-97AFF6F4D3F7}"/>
            </c:ext>
          </c:extLst>
        </c:ser>
        <c:ser>
          <c:idx val="9"/>
          <c:order val="6"/>
          <c:tx>
            <c:strRef>
              <c:f>玉城町!$B$95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AC-4E9B-ADFB-97AFF6F4D3F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AC-4E9B-ADFB-97AFF6F4D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玉城町!$C$95:$E$95</c:f>
              <c:numCache>
                <c:formatCode>#,##0</c:formatCode>
                <c:ptCount val="3"/>
                <c:pt idx="0">
                  <c:v>-10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AC-4E9B-ADFB-97AFF6F4D3F7}"/>
            </c:ext>
          </c:extLst>
        </c:ser>
        <c:ser>
          <c:idx val="8"/>
          <c:order val="7"/>
          <c:tx>
            <c:strRef>
              <c:f>玉城町!$B$94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3AC-4E9B-ADFB-97AFF6F4D3F7}"/>
            </c:ext>
          </c:extLst>
        </c:ser>
        <c:ser>
          <c:idx val="7"/>
          <c:order val="8"/>
          <c:tx>
            <c:strRef>
              <c:f>玉城町!$B$93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AC-4E9B-ADFB-97AFF6F4D3F7}"/>
            </c:ext>
          </c:extLst>
        </c:ser>
        <c:ser>
          <c:idx val="6"/>
          <c:order val="9"/>
          <c:tx>
            <c:strRef>
              <c:f>玉城町!$B$92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3AC-4E9B-ADFB-97AFF6F4D3F7}"/>
            </c:ext>
          </c:extLst>
        </c:ser>
        <c:ser>
          <c:idx val="5"/>
          <c:order val="10"/>
          <c:tx>
            <c:strRef>
              <c:f>玉城町!$B$91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玉城町!$C$91:$E$91</c:f>
              <c:numCache>
                <c:formatCode>#,##0</c:formatCode>
                <c:ptCount val="3"/>
                <c:pt idx="0">
                  <c:v>19</c:v>
                </c:pt>
                <c:pt idx="1">
                  <c:v>41</c:v>
                </c:pt>
                <c:pt idx="2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3AC-4E9B-ADFB-97AFF6F4D3F7}"/>
            </c:ext>
          </c:extLst>
        </c:ser>
        <c:ser>
          <c:idx val="4"/>
          <c:order val="11"/>
          <c:tx>
            <c:strRef>
              <c:f>玉城町!$B$90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AC-4E9B-ADFB-97AFF6F4D3F7}"/>
            </c:ext>
          </c:extLst>
        </c:ser>
        <c:ser>
          <c:idx val="3"/>
          <c:order val="12"/>
          <c:tx>
            <c:strRef>
              <c:f>玉城町!$B$89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3AC-4E9B-ADFB-97AFF6F4D3F7}"/>
            </c:ext>
          </c:extLst>
        </c:ser>
        <c:ser>
          <c:idx val="2"/>
          <c:order val="13"/>
          <c:tx>
            <c:strRef>
              <c:f>玉城町!$B$88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玉城町!$C$88:$E$88</c:f>
              <c:numCache>
                <c:formatCode>#,##0</c:formatCode>
                <c:ptCount val="3"/>
                <c:pt idx="0">
                  <c:v>57</c:v>
                </c:pt>
                <c:pt idx="1">
                  <c:v>81</c:v>
                </c:pt>
                <c:pt idx="2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3AC-4E9B-ADFB-97AFF6F4D3F7}"/>
            </c:ext>
          </c:extLst>
        </c:ser>
        <c:ser>
          <c:idx val="1"/>
          <c:order val="14"/>
          <c:tx>
            <c:strRef>
              <c:f>玉城町!$B$87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玉城町!$C$87:$E$87</c:f>
              <c:numCache>
                <c:formatCode>#,##0</c:formatCode>
                <c:ptCount val="3"/>
                <c:pt idx="0">
                  <c:v>-14</c:v>
                </c:pt>
                <c:pt idx="1">
                  <c:v>-24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AC-4E9B-ADFB-97AFF6F4D3F7}"/>
            </c:ext>
          </c:extLst>
        </c:ser>
        <c:ser>
          <c:idx val="0"/>
          <c:order val="15"/>
          <c:tx>
            <c:strRef>
              <c:f>玉城町!$B$86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AC-4E9B-ADFB-97AFF6F4D3F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玉城町!$C$86:$E$86</c:f>
              <c:numCache>
                <c:formatCode>#,##0</c:formatCode>
                <c:ptCount val="3"/>
                <c:pt idx="0">
                  <c:v>-26</c:v>
                </c:pt>
                <c:pt idx="1">
                  <c:v>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3AC-4E9B-ADFB-97AFF6F4D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8578176"/>
        <c:axId val="118579968"/>
      </c:barChart>
      <c:catAx>
        <c:axId val="11857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579968"/>
        <c:crossesAt val="-5000"/>
        <c:auto val="1"/>
        <c:lblAlgn val="ctr"/>
        <c:lblOffset val="100"/>
        <c:noMultiLvlLbl val="0"/>
      </c:catAx>
      <c:valAx>
        <c:axId val="1185799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8578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玉城町!$T$1</c:f>
          <c:strCache>
            <c:ptCount val="1"/>
            <c:pt idx="0">
              <c:v>地域ブロック・県内圏域別の人口移動の状況　＜玉城町＞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玉城町!$B$101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35-4A02-A43E-DFA457BAD3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35-4A02-A43E-DFA457BAD39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98EDBD1-61D6-4451-979B-21DAF81FD344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C5EE4C91-37C2-42FF-8DC8-1DA250D1AFAF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8BFE-460A-A12C-9F46308B4B3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FE-460A-A12C-9F46308B4B3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5F54D6C-D7B4-45F6-9911-3FA37F179746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B97478E2-5C18-45D3-8129-9B7E13D0D1AC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8BFE-460A-A12C-9F46308B4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玉城町!$C$101:$G$101</c:f>
              <c:numCache>
                <c:formatCode>#,##0</c:formatCode>
                <c:ptCount val="5"/>
                <c:pt idx="0">
                  <c:v>-4</c:v>
                </c:pt>
                <c:pt idx="1">
                  <c:v>6</c:v>
                </c:pt>
                <c:pt idx="2">
                  <c:v>-19</c:v>
                </c:pt>
                <c:pt idx="3">
                  <c:v>4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35-4A02-A43E-DFA457BAD395}"/>
            </c:ext>
          </c:extLst>
        </c:ser>
        <c:ser>
          <c:idx val="16"/>
          <c:order val="1"/>
          <c:tx>
            <c:strRef>
              <c:f>玉城町!$B$100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5-4A02-A43E-DFA457BAD395}"/>
            </c:ext>
          </c:extLst>
        </c:ser>
        <c:ser>
          <c:idx val="15"/>
          <c:order val="2"/>
          <c:tx>
            <c:strRef>
              <c:f>玉城町!$B$99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35-4A02-A43E-DFA457BAD395}"/>
            </c:ext>
          </c:extLst>
        </c:ser>
        <c:ser>
          <c:idx val="14"/>
          <c:order val="3"/>
          <c:tx>
            <c:strRef>
              <c:f>玉城町!$B$98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35-4A02-A43E-DFA457BAD395}"/>
            </c:ext>
          </c:extLst>
        </c:ser>
        <c:ser>
          <c:idx val="13"/>
          <c:order val="4"/>
          <c:tx>
            <c:strRef>
              <c:f>玉城町!$B$97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35-4A02-A43E-DFA457BAD3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35-4A02-A43E-DFA457BAD3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FE-460A-A12C-9F46308B4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玉城町!$C$97:$G$97</c:f>
              <c:numCache>
                <c:formatCode>#,##0</c:formatCode>
                <c:ptCount val="5"/>
                <c:pt idx="0">
                  <c:v>1</c:v>
                </c:pt>
                <c:pt idx="1">
                  <c:v>-19</c:v>
                </c:pt>
                <c:pt idx="2">
                  <c:v>4</c:v>
                </c:pt>
                <c:pt idx="3">
                  <c:v>-40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35-4A02-A43E-DFA457BAD395}"/>
            </c:ext>
          </c:extLst>
        </c:ser>
        <c:ser>
          <c:idx val="10"/>
          <c:order val="5"/>
          <c:tx>
            <c:strRef>
              <c:f>玉城町!$B$96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FE-460A-A12C-9F46308B4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玉城町!$C$96:$G$96</c:f>
              <c:numCache>
                <c:formatCode>#,##0</c:formatCode>
                <c:ptCount val="5"/>
                <c:pt idx="0">
                  <c:v>-17</c:v>
                </c:pt>
                <c:pt idx="1">
                  <c:v>-26</c:v>
                </c:pt>
                <c:pt idx="2">
                  <c:v>-11</c:v>
                </c:pt>
                <c:pt idx="3">
                  <c:v>-3</c:v>
                </c:pt>
                <c:pt idx="4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35-4A02-A43E-DFA457BAD395}"/>
            </c:ext>
          </c:extLst>
        </c:ser>
        <c:ser>
          <c:idx val="9"/>
          <c:order val="6"/>
          <c:tx>
            <c:strRef>
              <c:f>玉城町!$B$95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592841251447111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35-4A02-A43E-DFA457BAD3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35-4A02-A43E-DFA457BAD3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35-4A02-A43E-DFA457BAD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玉城町!$C$95:$G$95</c:f>
              <c:numCache>
                <c:formatCode>#,##0</c:formatCode>
                <c:ptCount val="5"/>
                <c:pt idx="0">
                  <c:v>-10</c:v>
                </c:pt>
                <c:pt idx="1">
                  <c:v>0</c:v>
                </c:pt>
                <c:pt idx="2">
                  <c:v>0</c:v>
                </c:pt>
                <c:pt idx="3">
                  <c:v>-4</c:v>
                </c:pt>
                <c:pt idx="4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435-4A02-A43E-DFA457BAD395}"/>
            </c:ext>
          </c:extLst>
        </c:ser>
        <c:ser>
          <c:idx val="8"/>
          <c:order val="7"/>
          <c:tx>
            <c:strRef>
              <c:f>玉城町!$B$94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35-4A02-A43E-DFA457BAD395}"/>
            </c:ext>
          </c:extLst>
        </c:ser>
        <c:ser>
          <c:idx val="7"/>
          <c:order val="8"/>
          <c:tx>
            <c:strRef>
              <c:f>玉城町!$B$93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35-4A02-A43E-DFA457BAD395}"/>
            </c:ext>
          </c:extLst>
        </c:ser>
        <c:ser>
          <c:idx val="6"/>
          <c:order val="9"/>
          <c:tx>
            <c:strRef>
              <c:f>玉城町!$B$92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435-4A02-A43E-DFA457BAD395}"/>
            </c:ext>
          </c:extLst>
        </c:ser>
        <c:ser>
          <c:idx val="5"/>
          <c:order val="10"/>
          <c:tx>
            <c:strRef>
              <c:f>玉城町!$B$91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FE-460A-A12C-9F46308B4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玉城町!$C$91:$G$91</c:f>
              <c:numCache>
                <c:formatCode>#,##0</c:formatCode>
                <c:ptCount val="5"/>
                <c:pt idx="0">
                  <c:v>19</c:v>
                </c:pt>
                <c:pt idx="1">
                  <c:v>41</c:v>
                </c:pt>
                <c:pt idx="2">
                  <c:v>-28</c:v>
                </c:pt>
                <c:pt idx="3">
                  <c:v>-2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435-4A02-A43E-DFA457BAD395}"/>
            </c:ext>
          </c:extLst>
        </c:ser>
        <c:ser>
          <c:idx val="4"/>
          <c:order val="11"/>
          <c:tx>
            <c:strRef>
              <c:f>玉城町!$B$90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435-4A02-A43E-DFA457BAD395}"/>
            </c:ext>
          </c:extLst>
        </c:ser>
        <c:ser>
          <c:idx val="3"/>
          <c:order val="12"/>
          <c:tx>
            <c:strRef>
              <c:f>玉城町!$B$89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35-4A02-A43E-DFA457BAD395}"/>
            </c:ext>
          </c:extLst>
        </c:ser>
        <c:ser>
          <c:idx val="2"/>
          <c:order val="13"/>
          <c:tx>
            <c:strRef>
              <c:f>玉城町!$B$88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玉城町!$C$88:$G$88</c:f>
              <c:numCache>
                <c:formatCode>#,##0</c:formatCode>
                <c:ptCount val="5"/>
                <c:pt idx="0">
                  <c:v>57</c:v>
                </c:pt>
                <c:pt idx="1">
                  <c:v>81</c:v>
                </c:pt>
                <c:pt idx="2">
                  <c:v>144</c:v>
                </c:pt>
                <c:pt idx="3">
                  <c:v>75</c:v>
                </c:pt>
                <c:pt idx="4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35-4A02-A43E-DFA457BAD395}"/>
            </c:ext>
          </c:extLst>
        </c:ser>
        <c:ser>
          <c:idx val="1"/>
          <c:order val="14"/>
          <c:tx>
            <c:strRef>
              <c:f>玉城町!$B$87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FE-460A-A12C-9F46308B4B3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玉城町!$C$87:$G$87</c:f>
              <c:numCache>
                <c:formatCode>#,##0</c:formatCode>
                <c:ptCount val="5"/>
                <c:pt idx="0">
                  <c:v>-14</c:v>
                </c:pt>
                <c:pt idx="1">
                  <c:v>-24</c:v>
                </c:pt>
                <c:pt idx="2">
                  <c:v>12</c:v>
                </c:pt>
                <c:pt idx="3">
                  <c:v>0</c:v>
                </c:pt>
                <c:pt idx="4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435-4A02-A43E-DFA457BAD395}"/>
            </c:ext>
          </c:extLst>
        </c:ser>
        <c:ser>
          <c:idx val="0"/>
          <c:order val="15"/>
          <c:tx>
            <c:strRef>
              <c:f>玉城町!$B$86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35-4A02-A43E-DFA457BAD3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FE-460A-A12C-9F46308B4B3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玉城町!$C$85:$G$85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玉城町!$C$86:$G$86</c:f>
              <c:numCache>
                <c:formatCode>#,##0</c:formatCode>
                <c:ptCount val="5"/>
                <c:pt idx="0">
                  <c:v>-26</c:v>
                </c:pt>
                <c:pt idx="1">
                  <c:v>0</c:v>
                </c:pt>
                <c:pt idx="2">
                  <c:v>6</c:v>
                </c:pt>
                <c:pt idx="3">
                  <c:v>0</c:v>
                </c:pt>
                <c:pt idx="4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35-4A02-A43E-DFA457BAD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9537024"/>
        <c:axId val="119219328"/>
      </c:barChart>
      <c:catAx>
        <c:axId val="11953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219328"/>
        <c:crossesAt val="-5000"/>
        <c:auto val="1"/>
        <c:lblAlgn val="ctr"/>
        <c:lblOffset val="100"/>
        <c:noMultiLvlLbl val="0"/>
      </c:catAx>
      <c:valAx>
        <c:axId val="1192193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95370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度会町!$T$1</c:f>
          <c:strCache>
            <c:ptCount val="1"/>
            <c:pt idx="0">
              <c:v>地域ブロック・県内圏域別の人口移動の状況　＜度会町＞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度会町!$B$101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FD-4DCF-BCF9-98575D4E73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D-4DCF-BCF9-98575D4E7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度会町!$C$101:$E$101</c:f>
              <c:numCache>
                <c:formatCode>#,##0</c:formatCode>
                <c:ptCount val="3"/>
                <c:pt idx="0">
                  <c:v>-2</c:v>
                </c:pt>
                <c:pt idx="1">
                  <c:v>-9</c:v>
                </c:pt>
                <c:pt idx="2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FD-4DCF-BCF9-98575D4E7304}"/>
            </c:ext>
          </c:extLst>
        </c:ser>
        <c:ser>
          <c:idx val="16"/>
          <c:order val="1"/>
          <c:tx>
            <c:strRef>
              <c:f>度会町!$B$100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FD-4DCF-BCF9-98575D4E7304}"/>
            </c:ext>
          </c:extLst>
        </c:ser>
        <c:ser>
          <c:idx val="15"/>
          <c:order val="2"/>
          <c:tx>
            <c:strRef>
              <c:f>度会町!$B$99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FD-4DCF-BCF9-98575D4E7304}"/>
            </c:ext>
          </c:extLst>
        </c:ser>
        <c:ser>
          <c:idx val="14"/>
          <c:order val="3"/>
          <c:tx>
            <c:strRef>
              <c:f>度会町!$B$98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FD-4DCF-BCF9-98575D4E7304}"/>
            </c:ext>
          </c:extLst>
        </c:ser>
        <c:ser>
          <c:idx val="13"/>
          <c:order val="4"/>
          <c:tx>
            <c:strRef>
              <c:f>度会町!$B$97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度会町!$C$97:$E$97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FD-4DCF-BCF9-98575D4E7304}"/>
            </c:ext>
          </c:extLst>
        </c:ser>
        <c:ser>
          <c:idx val="10"/>
          <c:order val="5"/>
          <c:tx>
            <c:strRef>
              <c:f>度会町!$B$96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度会町!$C$96:$E$96</c:f>
              <c:numCache>
                <c:formatCode>#,##0</c:formatCode>
                <c:ptCount val="3"/>
                <c:pt idx="0">
                  <c:v>-21</c:v>
                </c:pt>
                <c:pt idx="1">
                  <c:v>-19</c:v>
                </c:pt>
                <c:pt idx="2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DFD-4DCF-BCF9-98575D4E7304}"/>
            </c:ext>
          </c:extLst>
        </c:ser>
        <c:ser>
          <c:idx val="9"/>
          <c:order val="6"/>
          <c:tx>
            <c:strRef>
              <c:f>度会町!$B$95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FD-4DCF-BCF9-98575D4E73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FD-4DCF-BCF9-98575D4E7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度会町!$C$95:$E$95</c:f>
              <c:numCache>
                <c:formatCode>#,##0</c:formatCode>
                <c:ptCount val="3"/>
                <c:pt idx="0">
                  <c:v>0</c:v>
                </c:pt>
                <c:pt idx="1">
                  <c:v>-11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DFD-4DCF-BCF9-98575D4E7304}"/>
            </c:ext>
          </c:extLst>
        </c:ser>
        <c:ser>
          <c:idx val="8"/>
          <c:order val="7"/>
          <c:tx>
            <c:strRef>
              <c:f>度会町!$B$94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FD-4DCF-BCF9-98575D4E7304}"/>
            </c:ext>
          </c:extLst>
        </c:ser>
        <c:ser>
          <c:idx val="7"/>
          <c:order val="8"/>
          <c:tx>
            <c:strRef>
              <c:f>度会町!$B$93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DFD-4DCF-BCF9-98575D4E7304}"/>
            </c:ext>
          </c:extLst>
        </c:ser>
        <c:ser>
          <c:idx val="6"/>
          <c:order val="9"/>
          <c:tx>
            <c:strRef>
              <c:f>度会町!$B$92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DFD-4DCF-BCF9-98575D4E7304}"/>
            </c:ext>
          </c:extLst>
        </c:ser>
        <c:ser>
          <c:idx val="5"/>
          <c:order val="10"/>
          <c:tx>
            <c:strRef>
              <c:f>度会町!$B$91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FD-4DCF-BCF9-98575D4E73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度会町!$C$91:$E$91</c:f>
              <c:numCache>
                <c:formatCode>#,##0</c:formatCode>
                <c:ptCount val="3"/>
                <c:pt idx="0">
                  <c:v>3</c:v>
                </c:pt>
                <c:pt idx="1">
                  <c:v>74</c:v>
                </c:pt>
                <c:pt idx="2">
                  <c:v>-29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DFD-4DCF-BCF9-98575D4E7304}"/>
            </c:ext>
          </c:extLst>
        </c:ser>
        <c:ser>
          <c:idx val="4"/>
          <c:order val="11"/>
          <c:tx>
            <c:strRef>
              <c:f>度会町!$B$90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DFD-4DCF-BCF9-98575D4E7304}"/>
            </c:ext>
          </c:extLst>
        </c:ser>
        <c:ser>
          <c:idx val="3"/>
          <c:order val="12"/>
          <c:tx>
            <c:strRef>
              <c:f>度会町!$B$89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DFD-4DCF-BCF9-98575D4E7304}"/>
            </c:ext>
          </c:extLst>
        </c:ser>
        <c:ser>
          <c:idx val="2"/>
          <c:order val="13"/>
          <c:tx>
            <c:strRef>
              <c:f>度会町!$B$88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度会町!$C$88:$E$88</c:f>
              <c:numCache>
                <c:formatCode>#,##0</c:formatCode>
                <c:ptCount val="3"/>
                <c:pt idx="0">
                  <c:v>13</c:v>
                </c:pt>
                <c:pt idx="1">
                  <c:v>-70</c:v>
                </c:pt>
                <c:pt idx="2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DFD-4DCF-BCF9-98575D4E7304}"/>
            </c:ext>
          </c:extLst>
        </c:ser>
        <c:ser>
          <c:idx val="1"/>
          <c:order val="14"/>
          <c:tx>
            <c:strRef>
              <c:f>度会町!$B$87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度会町!$C$87:$E$87</c:f>
              <c:numCache>
                <c:formatCode>#,##0</c:formatCode>
                <c:ptCount val="3"/>
                <c:pt idx="0">
                  <c:v>-53</c:v>
                </c:pt>
                <c:pt idx="1">
                  <c:v>-37</c:v>
                </c:pt>
                <c:pt idx="2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DFD-4DCF-BCF9-98575D4E7304}"/>
            </c:ext>
          </c:extLst>
        </c:ser>
        <c:ser>
          <c:idx val="0"/>
          <c:order val="15"/>
          <c:tx>
            <c:strRef>
              <c:f>度会町!$B$86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度会町!$C$85:$E$85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度会町!$C$86:$E$86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DFD-4DCF-BCF9-98575D4E7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9106176"/>
        <c:axId val="119136640"/>
      </c:barChart>
      <c:catAx>
        <c:axId val="11910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136640"/>
        <c:crossesAt val="-5000"/>
        <c:auto val="1"/>
        <c:lblAlgn val="ctr"/>
        <c:lblOffset val="100"/>
        <c:noMultiLvlLbl val="0"/>
      </c:catAx>
      <c:valAx>
        <c:axId val="1191366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9106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度会町!$T$1</c:f>
          <c:strCache>
            <c:ptCount val="1"/>
            <c:pt idx="0">
              <c:v>地域ブロック・県内圏域別の人口移動の状況　＜度会町＞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度会町!$B$101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6D-4150-8A57-1CA44D6AA18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6D-4150-8A57-1CA44D6AA18B}"/>
                </c:ext>
              </c:extLst>
            </c:dLbl>
            <c:dLbl>
              <c:idx val="2"/>
              <c:layout>
                <c:manualLayout>
                  <c:x val="0"/>
                  <c:y val="7.8229267190933274E-3"/>
                </c:manualLayout>
              </c:layout>
              <c:tx>
                <c:rich>
                  <a:bodyPr/>
                  <a:lstStyle/>
                  <a:p>
                    <a:fld id="{7A648FE4-587F-48C1-8C8D-8610A6BC1EEA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B45B705F-8AA4-42D7-A7DE-426B2BFAA106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BA66-487D-A4E6-6920FDC0D78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F3D212C-6CDF-4166-9D51-548093372103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D50FC9F8-A96B-4066-ACD9-6391B9C085B1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A66-487D-A4E6-6920FDC0D78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A1A70B6-E199-486E-8C07-7CCF7878A96B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DC9A78BC-AFF1-4546-BC8D-8229D295A515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BA66-487D-A4E6-6920FDC0D7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度会町!$C$101:$G$101</c:f>
              <c:numCache>
                <c:formatCode>#,##0</c:formatCode>
                <c:ptCount val="5"/>
                <c:pt idx="0">
                  <c:v>-2</c:v>
                </c:pt>
                <c:pt idx="1">
                  <c:v>-9</c:v>
                </c:pt>
                <c:pt idx="2">
                  <c:v>-11</c:v>
                </c:pt>
                <c:pt idx="3">
                  <c:v>-16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D-4150-8A57-1CA44D6AA18B}"/>
            </c:ext>
          </c:extLst>
        </c:ser>
        <c:ser>
          <c:idx val="16"/>
          <c:order val="1"/>
          <c:tx>
            <c:strRef>
              <c:f>度会町!$B$100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6D-4150-8A57-1CA44D6AA18B}"/>
            </c:ext>
          </c:extLst>
        </c:ser>
        <c:ser>
          <c:idx val="15"/>
          <c:order val="2"/>
          <c:tx>
            <c:strRef>
              <c:f>度会町!$B$99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6D-4150-8A57-1CA44D6AA18B}"/>
            </c:ext>
          </c:extLst>
        </c:ser>
        <c:ser>
          <c:idx val="14"/>
          <c:order val="3"/>
          <c:tx>
            <c:strRef>
              <c:f>度会町!$B$98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6D-4150-8A57-1CA44D6AA18B}"/>
            </c:ext>
          </c:extLst>
        </c:ser>
        <c:ser>
          <c:idx val="13"/>
          <c:order val="4"/>
          <c:tx>
            <c:strRef>
              <c:f>度会町!$B$97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度会町!$C$97:$E$97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6D-4150-8A57-1CA44D6AA18B}"/>
            </c:ext>
          </c:extLst>
        </c:ser>
        <c:ser>
          <c:idx val="10"/>
          <c:order val="5"/>
          <c:tx>
            <c:strRef>
              <c:f>度会町!$B$96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度会町!$C$96:$G$96</c:f>
              <c:numCache>
                <c:formatCode>#,##0</c:formatCode>
                <c:ptCount val="5"/>
                <c:pt idx="0">
                  <c:v>-21</c:v>
                </c:pt>
                <c:pt idx="1">
                  <c:v>-19</c:v>
                </c:pt>
                <c:pt idx="2">
                  <c:v>-10</c:v>
                </c:pt>
                <c:pt idx="3">
                  <c:v>-14</c:v>
                </c:pt>
                <c:pt idx="4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6D-4150-8A57-1CA44D6AA18B}"/>
            </c:ext>
          </c:extLst>
        </c:ser>
        <c:ser>
          <c:idx val="9"/>
          <c:order val="6"/>
          <c:tx>
            <c:strRef>
              <c:f>度会町!$B$95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6D-4150-8A57-1CA44D6AA18B}"/>
                </c:ext>
              </c:extLst>
            </c:dLbl>
            <c:dLbl>
              <c:idx val="1"/>
              <c:layout>
                <c:manualLayout>
                  <c:x val="0"/>
                  <c:y val="2.5605424858329484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6D-4150-8A57-1CA44D6AA18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D-4150-8A57-1CA44D6AA18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66-487D-A4E6-6920FDC0D7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66-487D-A4E6-6920FDC0D7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度会町!$C$95:$G$95</c:f>
              <c:numCache>
                <c:formatCode>#,##0</c:formatCode>
                <c:ptCount val="5"/>
                <c:pt idx="0">
                  <c:v>0</c:v>
                </c:pt>
                <c:pt idx="1">
                  <c:v>-11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6D-4150-8A57-1CA44D6AA18B}"/>
            </c:ext>
          </c:extLst>
        </c:ser>
        <c:ser>
          <c:idx val="8"/>
          <c:order val="7"/>
          <c:tx>
            <c:strRef>
              <c:f>度会町!$B$94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B6D-4150-8A57-1CA44D6AA18B}"/>
            </c:ext>
          </c:extLst>
        </c:ser>
        <c:ser>
          <c:idx val="7"/>
          <c:order val="8"/>
          <c:tx>
            <c:strRef>
              <c:f>度会町!$B$93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B6D-4150-8A57-1CA44D6AA18B}"/>
            </c:ext>
          </c:extLst>
        </c:ser>
        <c:ser>
          <c:idx val="6"/>
          <c:order val="9"/>
          <c:tx>
            <c:strRef>
              <c:f>度会町!$B$92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B6D-4150-8A57-1CA44D6AA18B}"/>
            </c:ext>
          </c:extLst>
        </c:ser>
        <c:ser>
          <c:idx val="5"/>
          <c:order val="10"/>
          <c:tx>
            <c:strRef>
              <c:f>度会町!$B$91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6D-4150-8A57-1CA44D6AA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度会町!$C$91:$G$91</c:f>
              <c:numCache>
                <c:formatCode>#,##0</c:formatCode>
                <c:ptCount val="5"/>
                <c:pt idx="0">
                  <c:v>3</c:v>
                </c:pt>
                <c:pt idx="1">
                  <c:v>74</c:v>
                </c:pt>
                <c:pt idx="2">
                  <c:v>-29</c:v>
                </c:pt>
                <c:pt idx="3">
                  <c:v>-33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B6D-4150-8A57-1CA44D6AA18B}"/>
            </c:ext>
          </c:extLst>
        </c:ser>
        <c:ser>
          <c:idx val="4"/>
          <c:order val="11"/>
          <c:tx>
            <c:strRef>
              <c:f>度会町!$B$90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B6D-4150-8A57-1CA44D6AA18B}"/>
            </c:ext>
          </c:extLst>
        </c:ser>
        <c:ser>
          <c:idx val="3"/>
          <c:order val="12"/>
          <c:tx>
            <c:strRef>
              <c:f>度会町!$B$89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B6D-4150-8A57-1CA44D6AA18B}"/>
            </c:ext>
          </c:extLst>
        </c:ser>
        <c:ser>
          <c:idx val="2"/>
          <c:order val="13"/>
          <c:tx>
            <c:strRef>
              <c:f>度会町!$B$88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度会町!$C$88:$G$88</c:f>
              <c:numCache>
                <c:formatCode>#,##0</c:formatCode>
                <c:ptCount val="5"/>
                <c:pt idx="0">
                  <c:v>13</c:v>
                </c:pt>
                <c:pt idx="1">
                  <c:v>-70</c:v>
                </c:pt>
                <c:pt idx="2">
                  <c:v>51</c:v>
                </c:pt>
                <c:pt idx="3">
                  <c:v>34</c:v>
                </c:pt>
                <c:pt idx="4">
                  <c:v>-55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6D-4150-8A57-1CA44D6AA18B}"/>
            </c:ext>
          </c:extLst>
        </c:ser>
        <c:ser>
          <c:idx val="1"/>
          <c:order val="14"/>
          <c:tx>
            <c:strRef>
              <c:f>度会町!$B$87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度会町!$C$87:$G$87</c:f>
              <c:numCache>
                <c:formatCode>#,##0</c:formatCode>
                <c:ptCount val="5"/>
                <c:pt idx="0">
                  <c:v>-53</c:v>
                </c:pt>
                <c:pt idx="1">
                  <c:v>-37</c:v>
                </c:pt>
                <c:pt idx="2">
                  <c:v>-15</c:v>
                </c:pt>
                <c:pt idx="3">
                  <c:v>12</c:v>
                </c:pt>
                <c:pt idx="4">
                  <c:v>-49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B6D-4150-8A57-1CA44D6AA18B}"/>
            </c:ext>
          </c:extLst>
        </c:ser>
        <c:ser>
          <c:idx val="0"/>
          <c:order val="15"/>
          <c:tx>
            <c:strRef>
              <c:f>度会町!$B$86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度会町!$C$85:$G$85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度会町!$C$86:$E$86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B6D-4150-8A57-1CA44D6A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9816960"/>
        <c:axId val="119818496"/>
      </c:barChart>
      <c:catAx>
        <c:axId val="11981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818496"/>
        <c:crossesAt val="-5000"/>
        <c:auto val="1"/>
        <c:lblAlgn val="ctr"/>
        <c:lblOffset val="100"/>
        <c:noMultiLvlLbl val="0"/>
      </c:catAx>
      <c:valAx>
        <c:axId val="119818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9816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大紀町!$T$1</c:f>
          <c:strCache>
            <c:ptCount val="1"/>
            <c:pt idx="0">
              <c:v>地域ブロック・県内圏域別の人口移動の状況　＜大紀町＞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大紀町!$B$101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01-48DC-A629-9F82AFB45E4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01-48DC-A629-9F82AFB45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大紀町!$C$101:$E$101</c:f>
              <c:numCache>
                <c:formatCode>#,##0</c:formatCode>
                <c:ptCount val="3"/>
                <c:pt idx="0">
                  <c:v>-3</c:v>
                </c:pt>
                <c:pt idx="1">
                  <c:v>4</c:v>
                </c:pt>
                <c:pt idx="2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01-48DC-A629-9F82AFB45E4E}"/>
            </c:ext>
          </c:extLst>
        </c:ser>
        <c:ser>
          <c:idx val="16"/>
          <c:order val="1"/>
          <c:tx>
            <c:strRef>
              <c:f>大紀町!$B$100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01-48DC-A629-9F82AFB45E4E}"/>
            </c:ext>
          </c:extLst>
        </c:ser>
        <c:ser>
          <c:idx val="15"/>
          <c:order val="2"/>
          <c:tx>
            <c:strRef>
              <c:f>大紀町!$B$99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01-48DC-A629-9F82AFB45E4E}"/>
            </c:ext>
          </c:extLst>
        </c:ser>
        <c:ser>
          <c:idx val="14"/>
          <c:order val="3"/>
          <c:tx>
            <c:strRef>
              <c:f>大紀町!$B$98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01-48DC-A629-9F82AFB45E4E}"/>
            </c:ext>
          </c:extLst>
        </c:ser>
        <c:ser>
          <c:idx val="13"/>
          <c:order val="4"/>
          <c:tx>
            <c:strRef>
              <c:f>大紀町!$B$97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01-48DC-A629-9F82AFB45E4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01-48DC-A629-9F82AFB45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大紀町!$C$97:$E$97</c:f>
              <c:numCache>
                <c:formatCode>#,##0</c:formatCode>
                <c:ptCount val="3"/>
                <c:pt idx="0">
                  <c:v>0</c:v>
                </c:pt>
                <c:pt idx="1">
                  <c:v>-10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01-48DC-A629-9F82AFB45E4E}"/>
            </c:ext>
          </c:extLst>
        </c:ser>
        <c:ser>
          <c:idx val="10"/>
          <c:order val="5"/>
          <c:tx>
            <c:strRef>
              <c:f>大紀町!$B$96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大紀町!$C$96:$E$96</c:f>
              <c:numCache>
                <c:formatCode>#,##0</c:formatCode>
                <c:ptCount val="3"/>
                <c:pt idx="0">
                  <c:v>4</c:v>
                </c:pt>
                <c:pt idx="1">
                  <c:v>2</c:v>
                </c:pt>
                <c:pt idx="2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01-48DC-A629-9F82AFB45E4E}"/>
            </c:ext>
          </c:extLst>
        </c:ser>
        <c:ser>
          <c:idx val="9"/>
          <c:order val="6"/>
          <c:tx>
            <c:strRef>
              <c:f>大紀町!$B$95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01-48DC-A629-9F82AFB45E4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01-48DC-A629-9F82AFB45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大紀町!$C$95:$E$95</c:f>
              <c:numCache>
                <c:formatCode>#,##0</c:formatCode>
                <c:ptCount val="3"/>
                <c:pt idx="0">
                  <c:v>0</c:v>
                </c:pt>
                <c:pt idx="1">
                  <c:v>-10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01-48DC-A629-9F82AFB45E4E}"/>
            </c:ext>
          </c:extLst>
        </c:ser>
        <c:ser>
          <c:idx val="8"/>
          <c:order val="7"/>
          <c:tx>
            <c:strRef>
              <c:f>大紀町!$B$94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001-48DC-A629-9F82AFB45E4E}"/>
            </c:ext>
          </c:extLst>
        </c:ser>
        <c:ser>
          <c:idx val="7"/>
          <c:order val="8"/>
          <c:tx>
            <c:strRef>
              <c:f>大紀町!$B$93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001-48DC-A629-9F82AFB45E4E}"/>
            </c:ext>
          </c:extLst>
        </c:ser>
        <c:ser>
          <c:idx val="6"/>
          <c:order val="9"/>
          <c:tx>
            <c:strRef>
              <c:f>大紀町!$B$92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001-48DC-A629-9F82AFB45E4E}"/>
            </c:ext>
          </c:extLst>
        </c:ser>
        <c:ser>
          <c:idx val="5"/>
          <c:order val="10"/>
          <c:tx>
            <c:strRef>
              <c:f>大紀町!$B$91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01-48DC-A629-9F82AFB45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大紀町!$C$91:$E$91</c:f>
              <c:numCache>
                <c:formatCode>#,##0</c:formatCode>
                <c:ptCount val="3"/>
                <c:pt idx="0">
                  <c:v>0</c:v>
                </c:pt>
                <c:pt idx="1">
                  <c:v>-12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001-48DC-A629-9F82AFB45E4E}"/>
            </c:ext>
          </c:extLst>
        </c:ser>
        <c:ser>
          <c:idx val="4"/>
          <c:order val="11"/>
          <c:tx>
            <c:strRef>
              <c:f>大紀町!$B$90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01-48DC-A629-9F82AFB45E4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大紀町!$C$90:$E$90</c:f>
              <c:numCache>
                <c:formatCode>#,##0</c:formatCode>
                <c:ptCount val="3"/>
                <c:pt idx="0">
                  <c:v>0</c:v>
                </c:pt>
                <c:pt idx="1">
                  <c:v>20</c:v>
                </c:pt>
                <c:pt idx="2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001-48DC-A629-9F82AFB45E4E}"/>
            </c:ext>
          </c:extLst>
        </c:ser>
        <c:ser>
          <c:idx val="3"/>
          <c:order val="12"/>
          <c:tx>
            <c:strRef>
              <c:f>大紀町!$B$89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01-48DC-A629-9F82AFB45E4E}"/>
            </c:ext>
          </c:extLst>
        </c:ser>
        <c:ser>
          <c:idx val="2"/>
          <c:order val="13"/>
          <c:tx>
            <c:strRef>
              <c:f>大紀町!$B$88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大紀町!$C$88:$E$88</c:f>
              <c:numCache>
                <c:formatCode>#,##0</c:formatCode>
                <c:ptCount val="3"/>
                <c:pt idx="0">
                  <c:v>-10</c:v>
                </c:pt>
                <c:pt idx="1">
                  <c:v>-13</c:v>
                </c:pt>
                <c:pt idx="2">
                  <c:v>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001-48DC-A629-9F82AFB45E4E}"/>
            </c:ext>
          </c:extLst>
        </c:ser>
        <c:ser>
          <c:idx val="1"/>
          <c:order val="14"/>
          <c:tx>
            <c:strRef>
              <c:f>大紀町!$B$87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大紀町!$C$87:$E$87</c:f>
              <c:numCache>
                <c:formatCode>#,##0</c:formatCode>
                <c:ptCount val="3"/>
                <c:pt idx="0">
                  <c:v>-26</c:v>
                </c:pt>
                <c:pt idx="1">
                  <c:v>-25</c:v>
                </c:pt>
                <c:pt idx="2">
                  <c:v>-47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001-48DC-A629-9F82AFB45E4E}"/>
            </c:ext>
          </c:extLst>
        </c:ser>
        <c:ser>
          <c:idx val="0"/>
          <c:order val="15"/>
          <c:tx>
            <c:strRef>
              <c:f>大紀町!$B$86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01-48DC-A629-9F82AFB45E4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01-48DC-A629-9F82AFB45E4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大紀町!$C$86:$E$86</c:f>
              <c:numCache>
                <c:formatCode>#,##0</c:formatCode>
                <c:ptCount val="3"/>
                <c:pt idx="0">
                  <c:v>0</c:v>
                </c:pt>
                <c:pt idx="1">
                  <c:v>-23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001-48DC-A629-9F82AFB45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9684480"/>
        <c:axId val="119702656"/>
      </c:barChart>
      <c:catAx>
        <c:axId val="11968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702656"/>
        <c:crossesAt val="-5000"/>
        <c:auto val="1"/>
        <c:lblAlgn val="ctr"/>
        <c:lblOffset val="100"/>
        <c:noMultiLvlLbl val="0"/>
      </c:catAx>
      <c:valAx>
        <c:axId val="1197026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9684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大紀町!$T$1</c:f>
          <c:strCache>
            <c:ptCount val="1"/>
            <c:pt idx="0">
              <c:v>地域ブロック・県内圏域別の人口移動の状況　＜大紀町＞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大紀町!$B$101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EB-430E-A9FE-1B02DE0E375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EB-430E-A9FE-1B02DE0E375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035E350-34C3-410B-970B-EB381CBA3919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AABBF752-618F-4BCA-8190-AA0E692546FF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6D2-4664-B1D2-14389F65B5A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191D102-DF1E-401D-B66D-425A2595C730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B6F1509C-891E-431B-A6D1-E30EAB657536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16D2-4664-B1D2-14389F65B5A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4F02540-94BC-4988-9A18-AEC84EFCC773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F4099B61-A94E-4775-991E-B32002C975EE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6D2-4664-B1D2-14389F65B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大紀町!$C$101:$G$101</c:f>
              <c:numCache>
                <c:formatCode>#,##0</c:formatCode>
                <c:ptCount val="5"/>
                <c:pt idx="0">
                  <c:v>-3</c:v>
                </c:pt>
                <c:pt idx="1">
                  <c:v>4</c:v>
                </c:pt>
                <c:pt idx="2">
                  <c:v>-21</c:v>
                </c:pt>
                <c:pt idx="3">
                  <c:v>11</c:v>
                </c:pt>
                <c:pt idx="4">
                  <c:v>-21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EB-430E-A9FE-1B02DE0E3756}"/>
            </c:ext>
          </c:extLst>
        </c:ser>
        <c:ser>
          <c:idx val="16"/>
          <c:order val="1"/>
          <c:tx>
            <c:strRef>
              <c:f>大紀町!$B$100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EB-430E-A9FE-1B02DE0E3756}"/>
            </c:ext>
          </c:extLst>
        </c:ser>
        <c:ser>
          <c:idx val="15"/>
          <c:order val="2"/>
          <c:tx>
            <c:strRef>
              <c:f>大紀町!$B$99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EB-430E-A9FE-1B02DE0E3756}"/>
            </c:ext>
          </c:extLst>
        </c:ser>
        <c:ser>
          <c:idx val="14"/>
          <c:order val="3"/>
          <c:tx>
            <c:strRef>
              <c:f>大紀町!$B$98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EB-430E-A9FE-1B02DE0E3756}"/>
            </c:ext>
          </c:extLst>
        </c:ser>
        <c:ser>
          <c:idx val="13"/>
          <c:order val="4"/>
          <c:tx>
            <c:strRef>
              <c:f>大紀町!$B$97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EB-430E-A9FE-1B02DE0E37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EB-430E-A9FE-1B02DE0E37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D2-4664-B1D2-14389F65B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大紀町!$C$97:$G$97</c:f>
              <c:numCache>
                <c:formatCode>#,##0</c:formatCode>
                <c:ptCount val="5"/>
                <c:pt idx="0">
                  <c:v>0</c:v>
                </c:pt>
                <c:pt idx="1">
                  <c:v>-10</c:v>
                </c:pt>
                <c:pt idx="2">
                  <c:v>0</c:v>
                </c:pt>
                <c:pt idx="3">
                  <c:v>-10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EB-430E-A9FE-1B02DE0E3756}"/>
            </c:ext>
          </c:extLst>
        </c:ser>
        <c:ser>
          <c:idx val="10"/>
          <c:order val="5"/>
          <c:tx>
            <c:strRef>
              <c:f>大紀町!$B$96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大紀町!$C$96:$G$96</c:f>
              <c:numCache>
                <c:formatCode>#,##0</c:formatCode>
                <c:ptCount val="5"/>
                <c:pt idx="0">
                  <c:v>4</c:v>
                </c:pt>
                <c:pt idx="1">
                  <c:v>2</c:v>
                </c:pt>
                <c:pt idx="2">
                  <c:v>-12</c:v>
                </c:pt>
                <c:pt idx="3">
                  <c:v>-18</c:v>
                </c:pt>
                <c:pt idx="4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EB-430E-A9FE-1B02DE0E3756}"/>
            </c:ext>
          </c:extLst>
        </c:ser>
        <c:ser>
          <c:idx val="9"/>
          <c:order val="6"/>
          <c:tx>
            <c:strRef>
              <c:f>大紀町!$B$95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EB-430E-A9FE-1B02DE0E37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EB-430E-A9FE-1B02DE0E375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D2-4664-B1D2-14389F65B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大紀町!$C$95:$G$95</c:f>
              <c:numCache>
                <c:formatCode>#,##0</c:formatCode>
                <c:ptCount val="5"/>
                <c:pt idx="0">
                  <c:v>0</c:v>
                </c:pt>
                <c:pt idx="1">
                  <c:v>-10</c:v>
                </c:pt>
                <c:pt idx="2">
                  <c:v>0</c:v>
                </c:pt>
                <c:pt idx="3">
                  <c:v>0</c:v>
                </c:pt>
                <c:pt idx="4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7EB-430E-A9FE-1B02DE0E3756}"/>
            </c:ext>
          </c:extLst>
        </c:ser>
        <c:ser>
          <c:idx val="8"/>
          <c:order val="7"/>
          <c:tx>
            <c:strRef>
              <c:f>大紀町!$B$94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7EB-430E-A9FE-1B02DE0E3756}"/>
            </c:ext>
          </c:extLst>
        </c:ser>
        <c:ser>
          <c:idx val="7"/>
          <c:order val="8"/>
          <c:tx>
            <c:strRef>
              <c:f>大紀町!$B$93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EB-430E-A9FE-1B02DE0E3756}"/>
            </c:ext>
          </c:extLst>
        </c:ser>
        <c:ser>
          <c:idx val="6"/>
          <c:order val="9"/>
          <c:tx>
            <c:strRef>
              <c:f>大紀町!$B$92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7EB-430E-A9FE-1B02DE0E3756}"/>
            </c:ext>
          </c:extLst>
        </c:ser>
        <c:ser>
          <c:idx val="5"/>
          <c:order val="10"/>
          <c:tx>
            <c:strRef>
              <c:f>大紀町!$B$91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EB-430E-A9FE-1B02DE0E3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大紀町!$C$91:$G$91</c:f>
              <c:numCache>
                <c:formatCode>#,##0</c:formatCode>
                <c:ptCount val="5"/>
                <c:pt idx="0">
                  <c:v>0</c:v>
                </c:pt>
                <c:pt idx="1">
                  <c:v>-12</c:v>
                </c:pt>
                <c:pt idx="2">
                  <c:v>13</c:v>
                </c:pt>
                <c:pt idx="3">
                  <c:v>-16</c:v>
                </c:pt>
                <c:pt idx="4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EB-430E-A9FE-1B02DE0E3756}"/>
            </c:ext>
          </c:extLst>
        </c:ser>
        <c:ser>
          <c:idx val="4"/>
          <c:order val="11"/>
          <c:tx>
            <c:strRef>
              <c:f>大紀町!$B$90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EB-430E-A9FE-1B02DE0E375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大紀町!$C$90:$G$90</c:f>
              <c:numCache>
                <c:formatCode>#,##0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-11</c:v>
                </c:pt>
                <c:pt idx="3">
                  <c:v>20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7EB-430E-A9FE-1B02DE0E3756}"/>
            </c:ext>
          </c:extLst>
        </c:ser>
        <c:ser>
          <c:idx val="3"/>
          <c:order val="12"/>
          <c:tx>
            <c:strRef>
              <c:f>大紀町!$B$89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EB-430E-A9FE-1B02DE0E3756}"/>
            </c:ext>
          </c:extLst>
        </c:ser>
        <c:ser>
          <c:idx val="2"/>
          <c:order val="13"/>
          <c:tx>
            <c:strRef>
              <c:f>大紀町!$B$88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大紀町!$C$88:$G$88</c:f>
              <c:numCache>
                <c:formatCode>#,##0</c:formatCode>
                <c:ptCount val="5"/>
                <c:pt idx="0">
                  <c:v>-10</c:v>
                </c:pt>
                <c:pt idx="1">
                  <c:v>-13</c:v>
                </c:pt>
                <c:pt idx="2">
                  <c:v>-8</c:v>
                </c:pt>
                <c:pt idx="3">
                  <c:v>18</c:v>
                </c:pt>
                <c:pt idx="4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7EB-430E-A9FE-1B02DE0E3756}"/>
            </c:ext>
          </c:extLst>
        </c:ser>
        <c:ser>
          <c:idx val="1"/>
          <c:order val="14"/>
          <c:tx>
            <c:strRef>
              <c:f>大紀町!$B$87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大紀町!$C$87:$G$87</c:f>
              <c:numCache>
                <c:formatCode>#,##0</c:formatCode>
                <c:ptCount val="5"/>
                <c:pt idx="0">
                  <c:v>-26</c:v>
                </c:pt>
                <c:pt idx="1">
                  <c:v>-25</c:v>
                </c:pt>
                <c:pt idx="2">
                  <c:v>-47</c:v>
                </c:pt>
                <c:pt idx="3">
                  <c:v>-69</c:v>
                </c:pt>
                <c:pt idx="4">
                  <c:v>-43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7EB-430E-A9FE-1B02DE0E3756}"/>
            </c:ext>
          </c:extLst>
        </c:ser>
        <c:ser>
          <c:idx val="0"/>
          <c:order val="15"/>
          <c:tx>
            <c:strRef>
              <c:f>大紀町!$B$86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EB-430E-A9FE-1B02DE0E375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EB-430E-A9FE-1B02DE0E375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D2-4664-B1D2-14389F65B5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大紀町!$C$85:$G$85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大紀町!$C$86:$G$86</c:f>
              <c:numCache>
                <c:formatCode>#,##0</c:formatCode>
                <c:ptCount val="5"/>
                <c:pt idx="0">
                  <c:v>0</c:v>
                </c:pt>
                <c:pt idx="1">
                  <c:v>-23</c:v>
                </c:pt>
                <c:pt idx="2">
                  <c:v>0</c:v>
                </c:pt>
                <c:pt idx="3">
                  <c:v>-13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7EB-430E-A9FE-1B02DE0E3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20218368"/>
        <c:axId val="120219904"/>
      </c:barChart>
      <c:catAx>
        <c:axId val="12021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219904"/>
        <c:crossesAt val="-5000"/>
        <c:auto val="1"/>
        <c:lblAlgn val="ctr"/>
        <c:lblOffset val="100"/>
        <c:noMultiLvlLbl val="0"/>
      </c:catAx>
      <c:valAx>
        <c:axId val="1202199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0218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南伊勢町!$T$1</c:f>
          <c:strCache>
            <c:ptCount val="1"/>
            <c:pt idx="0">
              <c:v>地域ブロック・県内圏域別の人口移動の状況　＜南伊勢町＞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南伊勢町!$B$101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39-480C-941F-5970CEB77F0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39-480C-941F-5970CEB77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南伊勢町!$C$101:$E$101</c:f>
              <c:numCache>
                <c:formatCode>#,##0</c:formatCode>
                <c:ptCount val="3"/>
                <c:pt idx="0">
                  <c:v>-8</c:v>
                </c:pt>
                <c:pt idx="1">
                  <c:v>-7</c:v>
                </c:pt>
                <c:pt idx="2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9-480C-941F-5970CEB77F03}"/>
            </c:ext>
          </c:extLst>
        </c:ser>
        <c:ser>
          <c:idx val="16"/>
          <c:order val="1"/>
          <c:tx>
            <c:strRef>
              <c:f>南伊勢町!$B$100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39-480C-941F-5970CEB77F03}"/>
            </c:ext>
          </c:extLst>
        </c:ser>
        <c:ser>
          <c:idx val="15"/>
          <c:order val="2"/>
          <c:tx>
            <c:strRef>
              <c:f>南伊勢町!$B$99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39-480C-941F-5970CEB77F03}"/>
            </c:ext>
          </c:extLst>
        </c:ser>
        <c:ser>
          <c:idx val="14"/>
          <c:order val="3"/>
          <c:tx>
            <c:strRef>
              <c:f>南伊勢町!$B$98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39-480C-941F-5970CEB77F03}"/>
            </c:ext>
          </c:extLst>
        </c:ser>
        <c:ser>
          <c:idx val="13"/>
          <c:order val="4"/>
          <c:tx>
            <c:strRef>
              <c:f>南伊勢町!$B$97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39-480C-941F-5970CEB77F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39-480C-941F-5970CEB77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南伊勢町!$C$97:$E$97</c:f>
              <c:numCache>
                <c:formatCode>#,##0</c:formatCode>
                <c:ptCount val="3"/>
                <c:pt idx="0">
                  <c:v>-15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39-480C-941F-5970CEB77F03}"/>
            </c:ext>
          </c:extLst>
        </c:ser>
        <c:ser>
          <c:idx val="10"/>
          <c:order val="5"/>
          <c:tx>
            <c:strRef>
              <c:f>南伊勢町!$B$96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南伊勢町!$C$96:$E$96</c:f>
              <c:numCache>
                <c:formatCode>#,##0</c:formatCode>
                <c:ptCount val="3"/>
                <c:pt idx="0">
                  <c:v>-9</c:v>
                </c:pt>
                <c:pt idx="1">
                  <c:v>-21</c:v>
                </c:pt>
                <c:pt idx="2">
                  <c:v>-35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639-480C-941F-5970CEB77F03}"/>
            </c:ext>
          </c:extLst>
        </c:ser>
        <c:ser>
          <c:idx val="9"/>
          <c:order val="6"/>
          <c:tx>
            <c:strRef>
              <c:f>南伊勢町!$B$95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南伊勢町!$C$95:$E$95</c:f>
              <c:numCache>
                <c:formatCode>#,##0</c:formatCode>
                <c:ptCount val="3"/>
                <c:pt idx="0">
                  <c:v>-13</c:v>
                </c:pt>
                <c:pt idx="1">
                  <c:v>-12</c:v>
                </c:pt>
                <c:pt idx="2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39-480C-941F-5970CEB77F03}"/>
            </c:ext>
          </c:extLst>
        </c:ser>
        <c:ser>
          <c:idx val="8"/>
          <c:order val="7"/>
          <c:tx>
            <c:strRef>
              <c:f>南伊勢町!$B$94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639-480C-941F-5970CEB77F03}"/>
            </c:ext>
          </c:extLst>
        </c:ser>
        <c:ser>
          <c:idx val="7"/>
          <c:order val="8"/>
          <c:tx>
            <c:strRef>
              <c:f>南伊勢町!$B$93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639-480C-941F-5970CEB77F03}"/>
            </c:ext>
          </c:extLst>
        </c:ser>
        <c:ser>
          <c:idx val="6"/>
          <c:order val="9"/>
          <c:tx>
            <c:strRef>
              <c:f>南伊勢町!$B$92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639-480C-941F-5970CEB77F03}"/>
            </c:ext>
          </c:extLst>
        </c:ser>
        <c:ser>
          <c:idx val="5"/>
          <c:order val="10"/>
          <c:tx>
            <c:strRef>
              <c:f>南伊勢町!$B$91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39-480C-941F-5970CEB77F0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39-480C-941F-5970CEB77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南伊勢町!$C$91:$E$91</c:f>
              <c:numCache>
                <c:formatCode>#,##0</c:formatCode>
                <c:ptCount val="3"/>
                <c:pt idx="0">
                  <c:v>-4</c:v>
                </c:pt>
                <c:pt idx="1">
                  <c:v>2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639-480C-941F-5970CEB77F03}"/>
            </c:ext>
          </c:extLst>
        </c:ser>
        <c:ser>
          <c:idx val="4"/>
          <c:order val="11"/>
          <c:tx>
            <c:strRef>
              <c:f>南伊勢町!$B$90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639-480C-941F-5970CEB77F03}"/>
            </c:ext>
          </c:extLst>
        </c:ser>
        <c:ser>
          <c:idx val="3"/>
          <c:order val="12"/>
          <c:tx>
            <c:strRef>
              <c:f>南伊勢町!$B$89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39-480C-941F-5970CEB77F03}"/>
            </c:ext>
          </c:extLst>
        </c:ser>
        <c:ser>
          <c:idx val="2"/>
          <c:order val="13"/>
          <c:tx>
            <c:strRef>
              <c:f>南伊勢町!$B$88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南伊勢町!$C$88:$E$88</c:f>
              <c:numCache>
                <c:formatCode>#,##0</c:formatCode>
                <c:ptCount val="3"/>
                <c:pt idx="0">
                  <c:v>-58</c:v>
                </c:pt>
                <c:pt idx="1">
                  <c:v>-107</c:v>
                </c:pt>
                <c:pt idx="2">
                  <c:v>-123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639-480C-941F-5970CEB77F03}"/>
            </c:ext>
          </c:extLst>
        </c:ser>
        <c:ser>
          <c:idx val="1"/>
          <c:order val="14"/>
          <c:tx>
            <c:strRef>
              <c:f>南伊勢町!$B$87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南伊勢町!$C$87:$E$87</c:f>
              <c:numCache>
                <c:formatCode>#,##0</c:formatCode>
                <c:ptCount val="3"/>
                <c:pt idx="0">
                  <c:v>-62</c:v>
                </c:pt>
                <c:pt idx="1">
                  <c:v>-8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639-480C-941F-5970CEB77F03}"/>
            </c:ext>
          </c:extLst>
        </c:ser>
        <c:ser>
          <c:idx val="0"/>
          <c:order val="15"/>
          <c:tx>
            <c:strRef>
              <c:f>南伊勢町!$B$86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南伊勢町!$C$86:$E$86</c:f>
              <c:numCache>
                <c:formatCode>#,##0</c:formatCode>
                <c:ptCount val="3"/>
                <c:pt idx="0">
                  <c:v>-25</c:v>
                </c:pt>
                <c:pt idx="1">
                  <c:v>-14</c:v>
                </c:pt>
                <c:pt idx="2">
                  <c:v>-37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639-480C-941F-5970CEB77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9920128"/>
        <c:axId val="119921664"/>
      </c:barChart>
      <c:catAx>
        <c:axId val="11992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921664"/>
        <c:crossesAt val="-5000"/>
        <c:auto val="1"/>
        <c:lblAlgn val="ctr"/>
        <c:lblOffset val="100"/>
        <c:noMultiLvlLbl val="0"/>
      </c:catAx>
      <c:valAx>
        <c:axId val="1199216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9920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南伊勢町!$T$1</c:f>
          <c:strCache>
            <c:ptCount val="1"/>
            <c:pt idx="0">
              <c:v>地域ブロック・県内圏域別の人口移動の状況　＜南伊勢町＞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南伊勢町!$B$101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D7-4D84-B378-3C5972A0A3D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D7-4D84-B378-3C5972A0A3D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85-4FE1-AC62-F98DC219C55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5-4FE1-AC62-F98DC219C55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F113990-CAAB-4AD8-9CF4-56AACDAC75AC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A14580B4-E110-47D7-A5FB-1EF7075FD5EF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EC85-4FE1-AC62-F98DC219C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南伊勢町!$C$101:$G$101</c:f>
              <c:numCache>
                <c:formatCode>#,##0</c:formatCode>
                <c:ptCount val="5"/>
                <c:pt idx="0">
                  <c:v>-8</c:v>
                </c:pt>
                <c:pt idx="1">
                  <c:v>-7</c:v>
                </c:pt>
                <c:pt idx="2">
                  <c:v>-9</c:v>
                </c:pt>
                <c:pt idx="3">
                  <c:v>-6</c:v>
                </c:pt>
                <c:pt idx="4">
                  <c:v>-39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7-4D84-B378-3C5972A0A3D5}"/>
            </c:ext>
          </c:extLst>
        </c:ser>
        <c:ser>
          <c:idx val="16"/>
          <c:order val="1"/>
          <c:tx>
            <c:strRef>
              <c:f>南伊勢町!$B$100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D7-4D84-B378-3C5972A0A3D5}"/>
            </c:ext>
          </c:extLst>
        </c:ser>
        <c:ser>
          <c:idx val="15"/>
          <c:order val="2"/>
          <c:tx>
            <c:strRef>
              <c:f>南伊勢町!$B$99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D7-4D84-B378-3C5972A0A3D5}"/>
            </c:ext>
          </c:extLst>
        </c:ser>
        <c:ser>
          <c:idx val="14"/>
          <c:order val="3"/>
          <c:tx>
            <c:strRef>
              <c:f>南伊勢町!$B$98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D7-4D84-B378-3C5972A0A3D5}"/>
            </c:ext>
          </c:extLst>
        </c:ser>
        <c:ser>
          <c:idx val="13"/>
          <c:order val="4"/>
          <c:tx>
            <c:strRef>
              <c:f>南伊勢町!$B$97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D7-4D84-B378-3C5972A0A3D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D7-4D84-B378-3C5972A0A3D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5-4FE1-AC62-F98DC219C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南伊勢町!$C$97:$G$97</c:f>
              <c:numCache>
                <c:formatCode>#,##0</c:formatCode>
                <c:ptCount val="5"/>
                <c:pt idx="0">
                  <c:v>-15</c:v>
                </c:pt>
                <c:pt idx="1">
                  <c:v>0</c:v>
                </c:pt>
                <c:pt idx="2">
                  <c:v>3</c:v>
                </c:pt>
                <c:pt idx="3">
                  <c:v>-16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D7-4D84-B378-3C5972A0A3D5}"/>
            </c:ext>
          </c:extLst>
        </c:ser>
        <c:ser>
          <c:idx val="10"/>
          <c:order val="5"/>
          <c:tx>
            <c:strRef>
              <c:f>南伊勢町!$B$96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南伊勢町!$C$96:$G$96</c:f>
              <c:numCache>
                <c:formatCode>#,##0</c:formatCode>
                <c:ptCount val="5"/>
                <c:pt idx="0">
                  <c:v>-9</c:v>
                </c:pt>
                <c:pt idx="1">
                  <c:v>-21</c:v>
                </c:pt>
                <c:pt idx="2">
                  <c:v>-35</c:v>
                </c:pt>
                <c:pt idx="3">
                  <c:v>-28</c:v>
                </c:pt>
                <c:pt idx="4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1D7-4D84-B378-3C5972A0A3D5}"/>
            </c:ext>
          </c:extLst>
        </c:ser>
        <c:ser>
          <c:idx val="9"/>
          <c:order val="6"/>
          <c:tx>
            <c:strRef>
              <c:f>南伊勢町!$B$95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layout>
                <c:manualLayout>
                  <c:x val="2.0630775398758775E-3"/>
                  <c:y val="2.0560947897382585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D7-4D84-B378-3C5972A0A3D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85-4FE1-AC62-F98DC219C55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5-4FE1-AC62-F98DC219C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南伊勢町!$C$95:$G$95</c:f>
              <c:numCache>
                <c:formatCode>#,##0</c:formatCode>
                <c:ptCount val="5"/>
                <c:pt idx="0">
                  <c:v>-13</c:v>
                </c:pt>
                <c:pt idx="1">
                  <c:v>-12</c:v>
                </c:pt>
                <c:pt idx="2">
                  <c:v>-15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D7-4D84-B378-3C5972A0A3D5}"/>
            </c:ext>
          </c:extLst>
        </c:ser>
        <c:ser>
          <c:idx val="8"/>
          <c:order val="7"/>
          <c:tx>
            <c:strRef>
              <c:f>南伊勢町!$B$94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D7-4D84-B378-3C5972A0A3D5}"/>
            </c:ext>
          </c:extLst>
        </c:ser>
        <c:ser>
          <c:idx val="7"/>
          <c:order val="8"/>
          <c:tx>
            <c:strRef>
              <c:f>南伊勢町!$B$93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D7-4D84-B378-3C5972A0A3D5}"/>
            </c:ext>
          </c:extLst>
        </c:ser>
        <c:ser>
          <c:idx val="6"/>
          <c:order val="9"/>
          <c:tx>
            <c:strRef>
              <c:f>南伊勢町!$B$92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1D7-4D84-B378-3C5972A0A3D5}"/>
            </c:ext>
          </c:extLst>
        </c:ser>
        <c:ser>
          <c:idx val="5"/>
          <c:order val="10"/>
          <c:tx>
            <c:strRef>
              <c:f>南伊勢町!$B$91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D7-4D84-B378-3C5972A0A3D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D7-4D84-B378-3C5972A0A3D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85-4FE1-AC62-F98DC219C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南伊勢町!$C$91:$G$91</c:f>
              <c:numCache>
                <c:formatCode>#,##0</c:formatCode>
                <c:ptCount val="5"/>
                <c:pt idx="0">
                  <c:v>-4</c:v>
                </c:pt>
                <c:pt idx="1">
                  <c:v>2</c:v>
                </c:pt>
                <c:pt idx="2">
                  <c:v>22</c:v>
                </c:pt>
                <c:pt idx="3">
                  <c:v>15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1D7-4D84-B378-3C5972A0A3D5}"/>
            </c:ext>
          </c:extLst>
        </c:ser>
        <c:ser>
          <c:idx val="4"/>
          <c:order val="11"/>
          <c:tx>
            <c:strRef>
              <c:f>南伊勢町!$B$90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南伊勢町!$C$90:$E$90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1D7-4D84-B378-3C5972A0A3D5}"/>
            </c:ext>
          </c:extLst>
        </c:ser>
        <c:ser>
          <c:idx val="3"/>
          <c:order val="12"/>
          <c:tx>
            <c:strRef>
              <c:f>南伊勢町!$B$89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1D7-4D84-B378-3C5972A0A3D5}"/>
            </c:ext>
          </c:extLst>
        </c:ser>
        <c:ser>
          <c:idx val="2"/>
          <c:order val="13"/>
          <c:tx>
            <c:strRef>
              <c:f>南伊勢町!$B$88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南伊勢町!$C$88:$G$88</c:f>
              <c:numCache>
                <c:formatCode>#,##0</c:formatCode>
                <c:ptCount val="5"/>
                <c:pt idx="0">
                  <c:v>-58</c:v>
                </c:pt>
                <c:pt idx="1">
                  <c:v>-107</c:v>
                </c:pt>
                <c:pt idx="2">
                  <c:v>-123</c:v>
                </c:pt>
                <c:pt idx="3">
                  <c:v>-51</c:v>
                </c:pt>
                <c:pt idx="4">
                  <c:v>-106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1D7-4D84-B378-3C5972A0A3D5}"/>
            </c:ext>
          </c:extLst>
        </c:ser>
        <c:ser>
          <c:idx val="1"/>
          <c:order val="14"/>
          <c:tx>
            <c:strRef>
              <c:f>南伊勢町!$B$87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南伊勢町!$C$87:$G$87</c:f>
              <c:numCache>
                <c:formatCode>#,##0</c:formatCode>
                <c:ptCount val="5"/>
                <c:pt idx="0">
                  <c:v>-62</c:v>
                </c:pt>
                <c:pt idx="1">
                  <c:v>-8</c:v>
                </c:pt>
                <c:pt idx="2">
                  <c:v>10</c:v>
                </c:pt>
                <c:pt idx="3">
                  <c:v>-65</c:v>
                </c:pt>
                <c:pt idx="4">
                  <c:v>-45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1D7-4D84-B378-3C5972A0A3D5}"/>
            </c:ext>
          </c:extLst>
        </c:ser>
        <c:ser>
          <c:idx val="0"/>
          <c:order val="15"/>
          <c:tx>
            <c:strRef>
              <c:f>南伊勢町!$B$86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南伊勢町!$C$85:$G$85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南伊勢町!$C$86:$G$86</c:f>
              <c:numCache>
                <c:formatCode>#,##0</c:formatCode>
                <c:ptCount val="5"/>
                <c:pt idx="0">
                  <c:v>-25</c:v>
                </c:pt>
                <c:pt idx="1">
                  <c:v>-14</c:v>
                </c:pt>
                <c:pt idx="2">
                  <c:v>-37</c:v>
                </c:pt>
                <c:pt idx="3">
                  <c:v>-9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1D7-4D84-B378-3C5972A0A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20353536"/>
        <c:axId val="120355072"/>
      </c:barChart>
      <c:catAx>
        <c:axId val="12035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355072"/>
        <c:crossesAt val="-5000"/>
        <c:auto val="1"/>
        <c:lblAlgn val="ctr"/>
        <c:lblOffset val="100"/>
        <c:noMultiLvlLbl val="0"/>
      </c:catAx>
      <c:valAx>
        <c:axId val="1203550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0353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紀北町!$T$1</c:f>
          <c:strCache>
            <c:ptCount val="1"/>
            <c:pt idx="0">
              <c:v>地域ブロック・県内圏域別の人口移動の状況　＜紀北町＞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紀北町!$B$101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紀北町!$C$101:$E$101</c:f>
              <c:numCache>
                <c:formatCode>#,##0</c:formatCode>
                <c:ptCount val="3"/>
                <c:pt idx="0">
                  <c:v>14</c:v>
                </c:pt>
                <c:pt idx="1">
                  <c:v>-39</c:v>
                </c:pt>
                <c:pt idx="2">
                  <c:v>-23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F-40EA-80F9-540DFFDF3EF8}"/>
            </c:ext>
          </c:extLst>
        </c:ser>
        <c:ser>
          <c:idx val="16"/>
          <c:order val="1"/>
          <c:tx>
            <c:strRef>
              <c:f>紀北町!$B$100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BF-40EA-80F9-540DFFDF3EF8}"/>
            </c:ext>
          </c:extLst>
        </c:ser>
        <c:ser>
          <c:idx val="15"/>
          <c:order val="2"/>
          <c:tx>
            <c:strRef>
              <c:f>紀北町!$B$99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BF-40EA-80F9-540DFFDF3EF8}"/>
            </c:ext>
          </c:extLst>
        </c:ser>
        <c:ser>
          <c:idx val="14"/>
          <c:order val="3"/>
          <c:tx>
            <c:strRef>
              <c:f>紀北町!$B$98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BF-40EA-80F9-540DFFDF3EF8}"/>
            </c:ext>
          </c:extLst>
        </c:ser>
        <c:ser>
          <c:idx val="13"/>
          <c:order val="4"/>
          <c:tx>
            <c:strRef>
              <c:f>紀北町!$B$97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F-40EA-80F9-540DFFDF3E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紀北町!$C$97:$E$97</c:f>
              <c:numCache>
                <c:formatCode>#,##0</c:formatCode>
                <c:ptCount val="3"/>
                <c:pt idx="0">
                  <c:v>-38</c:v>
                </c:pt>
                <c:pt idx="1">
                  <c:v>-9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BF-40EA-80F9-540DFFDF3EF8}"/>
            </c:ext>
          </c:extLst>
        </c:ser>
        <c:ser>
          <c:idx val="10"/>
          <c:order val="5"/>
          <c:tx>
            <c:strRef>
              <c:f>紀北町!$B$96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紀北町!$C$96:$E$96</c:f>
              <c:numCache>
                <c:formatCode>#,##0</c:formatCode>
                <c:ptCount val="3"/>
                <c:pt idx="0">
                  <c:v>-78</c:v>
                </c:pt>
                <c:pt idx="1">
                  <c:v>-36</c:v>
                </c:pt>
                <c:pt idx="2">
                  <c:v>-23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BF-40EA-80F9-540DFFDF3EF8}"/>
            </c:ext>
          </c:extLst>
        </c:ser>
        <c:ser>
          <c:idx val="9"/>
          <c:order val="6"/>
          <c:tx>
            <c:strRef>
              <c:f>紀北町!$B$95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BF-40EA-80F9-540DFFDF3EF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BF-40EA-80F9-540DFFDF3E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紀北町!$C$95:$E$95</c:f>
              <c:numCache>
                <c:formatCode>#,##0</c:formatCode>
                <c:ptCount val="3"/>
                <c:pt idx="0">
                  <c:v>-17</c:v>
                </c:pt>
                <c:pt idx="1">
                  <c:v>-5</c:v>
                </c:pt>
                <c:pt idx="2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BF-40EA-80F9-540DFFDF3EF8}"/>
            </c:ext>
          </c:extLst>
        </c:ser>
        <c:ser>
          <c:idx val="8"/>
          <c:order val="7"/>
          <c:tx>
            <c:strRef>
              <c:f>紀北町!$B$94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BF-40EA-80F9-540DFFDF3EF8}"/>
            </c:ext>
          </c:extLst>
        </c:ser>
        <c:ser>
          <c:idx val="7"/>
          <c:order val="8"/>
          <c:tx>
            <c:strRef>
              <c:f>紀北町!$B$93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BF-40EA-80F9-540DFFDF3EF8}"/>
            </c:ext>
          </c:extLst>
        </c:ser>
        <c:ser>
          <c:idx val="6"/>
          <c:order val="9"/>
          <c:tx>
            <c:strRef>
              <c:f>紀北町!$B$92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2BF-40EA-80F9-540DFFDF3EF8}"/>
            </c:ext>
          </c:extLst>
        </c:ser>
        <c:ser>
          <c:idx val="5"/>
          <c:order val="10"/>
          <c:tx>
            <c:strRef>
              <c:f>紀北町!$B$91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BF-40EA-80F9-540DFFDF3E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紀北町!$C$91:$E$91</c:f>
              <c:numCache>
                <c:formatCode>#,##0</c:formatCode>
                <c:ptCount val="3"/>
                <c:pt idx="0">
                  <c:v>-2</c:v>
                </c:pt>
                <c:pt idx="1">
                  <c:v>29</c:v>
                </c:pt>
                <c:pt idx="2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BF-40EA-80F9-540DFFDF3EF8}"/>
            </c:ext>
          </c:extLst>
        </c:ser>
        <c:ser>
          <c:idx val="4"/>
          <c:order val="11"/>
          <c:tx>
            <c:strRef>
              <c:f>紀北町!$B$90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紀北町!$C$90:$E$90</c:f>
              <c:numCache>
                <c:formatCode>#,##0</c:formatCode>
                <c:ptCount val="3"/>
                <c:pt idx="0">
                  <c:v>24</c:v>
                </c:pt>
                <c:pt idx="1">
                  <c:v>-8</c:v>
                </c:pt>
                <c:pt idx="2">
                  <c:v>-53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2BF-40EA-80F9-540DFFDF3EF8}"/>
            </c:ext>
          </c:extLst>
        </c:ser>
        <c:ser>
          <c:idx val="3"/>
          <c:order val="12"/>
          <c:tx>
            <c:strRef>
              <c:f>紀北町!$B$89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2BF-40EA-80F9-540DFFDF3EF8}"/>
            </c:ext>
          </c:extLst>
        </c:ser>
        <c:ser>
          <c:idx val="2"/>
          <c:order val="13"/>
          <c:tx>
            <c:strRef>
              <c:f>紀北町!$B$88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紀北町!$C$88:$E$88</c:f>
              <c:numCache>
                <c:formatCode>#,##0</c:formatCode>
                <c:ptCount val="3"/>
                <c:pt idx="0">
                  <c:v>-10</c:v>
                </c:pt>
                <c:pt idx="1">
                  <c:v>-23</c:v>
                </c:pt>
                <c:pt idx="2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2BF-40EA-80F9-540DFFDF3EF8}"/>
            </c:ext>
          </c:extLst>
        </c:ser>
        <c:ser>
          <c:idx val="1"/>
          <c:order val="14"/>
          <c:tx>
            <c:strRef>
              <c:f>紀北町!$B$87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紀北町!$C$87:$E$87</c:f>
              <c:numCache>
                <c:formatCode>#,##0</c:formatCode>
                <c:ptCount val="3"/>
                <c:pt idx="0">
                  <c:v>-37</c:v>
                </c:pt>
                <c:pt idx="1">
                  <c:v>-38</c:v>
                </c:pt>
                <c:pt idx="2">
                  <c:v>-37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BF-40EA-80F9-540DFFDF3EF8}"/>
            </c:ext>
          </c:extLst>
        </c:ser>
        <c:ser>
          <c:idx val="0"/>
          <c:order val="15"/>
          <c:tx>
            <c:strRef>
              <c:f>紀北町!$B$86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BF-40EA-80F9-540DFFDF3EF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紀北町!$C$86:$E$86</c:f>
              <c:numCache>
                <c:formatCode>#,##0</c:formatCode>
                <c:ptCount val="3"/>
                <c:pt idx="0">
                  <c:v>-5</c:v>
                </c:pt>
                <c:pt idx="1">
                  <c:v>-31</c:v>
                </c:pt>
                <c:pt idx="2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2BF-40EA-80F9-540DFFDF3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20960512"/>
        <c:axId val="120962048"/>
      </c:barChart>
      <c:catAx>
        <c:axId val="12096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962048"/>
        <c:crossesAt val="-5000"/>
        <c:auto val="1"/>
        <c:lblAlgn val="ctr"/>
        <c:lblOffset val="100"/>
        <c:noMultiLvlLbl val="0"/>
      </c:catAx>
      <c:valAx>
        <c:axId val="120962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0960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紀北町!$T$1</c:f>
          <c:strCache>
            <c:ptCount val="1"/>
            <c:pt idx="0">
              <c:v>地域ブロック・県内圏域別の人口移動の状況　＜紀北町＞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紀北町!$B$101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3ED9207-9D30-4FD3-B558-0F7EC1121299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BCAE8E35-2E69-4FC8-BBCE-3A8DBC72514F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6A5A-4107-8332-DD0BF03C1B7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C6F67C3-3A00-483C-A253-0DEB7EDFA053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E15B64B9-107D-4AD4-B97A-50D46114F460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A5A-4107-8332-DD0BF03C1B7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D06F7EB-1B35-4266-B6F6-6C28F7BA9739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0F2CBAD6-E4DE-4206-9BA9-98B59ECF4A7B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6A5A-4107-8332-DD0BF03C1B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5A-4107-8332-DD0BF03C1B7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A411367-7B0B-4356-BF3D-D3D3DF5BDD9C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2ED47567-F0FE-4C74-8035-FC171726DF37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A5A-4107-8332-DD0BF03C1B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紀北町!$C$101:$G$101</c:f>
              <c:numCache>
                <c:formatCode>#,##0</c:formatCode>
                <c:ptCount val="5"/>
                <c:pt idx="0">
                  <c:v>14</c:v>
                </c:pt>
                <c:pt idx="1">
                  <c:v>-39</c:v>
                </c:pt>
                <c:pt idx="2">
                  <c:v>-23</c:v>
                </c:pt>
                <c:pt idx="3">
                  <c:v>-6</c:v>
                </c:pt>
                <c:pt idx="4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6-40DD-B4BF-292AF2483995}"/>
            </c:ext>
          </c:extLst>
        </c:ser>
        <c:ser>
          <c:idx val="16"/>
          <c:order val="1"/>
          <c:tx>
            <c:strRef>
              <c:f>紀北町!$B$100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96-40DD-B4BF-292AF2483995}"/>
            </c:ext>
          </c:extLst>
        </c:ser>
        <c:ser>
          <c:idx val="15"/>
          <c:order val="2"/>
          <c:tx>
            <c:strRef>
              <c:f>紀北町!$B$99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96-40DD-B4BF-292AF2483995}"/>
            </c:ext>
          </c:extLst>
        </c:ser>
        <c:ser>
          <c:idx val="14"/>
          <c:order val="3"/>
          <c:tx>
            <c:strRef>
              <c:f>紀北町!$B$98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96-40DD-B4BF-292AF2483995}"/>
            </c:ext>
          </c:extLst>
        </c:ser>
        <c:ser>
          <c:idx val="13"/>
          <c:order val="4"/>
          <c:tx>
            <c:strRef>
              <c:f>紀北町!$B$97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6-40DD-B4BF-292AF2483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紀北町!$C$97:$G$97</c:f>
              <c:numCache>
                <c:formatCode>#,##0</c:formatCode>
                <c:ptCount val="5"/>
                <c:pt idx="0">
                  <c:v>-38</c:v>
                </c:pt>
                <c:pt idx="1">
                  <c:v>-9</c:v>
                </c:pt>
                <c:pt idx="2">
                  <c:v>0</c:v>
                </c:pt>
                <c:pt idx="3">
                  <c:v>-15</c:v>
                </c:pt>
                <c:pt idx="4">
                  <c:v>-19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96-40DD-B4BF-292AF2483995}"/>
            </c:ext>
          </c:extLst>
        </c:ser>
        <c:ser>
          <c:idx val="10"/>
          <c:order val="5"/>
          <c:tx>
            <c:strRef>
              <c:f>紀北町!$B$96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紀北町!$C$96:$G$96</c:f>
              <c:numCache>
                <c:formatCode>#,##0</c:formatCode>
                <c:ptCount val="5"/>
                <c:pt idx="0">
                  <c:v>-78</c:v>
                </c:pt>
                <c:pt idx="1">
                  <c:v>-36</c:v>
                </c:pt>
                <c:pt idx="2">
                  <c:v>-23</c:v>
                </c:pt>
                <c:pt idx="3">
                  <c:v>-49</c:v>
                </c:pt>
                <c:pt idx="4">
                  <c:v>-35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96-40DD-B4BF-292AF2483995}"/>
            </c:ext>
          </c:extLst>
        </c:ser>
        <c:ser>
          <c:idx val="9"/>
          <c:order val="6"/>
          <c:tx>
            <c:strRef>
              <c:f>紀北町!$B$95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96-40DD-B4BF-292AF248399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96-40DD-B4BF-292AF248399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5A-4107-8332-DD0BF03C1B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紀北町!$C$95:$G$95</c:f>
              <c:numCache>
                <c:formatCode>#,##0</c:formatCode>
                <c:ptCount val="5"/>
                <c:pt idx="0">
                  <c:v>-17</c:v>
                </c:pt>
                <c:pt idx="1">
                  <c:v>-5</c:v>
                </c:pt>
                <c:pt idx="2">
                  <c:v>-2</c:v>
                </c:pt>
                <c:pt idx="3">
                  <c:v>0</c:v>
                </c:pt>
                <c:pt idx="4">
                  <c:v>-26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96-40DD-B4BF-292AF2483995}"/>
            </c:ext>
          </c:extLst>
        </c:ser>
        <c:ser>
          <c:idx val="8"/>
          <c:order val="7"/>
          <c:tx>
            <c:strRef>
              <c:f>紀北町!$B$94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96-40DD-B4BF-292AF2483995}"/>
            </c:ext>
          </c:extLst>
        </c:ser>
        <c:ser>
          <c:idx val="7"/>
          <c:order val="8"/>
          <c:tx>
            <c:strRef>
              <c:f>紀北町!$B$93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96-40DD-B4BF-292AF2483995}"/>
            </c:ext>
          </c:extLst>
        </c:ser>
        <c:ser>
          <c:idx val="6"/>
          <c:order val="9"/>
          <c:tx>
            <c:strRef>
              <c:f>紀北町!$B$92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96-40DD-B4BF-292AF2483995}"/>
            </c:ext>
          </c:extLst>
        </c:ser>
        <c:ser>
          <c:idx val="5"/>
          <c:order val="10"/>
          <c:tx>
            <c:strRef>
              <c:f>紀北町!$B$91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96-40DD-B4BF-292AF2483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紀北町!$C$91:$G$91</c:f>
              <c:numCache>
                <c:formatCode>#,##0</c:formatCode>
                <c:ptCount val="5"/>
                <c:pt idx="0">
                  <c:v>-2</c:v>
                </c:pt>
                <c:pt idx="1">
                  <c:v>29</c:v>
                </c:pt>
                <c:pt idx="2">
                  <c:v>-24</c:v>
                </c:pt>
                <c:pt idx="3">
                  <c:v>25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96-40DD-B4BF-292AF2483995}"/>
            </c:ext>
          </c:extLst>
        </c:ser>
        <c:ser>
          <c:idx val="4"/>
          <c:order val="11"/>
          <c:tx>
            <c:strRef>
              <c:f>紀北町!$B$90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tx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紀北町!$C$90:$G$90</c:f>
              <c:numCache>
                <c:formatCode>#,##0</c:formatCode>
                <c:ptCount val="5"/>
                <c:pt idx="0">
                  <c:v>24</c:v>
                </c:pt>
                <c:pt idx="1">
                  <c:v>-8</c:v>
                </c:pt>
                <c:pt idx="2">
                  <c:v>-53</c:v>
                </c:pt>
                <c:pt idx="3">
                  <c:v>-50</c:v>
                </c:pt>
                <c:pt idx="4">
                  <c:v>-65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B96-40DD-B4BF-292AF2483995}"/>
            </c:ext>
          </c:extLst>
        </c:ser>
        <c:ser>
          <c:idx val="3"/>
          <c:order val="12"/>
          <c:tx>
            <c:strRef>
              <c:f>紀北町!$B$89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4"/>
              <c:tx>
                <c:rich>
                  <a:bodyPr/>
                  <a:lstStyle/>
                  <a:p>
                    <a:r>
                      <a:rPr lang="ja-JP" altLang="en-US"/>
                      <a:t>伊賀地域</a:t>
                    </a:r>
                    <a:r>
                      <a:rPr lang="en-US" altLang="ja-JP"/>
                      <a:t>, </a:t>
                    </a:r>
                    <a:fld id="{008A3DC5-F6E1-4901-BE60-7CF411D328B8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6E0-43F0-AAE9-55ABCEEA235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紀北町!$C$89:$G$89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96-40DD-B4BF-292AF2483995}"/>
            </c:ext>
          </c:extLst>
        </c:ser>
        <c:ser>
          <c:idx val="2"/>
          <c:order val="13"/>
          <c:tx>
            <c:strRef>
              <c:f>紀北町!$B$88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tx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紀北町!$C$88:$G$88</c:f>
              <c:numCache>
                <c:formatCode>#,##0</c:formatCode>
                <c:ptCount val="5"/>
                <c:pt idx="0">
                  <c:v>-10</c:v>
                </c:pt>
                <c:pt idx="1">
                  <c:v>-23</c:v>
                </c:pt>
                <c:pt idx="2">
                  <c:v>-2</c:v>
                </c:pt>
                <c:pt idx="3">
                  <c:v>-31</c:v>
                </c:pt>
                <c:pt idx="4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B96-40DD-B4BF-292AF2483995}"/>
            </c:ext>
          </c:extLst>
        </c:ser>
        <c:ser>
          <c:idx val="1"/>
          <c:order val="14"/>
          <c:tx>
            <c:strRef>
              <c:f>紀北町!$B$87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紀北町!$C$87:$G$87</c:f>
              <c:numCache>
                <c:formatCode>#,##0</c:formatCode>
                <c:ptCount val="5"/>
                <c:pt idx="0">
                  <c:v>-37</c:v>
                </c:pt>
                <c:pt idx="1">
                  <c:v>-38</c:v>
                </c:pt>
                <c:pt idx="2">
                  <c:v>-37</c:v>
                </c:pt>
                <c:pt idx="3">
                  <c:v>-15</c:v>
                </c:pt>
                <c:pt idx="4">
                  <c:v>-38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B96-40DD-B4BF-292AF2483995}"/>
            </c:ext>
          </c:extLst>
        </c:ser>
        <c:ser>
          <c:idx val="0"/>
          <c:order val="15"/>
          <c:tx>
            <c:strRef>
              <c:f>紀北町!$B$86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96-40DD-B4BF-292AF24839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紀北町!$C$85:$G$85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紀北町!$C$86:$G$86</c:f>
              <c:numCache>
                <c:formatCode>#,##0</c:formatCode>
                <c:ptCount val="5"/>
                <c:pt idx="0">
                  <c:v>-5</c:v>
                </c:pt>
                <c:pt idx="1">
                  <c:v>-31</c:v>
                </c:pt>
                <c:pt idx="2">
                  <c:v>-19</c:v>
                </c:pt>
                <c:pt idx="3">
                  <c:v>-14</c:v>
                </c:pt>
                <c:pt idx="4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B96-40DD-B4BF-292AF2483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20994048"/>
        <c:axId val="121024512"/>
      </c:barChart>
      <c:catAx>
        <c:axId val="12099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024512"/>
        <c:crossesAt val="-5000"/>
        <c:auto val="1"/>
        <c:lblAlgn val="ctr"/>
        <c:lblOffset val="100"/>
        <c:noMultiLvlLbl val="0"/>
      </c:catAx>
      <c:valAx>
        <c:axId val="1210245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0994048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中勢地域!$T$80</c:f>
          <c:strCache>
            <c:ptCount val="1"/>
            <c:pt idx="0">
              <c:v>転出者数（地域ブロック・県内圏域別）の推移＜中勢地域＞</c:v>
            </c:pt>
          </c:strCache>
        </c:strRef>
      </c:tx>
      <c:layout>
        <c:manualLayout>
          <c:xMode val="edge"/>
          <c:yMode val="edge"/>
          <c:x val="0.20717902217127934"/>
          <c:y val="1.3026490753653265E-2"/>
        </c:manualLayout>
      </c:layout>
      <c:overlay val="0"/>
      <c:txPr>
        <a:bodyPr/>
        <a:lstStyle/>
        <a:p>
          <a:pPr>
            <a:defRPr sz="1200" baseline="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北勢地域!$B$123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中勢地域!$C$145:$G$145</c:f>
              <c:numCache>
                <c:formatCode>#,##0</c:formatCode>
                <c:ptCount val="5"/>
                <c:pt idx="0">
                  <c:v>241</c:v>
                </c:pt>
                <c:pt idx="1">
                  <c:v>244</c:v>
                </c:pt>
                <c:pt idx="2">
                  <c:v>213</c:v>
                </c:pt>
                <c:pt idx="3">
                  <c:v>217</c:v>
                </c:pt>
                <c:pt idx="4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74-4D15-926A-EB12115BF2A0}"/>
            </c:ext>
          </c:extLst>
        </c:ser>
        <c:ser>
          <c:idx val="16"/>
          <c:order val="1"/>
          <c:tx>
            <c:strRef>
              <c:f>北勢地域!$B$122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中勢地域!$C$144:$G$144</c:f>
              <c:numCache>
                <c:formatCode>#,##0</c:formatCode>
                <c:ptCount val="5"/>
                <c:pt idx="0">
                  <c:v>505</c:v>
                </c:pt>
                <c:pt idx="1">
                  <c:v>439</c:v>
                </c:pt>
                <c:pt idx="2">
                  <c:v>377</c:v>
                </c:pt>
                <c:pt idx="3">
                  <c:v>403</c:v>
                </c:pt>
                <c:pt idx="4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74-4D15-926A-EB12115BF2A0}"/>
            </c:ext>
          </c:extLst>
        </c:ser>
        <c:ser>
          <c:idx val="15"/>
          <c:order val="2"/>
          <c:tx>
            <c:strRef>
              <c:f>北勢地域!$B$121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中勢地域!$C$143:$G$143</c:f>
              <c:numCache>
                <c:formatCode>#,##0</c:formatCode>
                <c:ptCount val="5"/>
                <c:pt idx="0">
                  <c:v>80</c:v>
                </c:pt>
                <c:pt idx="1">
                  <c:v>93</c:v>
                </c:pt>
                <c:pt idx="2">
                  <c:v>100</c:v>
                </c:pt>
                <c:pt idx="3">
                  <c:v>86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74-4D15-926A-EB12115BF2A0}"/>
            </c:ext>
          </c:extLst>
        </c:ser>
        <c:ser>
          <c:idx val="14"/>
          <c:order val="3"/>
          <c:tx>
            <c:strRef>
              <c:f>北勢地域!$B$120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中勢地域!$C$142:$G$142</c:f>
              <c:numCache>
                <c:formatCode>#,##0</c:formatCode>
                <c:ptCount val="5"/>
                <c:pt idx="0">
                  <c:v>197</c:v>
                </c:pt>
                <c:pt idx="1">
                  <c:v>170</c:v>
                </c:pt>
                <c:pt idx="2">
                  <c:v>181</c:v>
                </c:pt>
                <c:pt idx="3">
                  <c:v>256</c:v>
                </c:pt>
                <c:pt idx="4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74-4D15-926A-EB12115BF2A0}"/>
            </c:ext>
          </c:extLst>
        </c:ser>
        <c:ser>
          <c:idx val="11"/>
          <c:order val="4"/>
          <c:tx>
            <c:strRef>
              <c:f>北勢地域!$B$119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中勢地域!$C$141:$G$141</c:f>
              <c:numCache>
                <c:formatCode>#,##0</c:formatCode>
                <c:ptCount val="5"/>
                <c:pt idx="0">
                  <c:v>1733</c:v>
                </c:pt>
                <c:pt idx="1">
                  <c:v>1711</c:v>
                </c:pt>
                <c:pt idx="2">
                  <c:v>1664</c:v>
                </c:pt>
                <c:pt idx="3">
                  <c:v>1893</c:v>
                </c:pt>
                <c:pt idx="4">
                  <c:v>1650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74-4D15-926A-EB12115BF2A0}"/>
            </c:ext>
          </c:extLst>
        </c:ser>
        <c:ser>
          <c:idx val="10"/>
          <c:order val="5"/>
          <c:tx>
            <c:strRef>
              <c:f>北勢地域!$B$118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中勢地域!$C$140:$G$140</c:f>
              <c:numCache>
                <c:formatCode>#,##0</c:formatCode>
                <c:ptCount val="5"/>
                <c:pt idx="0">
                  <c:v>3073</c:v>
                </c:pt>
                <c:pt idx="1">
                  <c:v>3316</c:v>
                </c:pt>
                <c:pt idx="2">
                  <c:v>3004</c:v>
                </c:pt>
                <c:pt idx="3">
                  <c:v>3170</c:v>
                </c:pt>
                <c:pt idx="4">
                  <c:v>3093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74-4D15-926A-EB12115BF2A0}"/>
            </c:ext>
          </c:extLst>
        </c:ser>
        <c:ser>
          <c:idx val="9"/>
          <c:order val="6"/>
          <c:tx>
            <c:strRef>
              <c:f>北勢地域!$B$117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中勢地域!$C$139:$G$139</c:f>
              <c:numCache>
                <c:formatCode>#,##0</c:formatCode>
                <c:ptCount val="5"/>
                <c:pt idx="0">
                  <c:v>1307</c:v>
                </c:pt>
                <c:pt idx="1">
                  <c:v>1347</c:v>
                </c:pt>
                <c:pt idx="2">
                  <c:v>1521</c:v>
                </c:pt>
                <c:pt idx="3">
                  <c:v>1490</c:v>
                </c:pt>
                <c:pt idx="4">
                  <c:v>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74-4D15-926A-EB12115BF2A0}"/>
            </c:ext>
          </c:extLst>
        </c:ser>
        <c:ser>
          <c:idx val="8"/>
          <c:order val="7"/>
          <c:tx>
            <c:strRef>
              <c:f>北勢地域!$B$116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中勢地域!$C$138:$G$138</c:f>
              <c:numCache>
                <c:formatCode>#,##0</c:formatCode>
                <c:ptCount val="5"/>
                <c:pt idx="0">
                  <c:v>136</c:v>
                </c:pt>
                <c:pt idx="1">
                  <c:v>160</c:v>
                </c:pt>
                <c:pt idx="2">
                  <c:v>111</c:v>
                </c:pt>
                <c:pt idx="3">
                  <c:v>144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174-4D15-926A-EB12115BF2A0}"/>
            </c:ext>
          </c:extLst>
        </c:ser>
        <c:ser>
          <c:idx val="7"/>
          <c:order val="8"/>
          <c:tx>
            <c:strRef>
              <c:f>北勢地域!$B$115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中勢地域!$C$137:$G$137</c:f>
              <c:numCache>
                <c:formatCode>#,##0</c:formatCode>
                <c:ptCount val="5"/>
                <c:pt idx="0">
                  <c:v>88</c:v>
                </c:pt>
                <c:pt idx="1">
                  <c:v>113</c:v>
                </c:pt>
                <c:pt idx="2">
                  <c:v>96</c:v>
                </c:pt>
                <c:pt idx="3">
                  <c:v>155</c:v>
                </c:pt>
                <c:pt idx="4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74-4D15-926A-EB12115BF2A0}"/>
            </c:ext>
          </c:extLst>
        </c:ser>
        <c:ser>
          <c:idx val="6"/>
          <c:order val="9"/>
          <c:tx>
            <c:strRef>
              <c:f>北勢地域!$B$114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中勢地域!$C$136:$G$136</c:f>
              <c:numCache>
                <c:formatCode>#,##0</c:formatCode>
                <c:ptCount val="5"/>
                <c:pt idx="0">
                  <c:v>78</c:v>
                </c:pt>
                <c:pt idx="1">
                  <c:v>79</c:v>
                </c:pt>
                <c:pt idx="2">
                  <c:v>91</c:v>
                </c:pt>
                <c:pt idx="3">
                  <c:v>95</c:v>
                </c:pt>
                <c:pt idx="4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174-4D15-926A-EB12115BF2A0}"/>
            </c:ext>
          </c:extLst>
        </c:ser>
        <c:ser>
          <c:idx val="5"/>
          <c:order val="10"/>
          <c:tx>
            <c:strRef>
              <c:f>北勢地域!$B$113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中勢地域!$C$135:$G$135</c:f>
              <c:numCache>
                <c:formatCode>#,##0</c:formatCode>
                <c:ptCount val="5"/>
                <c:pt idx="0">
                  <c:v>188</c:v>
                </c:pt>
                <c:pt idx="1">
                  <c:v>186</c:v>
                </c:pt>
                <c:pt idx="2">
                  <c:v>377</c:v>
                </c:pt>
                <c:pt idx="3">
                  <c:v>136</c:v>
                </c:pt>
                <c:pt idx="4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174-4D15-926A-EB12115BF2A0}"/>
            </c:ext>
          </c:extLst>
        </c:ser>
        <c:ser>
          <c:idx val="4"/>
          <c:order val="11"/>
          <c:tx>
            <c:strRef>
              <c:f>北勢地域!$B$112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中勢地域!$C$134:$G$134</c:f>
              <c:numCache>
                <c:formatCode>#,##0</c:formatCode>
                <c:ptCount val="5"/>
                <c:pt idx="0">
                  <c:v>215</c:v>
                </c:pt>
                <c:pt idx="1">
                  <c:v>230</c:v>
                </c:pt>
                <c:pt idx="2">
                  <c:v>166</c:v>
                </c:pt>
                <c:pt idx="3">
                  <c:v>244</c:v>
                </c:pt>
                <c:pt idx="4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174-4D15-926A-EB12115BF2A0}"/>
            </c:ext>
          </c:extLst>
        </c:ser>
        <c:ser>
          <c:idx val="3"/>
          <c:order val="12"/>
          <c:tx>
            <c:strRef>
              <c:f>北勢地域!$B$111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中勢地域!$C$133:$G$133</c:f>
              <c:numCache>
                <c:formatCode>#,##0</c:formatCode>
                <c:ptCount val="5"/>
                <c:pt idx="0">
                  <c:v>280</c:v>
                </c:pt>
                <c:pt idx="1">
                  <c:v>331</c:v>
                </c:pt>
                <c:pt idx="2">
                  <c:v>305</c:v>
                </c:pt>
                <c:pt idx="3">
                  <c:v>331</c:v>
                </c:pt>
                <c:pt idx="4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174-4D15-926A-EB12115BF2A0}"/>
            </c:ext>
          </c:extLst>
        </c:ser>
        <c:ser>
          <c:idx val="2"/>
          <c:order val="13"/>
          <c:tx>
            <c:strRef>
              <c:f>北勢地域!$B$110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中勢地域!$C$132:$G$132</c:f>
              <c:numCache>
                <c:formatCode>#,##0</c:formatCode>
                <c:ptCount val="5"/>
                <c:pt idx="0">
                  <c:v>994</c:v>
                </c:pt>
                <c:pt idx="1">
                  <c:v>1006</c:v>
                </c:pt>
                <c:pt idx="2">
                  <c:v>931</c:v>
                </c:pt>
                <c:pt idx="3">
                  <c:v>948</c:v>
                </c:pt>
                <c:pt idx="4">
                  <c:v>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174-4D15-926A-EB12115BF2A0}"/>
            </c:ext>
          </c:extLst>
        </c:ser>
        <c:ser>
          <c:idx val="0"/>
          <c:order val="15"/>
          <c:tx>
            <c:strRef>
              <c:f>北勢地域!$B$108</c:f>
              <c:strCache>
                <c:ptCount val="1"/>
                <c:pt idx="0">
                  <c:v>北勢地域</c:v>
                </c:pt>
              </c:strCache>
              <c:extLst xmlns:c15="http://schemas.microsoft.com/office/drawing/2012/chart"/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北勢地域!$C$107:$G$107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  <c:extLst xmlns:c15="http://schemas.microsoft.com/office/drawing/2012/chart"/>
            </c:numRef>
          </c:cat>
          <c:val>
            <c:numRef>
              <c:f>中勢地域!$C$130:$G$130</c:f>
              <c:numCache>
                <c:formatCode>#,##0</c:formatCode>
                <c:ptCount val="5"/>
                <c:pt idx="0">
                  <c:v>2375</c:v>
                </c:pt>
                <c:pt idx="1">
                  <c:v>2272</c:v>
                </c:pt>
                <c:pt idx="2">
                  <c:v>2159</c:v>
                </c:pt>
                <c:pt idx="3">
                  <c:v>2352</c:v>
                </c:pt>
                <c:pt idx="4">
                  <c:v>2204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3-C174-4D15-926A-EB12115BF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3810176"/>
        <c:axId val="83811712"/>
        <c:extLst>
          <c:ext xmlns:c15="http://schemas.microsoft.com/office/drawing/2012/chart" uri="{02D57815-91ED-43cb-92C2-25804820EDAC}">
            <c15:filteredBarSeries>
              <c15:ser>
                <c:idx val="1"/>
                <c:order val="14"/>
                <c:tx>
                  <c:strRef>
                    <c:extLst>
                      <c:ext uri="{02D57815-91ED-43cb-92C2-25804820EDAC}">
                        <c15:formulaRef>
                          <c15:sqref>北勢地域!$B$109</c15:sqref>
                        </c15:formulaRef>
                      </c:ext>
                    </c:extLst>
                    <c:strCache>
                      <c:ptCount val="1"/>
                      <c:pt idx="0">
                        <c:v>中勢地域</c:v>
                      </c:pt>
                    </c:strCache>
                  </c:strRef>
                </c:tx>
                <c:spPr>
                  <a:solidFill>
                    <a:srgbClr val="FF6600"/>
                  </a:solidFill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1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北勢地域!$C$107:$G$107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中勢地域!$C$109:$G$109</c15:sqref>
                        </c15:formulaRef>
                      </c:ext>
                    </c:extLst>
                    <c:numCache>
                      <c:formatCode>#,##0</c:formatCode>
                      <c:ptCount val="5"/>
                      <c:pt idx="0">
                        <c:v>2429</c:v>
                      </c:pt>
                      <c:pt idx="1">
                        <c:v>2467</c:v>
                      </c:pt>
                      <c:pt idx="2">
                        <c:v>2154</c:v>
                      </c:pt>
                      <c:pt idx="3">
                        <c:v>2267</c:v>
                      </c:pt>
                      <c:pt idx="4">
                        <c:v>2290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4-C174-4D15-926A-EB12115BF2A0}"/>
                  </c:ext>
                </c:extLst>
              </c15:ser>
            </c15:filteredBarSeries>
          </c:ext>
        </c:extLst>
      </c:barChart>
      <c:catAx>
        <c:axId val="8381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811712"/>
        <c:crossesAt val="-5000"/>
        <c:auto val="1"/>
        <c:lblAlgn val="ctr"/>
        <c:lblOffset val="100"/>
        <c:noMultiLvlLbl val="0"/>
      </c:catAx>
      <c:valAx>
        <c:axId val="83811712"/>
        <c:scaling>
          <c:orientation val="minMax"/>
          <c:max val="14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81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8090362776262339"/>
          <c:h val="0.81484523495208727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御浜町!$T$1</c:f>
          <c:strCache>
            <c:ptCount val="1"/>
            <c:pt idx="0">
              <c:v>地域ブロック・県内圏域別の人口移動の状況　＜御浜町＞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御浜町!$B$101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御浜町!$C$101:$E$101</c:f>
              <c:numCache>
                <c:formatCode>#,##0</c:formatCode>
                <c:ptCount val="3"/>
                <c:pt idx="0">
                  <c:v>-8</c:v>
                </c:pt>
                <c:pt idx="1">
                  <c:v>-10</c:v>
                </c:pt>
                <c:pt idx="2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E-426E-A207-130E69B160F6}"/>
            </c:ext>
          </c:extLst>
        </c:ser>
        <c:ser>
          <c:idx val="16"/>
          <c:order val="1"/>
          <c:tx>
            <c:strRef>
              <c:f>御浜町!$B$100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FE-426E-A207-130E69B160F6}"/>
            </c:ext>
          </c:extLst>
        </c:ser>
        <c:ser>
          <c:idx val="15"/>
          <c:order val="2"/>
          <c:tx>
            <c:strRef>
              <c:f>御浜町!$B$99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FE-426E-A207-130E69B160F6}"/>
            </c:ext>
          </c:extLst>
        </c:ser>
        <c:ser>
          <c:idx val="14"/>
          <c:order val="3"/>
          <c:tx>
            <c:strRef>
              <c:f>御浜町!$B$98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FE-426E-A207-130E69B160F6}"/>
            </c:ext>
          </c:extLst>
        </c:ser>
        <c:ser>
          <c:idx val="13"/>
          <c:order val="4"/>
          <c:tx>
            <c:strRef>
              <c:f>御浜町!$B$97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御浜町!$C$97:$E$97</c:f>
              <c:numCache>
                <c:formatCode>#,##0</c:formatCode>
                <c:ptCount val="3"/>
                <c:pt idx="0">
                  <c:v>-18</c:v>
                </c:pt>
                <c:pt idx="1">
                  <c:v>-8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FE-426E-A207-130E69B160F6}"/>
            </c:ext>
          </c:extLst>
        </c:ser>
        <c:ser>
          <c:idx val="10"/>
          <c:order val="5"/>
          <c:tx>
            <c:strRef>
              <c:f>御浜町!$B$96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E-426E-A207-130E69B1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御浜町!$C$96:$E$96</c:f>
              <c:numCache>
                <c:formatCode>#,##0</c:formatCode>
                <c:ptCount val="3"/>
                <c:pt idx="0">
                  <c:v>-21</c:v>
                </c:pt>
                <c:pt idx="1">
                  <c:v>-2</c:v>
                </c:pt>
                <c:pt idx="2">
                  <c:v>-17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FE-426E-A207-130E69B160F6}"/>
            </c:ext>
          </c:extLst>
        </c:ser>
        <c:ser>
          <c:idx val="9"/>
          <c:order val="6"/>
          <c:tx>
            <c:strRef>
              <c:f>御浜町!$B$95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FE-426E-A207-130E69B160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FE-426E-A207-130E69B16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御浜町!$C$95:$E$95</c:f>
              <c:numCache>
                <c:formatCode>#,##0</c:formatCode>
                <c:ptCount val="3"/>
                <c:pt idx="0">
                  <c:v>-14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FE-426E-A207-130E69B160F6}"/>
            </c:ext>
          </c:extLst>
        </c:ser>
        <c:ser>
          <c:idx val="8"/>
          <c:order val="7"/>
          <c:tx>
            <c:strRef>
              <c:f>御浜町!$B$94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FE-426E-A207-130E69B160F6}"/>
            </c:ext>
          </c:extLst>
        </c:ser>
        <c:ser>
          <c:idx val="7"/>
          <c:order val="8"/>
          <c:tx>
            <c:strRef>
              <c:f>御浜町!$B$93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FE-426E-A207-130E69B160F6}"/>
            </c:ext>
          </c:extLst>
        </c:ser>
        <c:ser>
          <c:idx val="6"/>
          <c:order val="9"/>
          <c:tx>
            <c:strRef>
              <c:f>御浜町!$B$92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7FE-426E-A207-130E69B160F6}"/>
            </c:ext>
          </c:extLst>
        </c:ser>
        <c:ser>
          <c:idx val="5"/>
          <c:order val="10"/>
          <c:tx>
            <c:strRef>
              <c:f>御浜町!$B$91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御浜町!$C$91:$E$91</c:f>
              <c:numCache>
                <c:formatCode>#,##0</c:formatCode>
                <c:ptCount val="3"/>
                <c:pt idx="0">
                  <c:v>-35</c:v>
                </c:pt>
                <c:pt idx="1">
                  <c:v>9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7FE-426E-A207-130E69B160F6}"/>
            </c:ext>
          </c:extLst>
        </c:ser>
        <c:ser>
          <c:idx val="4"/>
          <c:order val="11"/>
          <c:tx>
            <c:strRef>
              <c:f>御浜町!$B$90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御浜町!$C$90:$E$90</c:f>
              <c:numCache>
                <c:formatCode>#,##0</c:formatCode>
                <c:ptCount val="3"/>
                <c:pt idx="0">
                  <c:v>84</c:v>
                </c:pt>
                <c:pt idx="1">
                  <c:v>11</c:v>
                </c:pt>
                <c:pt idx="2">
                  <c:v>-24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7FE-426E-A207-130E69B160F6}"/>
            </c:ext>
          </c:extLst>
        </c:ser>
        <c:ser>
          <c:idx val="3"/>
          <c:order val="12"/>
          <c:tx>
            <c:strRef>
              <c:f>御浜町!$B$89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FE-426E-A207-130E69B160F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御浜町!$C$89:$E$89</c:f>
              <c:numCache>
                <c:formatCode>#,##0</c:formatCode>
                <c:ptCount val="3"/>
                <c:pt idx="0">
                  <c:v>14</c:v>
                </c:pt>
                <c:pt idx="1">
                  <c:v>14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7FE-426E-A207-130E69B160F6}"/>
            </c:ext>
          </c:extLst>
        </c:ser>
        <c:ser>
          <c:idx val="2"/>
          <c:order val="13"/>
          <c:tx>
            <c:strRef>
              <c:f>御浜町!$B$88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御浜町!$C$88:$E$88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7FE-426E-A207-130E69B160F6}"/>
            </c:ext>
          </c:extLst>
        </c:ser>
        <c:ser>
          <c:idx val="1"/>
          <c:order val="14"/>
          <c:tx>
            <c:strRef>
              <c:f>御浜町!$B$87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FE-426E-A207-130E69B160F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御浜町!$C$87:$E$87</c:f>
              <c:numCache>
                <c:formatCode>#,##0</c:formatCode>
                <c:ptCount val="3"/>
                <c:pt idx="0">
                  <c:v>-16</c:v>
                </c:pt>
                <c:pt idx="1">
                  <c:v>-21</c:v>
                </c:pt>
                <c:pt idx="2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7FE-426E-A207-130E69B160F6}"/>
            </c:ext>
          </c:extLst>
        </c:ser>
        <c:ser>
          <c:idx val="0"/>
          <c:order val="15"/>
          <c:tx>
            <c:strRef>
              <c:f>御浜町!$B$86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FE-426E-A207-130E69B160F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御浜町!$C$86:$E$86</c:f>
              <c:numCache>
                <c:formatCode>#,##0</c:formatCode>
                <c:ptCount val="3"/>
                <c:pt idx="0">
                  <c:v>-10</c:v>
                </c:pt>
                <c:pt idx="1">
                  <c:v>-22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FE-426E-A207-130E69B16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20712576"/>
        <c:axId val="120730752"/>
      </c:barChart>
      <c:catAx>
        <c:axId val="12071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730752"/>
        <c:crossesAt val="-5000"/>
        <c:auto val="1"/>
        <c:lblAlgn val="ctr"/>
        <c:lblOffset val="100"/>
        <c:noMultiLvlLbl val="0"/>
      </c:catAx>
      <c:valAx>
        <c:axId val="120730752"/>
        <c:scaling>
          <c:orientation val="minMax"/>
          <c:max val="1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071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御浜町!$T$1</c:f>
          <c:strCache>
            <c:ptCount val="1"/>
            <c:pt idx="0">
              <c:v>地域ブロック・県内圏域別の人口移動の状況　＜御浜町＞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1485787475016549E-2"/>
          <c:y val="9.0360630988166421E-2"/>
          <c:w val="0.71017870041562348"/>
          <c:h val="0.84825044500820079"/>
        </c:manualLayout>
      </c:layout>
      <c:barChart>
        <c:barDir val="col"/>
        <c:grouping val="stacked"/>
        <c:varyColors val="0"/>
        <c:ser>
          <c:idx val="17"/>
          <c:order val="0"/>
          <c:tx>
            <c:strRef>
              <c:f>御浜町!$B$101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layout>
                <c:manualLayout>
                  <c:x val="2.0630775398758775E-3"/>
                  <c:y val="2.0560952120122018E-7"/>
                </c:manualLayout>
              </c:layout>
              <c:tx>
                <c:rich>
                  <a:bodyPr/>
                  <a:lstStyle/>
                  <a:p>
                    <a:fld id="{38B5D0CA-4668-4748-86EF-B80636FFB134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1719FF51-78C7-4E9F-ADC6-F241B6A2AFCE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60F1-4E4B-B91B-1F01D84FFFF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F9-4E5B-91FB-D0433EF8213D}"/>
                </c:ext>
              </c:extLst>
            </c:dLbl>
            <c:dLbl>
              <c:idx val="2"/>
              <c:layout>
                <c:manualLayout>
                  <c:x val="0"/>
                  <c:y val="-7.6571355761170523E-3"/>
                </c:manualLayout>
              </c:layout>
              <c:tx>
                <c:rich>
                  <a:bodyPr/>
                  <a:lstStyle/>
                  <a:p>
                    <a:fld id="{743D552A-16E9-4320-A000-1E67984B464F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B7D1C120-E1E7-4CA8-BFD5-E64881D7F465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C7F9-4E5B-91FB-D0433EF8213D}"/>
                </c:ext>
              </c:extLst>
            </c:dLbl>
            <c:dLbl>
              <c:idx val="3"/>
              <c:layout>
                <c:manualLayout>
                  <c:x val="0"/>
                  <c:y val="7.6571355761170523E-3"/>
                </c:manualLayout>
              </c:layout>
              <c:tx>
                <c:rich>
                  <a:bodyPr/>
                  <a:lstStyle/>
                  <a:p>
                    <a:fld id="{9B474059-A570-4C13-BF08-540F479E53B1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EC4B48D7-C706-44A7-874A-C717A43A0580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C7F9-4E5B-91FB-D0433EF821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9-4E5B-91FB-D0433EF82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御浜町!$C$101:$G$101</c:f>
              <c:numCache>
                <c:formatCode>#,##0</c:formatCode>
                <c:ptCount val="5"/>
                <c:pt idx="0">
                  <c:v>-8</c:v>
                </c:pt>
                <c:pt idx="1">
                  <c:v>-10</c:v>
                </c:pt>
                <c:pt idx="2">
                  <c:v>-9</c:v>
                </c:pt>
                <c:pt idx="3">
                  <c:v>-7</c:v>
                </c:pt>
                <c:pt idx="4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1-4E4B-B91B-1F01D84FFFF0}"/>
            </c:ext>
          </c:extLst>
        </c:ser>
        <c:ser>
          <c:idx val="16"/>
          <c:order val="1"/>
          <c:tx>
            <c:strRef>
              <c:f>御浜町!$B$100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F1-4E4B-B91B-1F01D84FFFF0}"/>
            </c:ext>
          </c:extLst>
        </c:ser>
        <c:ser>
          <c:idx val="15"/>
          <c:order val="2"/>
          <c:tx>
            <c:strRef>
              <c:f>御浜町!$B$99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F1-4E4B-B91B-1F01D84FFFF0}"/>
            </c:ext>
          </c:extLst>
        </c:ser>
        <c:ser>
          <c:idx val="14"/>
          <c:order val="3"/>
          <c:tx>
            <c:strRef>
              <c:f>御浜町!$B$98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F1-4E4B-B91B-1F01D84FFFF0}"/>
            </c:ext>
          </c:extLst>
        </c:ser>
        <c:ser>
          <c:idx val="13"/>
          <c:order val="4"/>
          <c:tx>
            <c:strRef>
              <c:f>御浜町!$B$97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御浜町!$C$97:$G$97</c:f>
              <c:numCache>
                <c:formatCode>#,##0</c:formatCode>
                <c:ptCount val="5"/>
                <c:pt idx="0">
                  <c:v>-18</c:v>
                </c:pt>
                <c:pt idx="1">
                  <c:v>-8</c:v>
                </c:pt>
                <c:pt idx="2">
                  <c:v>9</c:v>
                </c:pt>
                <c:pt idx="3">
                  <c:v>-8</c:v>
                </c:pt>
                <c:pt idx="4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F1-4E4B-B91B-1F01D84FFFF0}"/>
            </c:ext>
          </c:extLst>
        </c:ser>
        <c:ser>
          <c:idx val="10"/>
          <c:order val="5"/>
          <c:tx>
            <c:strRef>
              <c:f>御浜町!$B$96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F1-4E4B-B91B-1F01D84FF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御浜町!$C$96:$G$96</c:f>
              <c:numCache>
                <c:formatCode>#,##0</c:formatCode>
                <c:ptCount val="5"/>
                <c:pt idx="0">
                  <c:v>-21</c:v>
                </c:pt>
                <c:pt idx="1">
                  <c:v>-2</c:v>
                </c:pt>
                <c:pt idx="2">
                  <c:v>-17</c:v>
                </c:pt>
                <c:pt idx="3">
                  <c:v>-7</c:v>
                </c:pt>
                <c:pt idx="4">
                  <c:v>-49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F1-4E4B-B91B-1F01D84FFFF0}"/>
            </c:ext>
          </c:extLst>
        </c:ser>
        <c:ser>
          <c:idx val="9"/>
          <c:order val="6"/>
          <c:tx>
            <c:strRef>
              <c:f>御浜町!$B$95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0"/>
              <c:layout>
                <c:manualLayout>
                  <c:x val="-2.0630775398758679E-3"/>
                  <c:y val="2.0560952129696457E-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F1-4E4B-B91B-1F01D84FFFF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F1-4E4B-B91B-1F01D84FFFF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F1-4E4B-B91B-1F01D84FFFF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9-4E5B-91FB-D0433EF821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9-4E5B-91FB-D0433EF82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御浜町!$C$95:$G$95</c:f>
              <c:numCache>
                <c:formatCode>#,##0</c:formatCode>
                <c:ptCount val="5"/>
                <c:pt idx="0">
                  <c:v>-14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0F1-4E4B-B91B-1F01D84FFFF0}"/>
            </c:ext>
          </c:extLst>
        </c:ser>
        <c:ser>
          <c:idx val="8"/>
          <c:order val="7"/>
          <c:tx>
            <c:strRef>
              <c:f>御浜町!$B$94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F1-4E4B-B91B-1F01D84FFFF0}"/>
            </c:ext>
          </c:extLst>
        </c:ser>
        <c:ser>
          <c:idx val="7"/>
          <c:order val="8"/>
          <c:tx>
            <c:strRef>
              <c:f>御浜町!$B$93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0F1-4E4B-B91B-1F01D84FFFF0}"/>
            </c:ext>
          </c:extLst>
        </c:ser>
        <c:ser>
          <c:idx val="6"/>
          <c:order val="9"/>
          <c:tx>
            <c:strRef>
              <c:f>御浜町!$B$92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0F1-4E4B-B91B-1F01D84FFFF0}"/>
            </c:ext>
          </c:extLst>
        </c:ser>
        <c:ser>
          <c:idx val="5"/>
          <c:order val="10"/>
          <c:tx>
            <c:strRef>
              <c:f>御浜町!$B$91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御浜町!$C$91:$G$91</c:f>
              <c:numCache>
                <c:formatCode>#,##0</c:formatCode>
                <c:ptCount val="5"/>
                <c:pt idx="0">
                  <c:v>-35</c:v>
                </c:pt>
                <c:pt idx="1">
                  <c:v>9</c:v>
                </c:pt>
                <c:pt idx="2">
                  <c:v>52</c:v>
                </c:pt>
                <c:pt idx="3">
                  <c:v>-3</c:v>
                </c:pt>
                <c:pt idx="4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0F1-4E4B-B91B-1F01D84FFFF0}"/>
            </c:ext>
          </c:extLst>
        </c:ser>
        <c:ser>
          <c:idx val="4"/>
          <c:order val="11"/>
          <c:tx>
            <c:strRef>
              <c:f>御浜町!$B$90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御浜町!$C$90:$G$90</c:f>
              <c:numCache>
                <c:formatCode>#,##0</c:formatCode>
                <c:ptCount val="5"/>
                <c:pt idx="0">
                  <c:v>84</c:v>
                </c:pt>
                <c:pt idx="1">
                  <c:v>11</c:v>
                </c:pt>
                <c:pt idx="2">
                  <c:v>-24</c:v>
                </c:pt>
                <c:pt idx="3">
                  <c:v>46</c:v>
                </c:pt>
                <c:pt idx="4">
                  <c:v>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0F1-4E4B-B91B-1F01D84FFFF0}"/>
            </c:ext>
          </c:extLst>
        </c:ser>
        <c:ser>
          <c:idx val="3"/>
          <c:order val="12"/>
          <c:tx>
            <c:strRef>
              <c:f>御浜町!$B$89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F1-4E4B-B91B-1F01D84FFFF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F9-4E5B-91FB-D0433EF8213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9-4E5B-91FB-D0433EF821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御浜町!$C$89:$G$89</c:f>
              <c:numCache>
                <c:formatCode>#,##0</c:formatCode>
                <c:ptCount val="5"/>
                <c:pt idx="0">
                  <c:v>14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0F1-4E4B-B91B-1F01D84FFFF0}"/>
            </c:ext>
          </c:extLst>
        </c:ser>
        <c:ser>
          <c:idx val="2"/>
          <c:order val="13"/>
          <c:tx>
            <c:strRef>
              <c:f>御浜町!$B$88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御浜町!$C$88:$E$88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0F1-4E4B-B91B-1F01D84FFFF0}"/>
            </c:ext>
          </c:extLst>
        </c:ser>
        <c:ser>
          <c:idx val="1"/>
          <c:order val="14"/>
          <c:tx>
            <c:strRef>
              <c:f>御浜町!$B$87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F1-4E4B-B91B-1F01D84FFFF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F9-4E5B-91FB-D0433EF821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御浜町!$C$87:$G$87</c:f>
              <c:numCache>
                <c:formatCode>#,##0</c:formatCode>
                <c:ptCount val="5"/>
                <c:pt idx="0">
                  <c:v>-16</c:v>
                </c:pt>
                <c:pt idx="1">
                  <c:v>-21</c:v>
                </c:pt>
                <c:pt idx="2">
                  <c:v>-2</c:v>
                </c:pt>
                <c:pt idx="3">
                  <c:v>-15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0F1-4E4B-B91B-1F01D84FFFF0}"/>
            </c:ext>
          </c:extLst>
        </c:ser>
        <c:ser>
          <c:idx val="0"/>
          <c:order val="15"/>
          <c:tx>
            <c:strRef>
              <c:f>御浜町!$B$86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F1-4E4B-B91B-1F01D84FFFF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御浜町!$C$85:$G$85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御浜町!$C$86:$G$86</c:f>
              <c:numCache>
                <c:formatCode>#,##0</c:formatCode>
                <c:ptCount val="5"/>
                <c:pt idx="0">
                  <c:v>-10</c:v>
                </c:pt>
                <c:pt idx="1">
                  <c:v>-22</c:v>
                </c:pt>
                <c:pt idx="2">
                  <c:v>0</c:v>
                </c:pt>
                <c:pt idx="3">
                  <c:v>-10</c:v>
                </c:pt>
                <c:pt idx="4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0F1-4E4B-B91B-1F01D84FF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21152640"/>
        <c:axId val="121154176"/>
      </c:barChart>
      <c:catAx>
        <c:axId val="12115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154176"/>
        <c:crossesAt val="-5000"/>
        <c:auto val="1"/>
        <c:lblAlgn val="ctr"/>
        <c:lblOffset val="100"/>
        <c:noMultiLvlLbl val="0"/>
      </c:catAx>
      <c:valAx>
        <c:axId val="121154176"/>
        <c:scaling>
          <c:orientation val="minMax"/>
          <c:max val="1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1152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紀宝町!$T$1</c:f>
          <c:strCache>
            <c:ptCount val="1"/>
            <c:pt idx="0">
              <c:v>地域ブロック・県内圏域別の人口移動の状況　＜紀宝町＞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紀宝町!$B$101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6-41F0-9347-3B2F745725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36-41F0-9347-3B2F745725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紀宝町!$C$101:$E$101</c:f>
              <c:numCache>
                <c:formatCode>#,##0</c:formatCode>
                <c:ptCount val="3"/>
                <c:pt idx="0">
                  <c:v>5</c:v>
                </c:pt>
                <c:pt idx="1">
                  <c:v>2</c:v>
                </c:pt>
                <c:pt idx="2">
                  <c:v>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36-41F0-9347-3B2F7457258D}"/>
            </c:ext>
          </c:extLst>
        </c:ser>
        <c:ser>
          <c:idx val="16"/>
          <c:order val="1"/>
          <c:tx>
            <c:strRef>
              <c:f>紀宝町!$B$100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6-41F0-9347-3B2F7457258D}"/>
            </c:ext>
          </c:extLst>
        </c:ser>
        <c:ser>
          <c:idx val="15"/>
          <c:order val="2"/>
          <c:tx>
            <c:strRef>
              <c:f>紀宝町!$B$99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36-41F0-9347-3B2F7457258D}"/>
            </c:ext>
          </c:extLst>
        </c:ser>
        <c:ser>
          <c:idx val="14"/>
          <c:order val="3"/>
          <c:tx>
            <c:strRef>
              <c:f>紀宝町!$B$98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36-41F0-9347-3B2F7457258D}"/>
            </c:ext>
          </c:extLst>
        </c:ser>
        <c:ser>
          <c:idx val="13"/>
          <c:order val="4"/>
          <c:tx>
            <c:strRef>
              <c:f>紀宝町!$B$97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紀宝町!$C$97:$E$97</c:f>
              <c:numCache>
                <c:formatCode>#,##0</c:formatCode>
                <c:ptCount val="3"/>
                <c:pt idx="0">
                  <c:v>-36</c:v>
                </c:pt>
                <c:pt idx="1">
                  <c:v>12</c:v>
                </c:pt>
                <c:pt idx="2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36-41F0-9347-3B2F7457258D}"/>
            </c:ext>
          </c:extLst>
        </c:ser>
        <c:ser>
          <c:idx val="10"/>
          <c:order val="5"/>
          <c:tx>
            <c:strRef>
              <c:f>紀宝町!$B$96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紀宝町!$C$96:$E$96</c:f>
              <c:numCache>
                <c:formatCode>#,##0</c:formatCode>
                <c:ptCount val="3"/>
                <c:pt idx="0">
                  <c:v>-17</c:v>
                </c:pt>
                <c:pt idx="1">
                  <c:v>-34</c:v>
                </c:pt>
                <c:pt idx="2">
                  <c:v>-26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36-41F0-9347-3B2F7457258D}"/>
            </c:ext>
          </c:extLst>
        </c:ser>
        <c:ser>
          <c:idx val="9"/>
          <c:order val="6"/>
          <c:tx>
            <c:strRef>
              <c:f>紀宝町!$B$95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紀宝町!$C$95:$E$95</c:f>
              <c:numCache>
                <c:formatCode>#,##0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36-41F0-9347-3B2F7457258D}"/>
            </c:ext>
          </c:extLst>
        </c:ser>
        <c:ser>
          <c:idx val="8"/>
          <c:order val="7"/>
          <c:tx>
            <c:strRef>
              <c:f>紀宝町!$B$94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36-41F0-9347-3B2F7457258D}"/>
            </c:ext>
          </c:extLst>
        </c:ser>
        <c:ser>
          <c:idx val="7"/>
          <c:order val="8"/>
          <c:tx>
            <c:strRef>
              <c:f>紀宝町!$B$93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36-41F0-9347-3B2F7457258D}"/>
            </c:ext>
          </c:extLst>
        </c:ser>
        <c:ser>
          <c:idx val="6"/>
          <c:order val="9"/>
          <c:tx>
            <c:strRef>
              <c:f>紀宝町!$B$92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36-41F0-9347-3B2F7457258D}"/>
            </c:ext>
          </c:extLst>
        </c:ser>
        <c:ser>
          <c:idx val="5"/>
          <c:order val="10"/>
          <c:tx>
            <c:strRef>
              <c:f>紀宝町!$B$91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紀宝町!$C$91:$E$91</c:f>
              <c:numCache>
                <c:formatCode>#,##0</c:formatCode>
                <c:ptCount val="3"/>
                <c:pt idx="0">
                  <c:v>-6</c:v>
                </c:pt>
                <c:pt idx="1">
                  <c:v>-29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E36-41F0-9347-3B2F7457258D}"/>
            </c:ext>
          </c:extLst>
        </c:ser>
        <c:ser>
          <c:idx val="4"/>
          <c:order val="11"/>
          <c:tx>
            <c:strRef>
              <c:f>紀宝町!$B$90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36-41F0-9347-3B2F745725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紀宝町!$C$90:$E$90</c:f>
              <c:numCache>
                <c:formatCode>#,##0</c:formatCode>
                <c:ptCount val="3"/>
                <c:pt idx="0">
                  <c:v>0</c:v>
                </c:pt>
                <c:pt idx="1">
                  <c:v>42</c:v>
                </c:pt>
                <c:pt idx="2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E36-41F0-9347-3B2F7457258D}"/>
            </c:ext>
          </c:extLst>
        </c:ser>
        <c:ser>
          <c:idx val="3"/>
          <c:order val="12"/>
          <c:tx>
            <c:strRef>
              <c:f>紀宝町!$B$89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E36-41F0-9347-3B2F7457258D}"/>
            </c:ext>
          </c:extLst>
        </c:ser>
        <c:ser>
          <c:idx val="2"/>
          <c:order val="13"/>
          <c:tx>
            <c:strRef>
              <c:f>紀宝町!$B$88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紀宝町!$C$88:$E$88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E36-41F0-9347-3B2F7457258D}"/>
            </c:ext>
          </c:extLst>
        </c:ser>
        <c:ser>
          <c:idx val="1"/>
          <c:order val="14"/>
          <c:tx>
            <c:strRef>
              <c:f>紀宝町!$B$87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36-41F0-9347-3B2F7457258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紀宝町!$C$87:$E$87</c:f>
              <c:numCache>
                <c:formatCode>#,##0</c:formatCode>
                <c:ptCount val="3"/>
                <c:pt idx="0">
                  <c:v>-36</c:v>
                </c:pt>
                <c:pt idx="1">
                  <c:v>-32</c:v>
                </c:pt>
                <c:pt idx="2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E36-41F0-9347-3B2F7457258D}"/>
            </c:ext>
          </c:extLst>
        </c:ser>
        <c:ser>
          <c:idx val="0"/>
          <c:order val="15"/>
          <c:tx>
            <c:strRef>
              <c:f>紀宝町!$B$86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紀宝町!$C$86:$E$86</c:f>
              <c:numCache>
                <c:formatCode>#,##0</c:formatCode>
                <c:ptCount val="3"/>
                <c:pt idx="0">
                  <c:v>-12</c:v>
                </c:pt>
                <c:pt idx="1">
                  <c:v>11</c:v>
                </c:pt>
                <c:pt idx="2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E36-41F0-9347-3B2F74572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16265728"/>
        <c:axId val="116267264"/>
      </c:barChart>
      <c:catAx>
        <c:axId val="11626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6267264"/>
        <c:crossesAt val="-5000"/>
        <c:auto val="1"/>
        <c:lblAlgn val="ctr"/>
        <c:lblOffset val="100"/>
        <c:noMultiLvlLbl val="0"/>
      </c:catAx>
      <c:valAx>
        <c:axId val="1162672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6265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紀宝町!$T$1</c:f>
          <c:strCache>
            <c:ptCount val="1"/>
            <c:pt idx="0">
              <c:v>地域ブロック・県内圏域別の人口移動の状況　＜紀宝町＞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紀宝町!$B$101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5D-4D40-8779-E21BA0E4BD3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5D-4D40-8779-E21BA0E4BD34}"/>
                </c:ext>
              </c:extLst>
            </c:dLbl>
            <c:dLbl>
              <c:idx val="2"/>
              <c:layout>
                <c:manualLayout>
                  <c:x val="0"/>
                  <c:y val="7.6151247971048934E-3"/>
                </c:manualLayout>
              </c:layout>
              <c:tx>
                <c:rich>
                  <a:bodyPr/>
                  <a:lstStyle/>
                  <a:p>
                    <a:fld id="{2F524C0E-CF62-4CB8-AA2D-D776910DF818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</a:t>
                    </a:r>
                  </a:p>
                  <a:p>
                    <a:r>
                      <a:rPr lang="en-US" altLang="ja-JP" baseline="0"/>
                      <a:t> </a:t>
                    </a:r>
                    <a:fld id="{6C950209-4ADF-4873-BDFB-170E8ECBC463}" type="VALUE">
                      <a:rPr lang="en-US" altLang="ja-JP" baseline="0"/>
                      <a:pPr/>
                      <a:t>[値]</a:t>
                    </a:fld>
                    <a:endParaRPr lang="en-US" altLang="ja-JP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B66-4950-9B8A-FA1AF470E62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525864F-091F-4DE3-B7DC-AB703C777C7D}" type="SERIESNAME">
                      <a:rPr lang="ja-JP" altLang="en-US"/>
                      <a:pPr/>
                      <a:t>[系列名]</a:t>
                    </a:fld>
                    <a:r>
                      <a:rPr lang="en-US" altLang="ja-JP" baseline="0"/>
                      <a:t>, </a:t>
                    </a:r>
                  </a:p>
                  <a:p>
                    <a:fld id="{EC04C78E-23CA-43C8-9DA1-CD3EE1E2BA64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BB66-4950-9B8A-FA1AF470E62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6-4950-9B8A-FA1AF470E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紀宝町!$C$101:$G$101</c:f>
              <c:numCache>
                <c:formatCode>#,##0</c:formatCode>
                <c:ptCount val="5"/>
                <c:pt idx="0">
                  <c:v>5</c:v>
                </c:pt>
                <c:pt idx="1">
                  <c:v>2</c:v>
                </c:pt>
                <c:pt idx="2">
                  <c:v>-9</c:v>
                </c:pt>
                <c:pt idx="3">
                  <c:v>-12</c:v>
                </c:pt>
                <c:pt idx="4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D-4D40-8779-E21BA0E4BD34}"/>
            </c:ext>
          </c:extLst>
        </c:ser>
        <c:ser>
          <c:idx val="16"/>
          <c:order val="1"/>
          <c:tx>
            <c:strRef>
              <c:f>紀宝町!$B$100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紀宝町!$C$100:$E$100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D-4D40-8779-E21BA0E4BD34}"/>
            </c:ext>
          </c:extLst>
        </c:ser>
        <c:ser>
          <c:idx val="15"/>
          <c:order val="2"/>
          <c:tx>
            <c:strRef>
              <c:f>紀宝町!$B$99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紀宝町!$C$99:$E$99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5D-4D40-8779-E21BA0E4BD34}"/>
            </c:ext>
          </c:extLst>
        </c:ser>
        <c:ser>
          <c:idx val="14"/>
          <c:order val="3"/>
          <c:tx>
            <c:strRef>
              <c:f>紀宝町!$B$98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9999"/>
            </a:solidFill>
          </c:spPr>
          <c:invertIfNegative val="0"/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紀宝町!$C$98:$E$98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5D-4D40-8779-E21BA0E4BD34}"/>
            </c:ext>
          </c:extLst>
        </c:ser>
        <c:ser>
          <c:idx val="13"/>
          <c:order val="4"/>
          <c:tx>
            <c:strRef>
              <c:f>紀宝町!$B$97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0066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紀宝町!$C$97:$G$97</c:f>
              <c:numCache>
                <c:formatCode>#,##0</c:formatCode>
                <c:ptCount val="5"/>
                <c:pt idx="0">
                  <c:v>-36</c:v>
                </c:pt>
                <c:pt idx="1">
                  <c:v>12</c:v>
                </c:pt>
                <c:pt idx="2">
                  <c:v>-5</c:v>
                </c:pt>
                <c:pt idx="3">
                  <c:v>19</c:v>
                </c:pt>
                <c:pt idx="4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5D-4D40-8779-E21BA0E4BD34}"/>
            </c:ext>
          </c:extLst>
        </c:ser>
        <c:ser>
          <c:idx val="10"/>
          <c:order val="5"/>
          <c:tx>
            <c:strRef>
              <c:f>紀宝町!$B$96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紀宝町!$C$96:$G$96</c:f>
              <c:numCache>
                <c:formatCode>#,##0</c:formatCode>
                <c:ptCount val="5"/>
                <c:pt idx="0">
                  <c:v>-17</c:v>
                </c:pt>
                <c:pt idx="1">
                  <c:v>-34</c:v>
                </c:pt>
                <c:pt idx="2">
                  <c:v>-26</c:v>
                </c:pt>
                <c:pt idx="3">
                  <c:v>-12</c:v>
                </c:pt>
                <c:pt idx="4">
                  <c:v>-17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5D-4D40-8779-E21BA0E4BD34}"/>
            </c:ext>
          </c:extLst>
        </c:ser>
        <c:ser>
          <c:idx val="9"/>
          <c:order val="6"/>
          <c:tx>
            <c:strRef>
              <c:f>紀宝町!$B$95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r>
                      <a:rPr lang="ja-JP" altLang="en-US"/>
                      <a:t>東京圏</a:t>
                    </a:r>
                    <a:r>
                      <a:rPr lang="en-US" altLang="ja-JP"/>
                      <a:t>, </a:t>
                    </a:r>
                    <a:fld id="{4D5072E8-4710-4F3C-A8EA-8917C65B3F00}" type="VALUE">
                      <a:rPr lang="en-US" altLang="ja-JP"/>
                      <a:pPr/>
                      <a:t>[値]</a:t>
                    </a:fld>
                    <a:endParaRPr lang="en-US" altLang="ja-JP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E54-4D22-9C2A-2D0F52BF7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紀宝町!$C$95:$G$95</c:f>
              <c:numCache>
                <c:formatCode>#,##0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-10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5D-4D40-8779-E21BA0E4BD34}"/>
            </c:ext>
          </c:extLst>
        </c:ser>
        <c:ser>
          <c:idx val="8"/>
          <c:order val="7"/>
          <c:tx>
            <c:strRef>
              <c:f>紀宝町!$B$94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紀宝町!$C$94:$E$94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55D-4D40-8779-E21BA0E4BD34}"/>
            </c:ext>
          </c:extLst>
        </c:ser>
        <c:ser>
          <c:idx val="7"/>
          <c:order val="8"/>
          <c:tx>
            <c:strRef>
              <c:f>紀宝町!$B$93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紀宝町!$C$93:$E$93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5D-4D40-8779-E21BA0E4BD34}"/>
            </c:ext>
          </c:extLst>
        </c:ser>
        <c:ser>
          <c:idx val="6"/>
          <c:order val="9"/>
          <c:tx>
            <c:strRef>
              <c:f>紀宝町!$B$92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紀宝町!$C$92:$E$92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55D-4D40-8779-E21BA0E4BD34}"/>
            </c:ext>
          </c:extLst>
        </c:ser>
        <c:ser>
          <c:idx val="5"/>
          <c:order val="10"/>
          <c:tx>
            <c:strRef>
              <c:f>紀宝町!$B$91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66-4950-9B8A-FA1AF470E62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66-4950-9B8A-FA1AF470E6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紀宝町!$C$91:$G$91</c:f>
              <c:numCache>
                <c:formatCode>#,##0</c:formatCode>
                <c:ptCount val="5"/>
                <c:pt idx="0">
                  <c:v>-6</c:v>
                </c:pt>
                <c:pt idx="1">
                  <c:v>-29</c:v>
                </c:pt>
                <c:pt idx="2">
                  <c:v>16</c:v>
                </c:pt>
                <c:pt idx="3">
                  <c:v>-1</c:v>
                </c:pt>
                <c:pt idx="4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55D-4D40-8779-E21BA0E4BD34}"/>
            </c:ext>
          </c:extLst>
        </c:ser>
        <c:ser>
          <c:idx val="4"/>
          <c:order val="11"/>
          <c:tx>
            <c:strRef>
              <c:f>紀宝町!$B$90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5D-4D40-8779-E21BA0E4B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紀宝町!$C$90:$G$90</c:f>
              <c:numCache>
                <c:formatCode>#,##0</c:formatCode>
                <c:ptCount val="5"/>
                <c:pt idx="0">
                  <c:v>0</c:v>
                </c:pt>
                <c:pt idx="1">
                  <c:v>42</c:v>
                </c:pt>
                <c:pt idx="2">
                  <c:v>-18</c:v>
                </c:pt>
                <c:pt idx="3">
                  <c:v>-26</c:v>
                </c:pt>
                <c:pt idx="4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5D-4D40-8779-E21BA0E4BD34}"/>
            </c:ext>
          </c:extLst>
        </c:ser>
        <c:ser>
          <c:idx val="3"/>
          <c:order val="12"/>
          <c:tx>
            <c:strRef>
              <c:f>紀宝町!$B$89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55D-4D40-8779-E21BA0E4BD34}"/>
            </c:ext>
          </c:extLst>
        </c:ser>
        <c:ser>
          <c:idx val="2"/>
          <c:order val="13"/>
          <c:tx>
            <c:strRef>
              <c:f>紀宝町!$B$88</c:f>
              <c:strCache>
                <c:ptCount val="1"/>
                <c:pt idx="0">
                  <c:v>南勢地域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紀宝町!$C$88:$E$88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55D-4D40-8779-E21BA0E4BD34}"/>
            </c:ext>
          </c:extLst>
        </c:ser>
        <c:ser>
          <c:idx val="1"/>
          <c:order val="14"/>
          <c:tx>
            <c:strRef>
              <c:f>紀宝町!$B$87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5D-4D40-8779-E21BA0E4BD3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紀宝町!$C$87:$G$87</c:f>
              <c:numCache>
                <c:formatCode>#,##0</c:formatCode>
                <c:ptCount val="5"/>
                <c:pt idx="0">
                  <c:v>-36</c:v>
                </c:pt>
                <c:pt idx="1">
                  <c:v>-32</c:v>
                </c:pt>
                <c:pt idx="2">
                  <c:v>-3</c:v>
                </c:pt>
                <c:pt idx="3">
                  <c:v>11</c:v>
                </c:pt>
                <c:pt idx="4">
                  <c:v>-37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55D-4D40-8779-E21BA0E4BD34}"/>
            </c:ext>
          </c:extLst>
        </c:ser>
        <c:ser>
          <c:idx val="0"/>
          <c:order val="15"/>
          <c:tx>
            <c:strRef>
              <c:f>紀宝町!$B$86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66-4950-9B8A-FA1AF470E62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紀宝町!$C$85:$G$85</c:f>
              <c:numCache>
                <c:formatCode>General</c:formatCode>
                <c:ptCount val="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</c:numCache>
            </c:numRef>
          </c:cat>
          <c:val>
            <c:numRef>
              <c:f>紀宝町!$C$86:$G$86</c:f>
              <c:numCache>
                <c:formatCode>#,##0</c:formatCode>
                <c:ptCount val="5"/>
                <c:pt idx="0">
                  <c:v>-12</c:v>
                </c:pt>
                <c:pt idx="1">
                  <c:v>11</c:v>
                </c:pt>
                <c:pt idx="2">
                  <c:v>-10</c:v>
                </c:pt>
                <c:pt idx="3">
                  <c:v>-26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55D-4D40-8779-E21BA0E4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22154368"/>
        <c:axId val="122172544"/>
      </c:barChart>
      <c:catAx>
        <c:axId val="1221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172544"/>
        <c:crossesAt val="-5000"/>
        <c:auto val="1"/>
        <c:lblAlgn val="ctr"/>
        <c:lblOffset val="100"/>
        <c:noMultiLvlLbl val="0"/>
      </c:catAx>
      <c:valAx>
        <c:axId val="1221725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22154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9.0038845144356963E-2"/>
          <c:w val="0.17882387272491462"/>
          <c:h val="0.8349761679790026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10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10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_rels/drawing10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1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1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3.xml"/><Relationship Id="rId1" Type="http://schemas.openxmlformats.org/officeDocument/2006/relationships/chart" Target="../charts/chart9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9.xml"/><Relationship Id="rId1" Type="http://schemas.openxmlformats.org/officeDocument/2006/relationships/chart" Target="../charts/chart58.xml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9.xml"/><Relationship Id="rId1" Type="http://schemas.openxmlformats.org/officeDocument/2006/relationships/chart" Target="../charts/chart78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1.xml"/><Relationship Id="rId1" Type="http://schemas.openxmlformats.org/officeDocument/2006/relationships/chart" Target="../charts/chart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224118</xdr:colOff>
      <xdr:row>83</xdr:row>
      <xdr:rowOff>47319</xdr:rowOff>
    </xdr:from>
    <xdr:to>
      <xdr:col>27</xdr:col>
      <xdr:colOff>468</xdr:colOff>
      <xdr:row>116</xdr:row>
      <xdr:rowOff>20019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255290</xdr:colOff>
      <xdr:row>118</xdr:row>
      <xdr:rowOff>0</xdr:rowOff>
    </xdr:from>
    <xdr:to>
      <xdr:col>27</xdr:col>
      <xdr:colOff>31640</xdr:colOff>
      <xdr:row>150</xdr:row>
      <xdr:rowOff>115575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98BF8B29-420A-490D-8700-F82D80E60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198140</xdr:colOff>
      <xdr:row>151</xdr:row>
      <xdr:rowOff>133349</xdr:rowOff>
    </xdr:from>
    <xdr:to>
      <xdr:col>26</xdr:col>
      <xdr:colOff>584090</xdr:colOff>
      <xdr:row>184</xdr:row>
      <xdr:rowOff>144149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D51B4584-98B7-4D21-B43C-318256316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27</xdr:col>
      <xdr:colOff>369793</xdr:colOff>
      <xdr:row>118</xdr:row>
      <xdr:rowOff>33617</xdr:rowOff>
    </xdr:from>
    <xdr:to>
      <xdr:col>37</xdr:col>
      <xdr:colOff>393793</xdr:colOff>
      <xdr:row>150</xdr:row>
      <xdr:rowOff>149192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51B98C98-300C-4747-A523-5228CDCA2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352424</xdr:colOff>
      <xdr:row>152</xdr:row>
      <xdr:rowOff>123264</xdr:rowOff>
    </xdr:from>
    <xdr:to>
      <xdr:col>37</xdr:col>
      <xdr:colOff>376424</xdr:colOff>
      <xdr:row>185</xdr:row>
      <xdr:rowOff>134064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4481269A-512B-4698-80B2-747E5085D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10403</xdr:colOff>
      <xdr:row>173</xdr:row>
      <xdr:rowOff>48032</xdr:rowOff>
    </xdr:from>
    <xdr:to>
      <xdr:col>9</xdr:col>
      <xdr:colOff>32815</xdr:colOff>
      <xdr:row>193</xdr:row>
      <xdr:rowOff>106832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1A75BEA-AB36-4FE8-B979-292C5DEB36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33618</xdr:colOff>
      <xdr:row>149</xdr:row>
      <xdr:rowOff>56029</xdr:rowOff>
    </xdr:from>
    <xdr:to>
      <xdr:col>9</xdr:col>
      <xdr:colOff>56030</xdr:colOff>
      <xdr:row>169</xdr:row>
      <xdr:rowOff>114829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80B8BEA5-559C-48CA-BCFF-8D13910F1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0.10019</cdr:x>
      <cdr:y>0.89601</cdr:y>
    </cdr:from>
    <cdr:to>
      <cdr:x>0.21492</cdr:x>
      <cdr:y>0.93828</cdr:y>
    </cdr:to>
    <cdr:sp macro="" textlink="中勢地域!$C$102">
      <cdr:nvSpPr>
        <cdr:cNvPr id="3" name="テキスト ボックス 1"/>
        <cdr:cNvSpPr txBox="1"/>
      </cdr:nvSpPr>
      <cdr:spPr>
        <a:xfrm xmlns:a="http://schemas.openxmlformats.org/drawingml/2006/main">
          <a:off x="608673" y="4442956"/>
          <a:ext cx="697032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A846113-BBE2-4192-9000-A583E3CB44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-376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0.23587</cdr:x>
      <cdr:y>0.89601</cdr:y>
    </cdr:from>
    <cdr:to>
      <cdr:x>0.3506</cdr:x>
      <cdr:y>0.93828</cdr:y>
    </cdr:to>
    <cdr:sp macro="" textlink="中勢地域!$D$102">
      <cdr:nvSpPr>
        <cdr:cNvPr id="4" name="テキスト ボックス 2"/>
        <cdr:cNvSpPr txBox="1"/>
      </cdr:nvSpPr>
      <cdr:spPr>
        <a:xfrm xmlns:a="http://schemas.openxmlformats.org/drawingml/2006/main">
          <a:off x="1433019" y="4442956"/>
          <a:ext cx="697032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DD6AA04-9895-474A-886A-857A8FC8426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-627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0.37784</cdr:x>
      <cdr:y>0.89541</cdr:y>
    </cdr:from>
    <cdr:to>
      <cdr:x>0.49258</cdr:x>
      <cdr:y>0.93768</cdr:y>
    </cdr:to>
    <cdr:sp macro="" textlink="中勢地域!$E$102">
      <cdr:nvSpPr>
        <cdr:cNvPr id="5" name="テキスト ボックス 3"/>
        <cdr:cNvSpPr txBox="1"/>
      </cdr:nvSpPr>
      <cdr:spPr>
        <a:xfrm xmlns:a="http://schemas.openxmlformats.org/drawingml/2006/main">
          <a:off x="2295525" y="4439986"/>
          <a:ext cx="697093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29703B9-73FD-4F5B-99BA-63EBB2DEBBB2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-349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0.51596</cdr:x>
      <cdr:y>0.89374</cdr:y>
    </cdr:from>
    <cdr:to>
      <cdr:x>0.6307</cdr:x>
      <cdr:y>0.93601</cdr:y>
    </cdr:to>
    <cdr:sp macro="" textlink="中勢地域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D788EA9-6827-4B01-9A8A-A51B57AA5F27}"/>
            </a:ext>
          </a:extLst>
        </cdr:cNvPr>
        <cdr:cNvSpPr txBox="1"/>
      </cdr:nvSpPr>
      <cdr:spPr>
        <a:xfrm xmlns:a="http://schemas.openxmlformats.org/drawingml/2006/main">
          <a:off x="3132381" y="4534330"/>
          <a:ext cx="696578" cy="214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A8E42FA-A678-4A2B-86AB-8A42B9AE9BB4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-1,111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0.6581</cdr:x>
      <cdr:y>0.89572</cdr:y>
    </cdr:from>
    <cdr:to>
      <cdr:x>0.77292</cdr:x>
      <cdr:y>0.93703</cdr:y>
    </cdr:to>
    <cdr:sp macro="" textlink="中勢地域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D788EA9-6827-4B01-9A8A-A51B57AA5F27}"/>
            </a:ext>
          </a:extLst>
        </cdr:cNvPr>
        <cdr:cNvSpPr txBox="1"/>
      </cdr:nvSpPr>
      <cdr:spPr>
        <a:xfrm xmlns:a="http://schemas.openxmlformats.org/drawingml/2006/main">
          <a:off x="3995271" y="4544359"/>
          <a:ext cx="697093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7000EAB-693C-43A8-8B5D-AB49E2FBEB43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-713</a:t>
          </a:fld>
          <a:endParaRPr lang="ja-JP" altLang="en-US" sz="10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127000</xdr:colOff>
      <xdr:row>72</xdr:row>
      <xdr:rowOff>116418</xdr:rowOff>
    </xdr:from>
    <xdr:to>
      <xdr:col>29</xdr:col>
      <xdr:colOff>95251</xdr:colOff>
      <xdr:row>104</xdr:row>
      <xdr:rowOff>105834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80103</xdr:colOff>
      <xdr:row>105</xdr:row>
      <xdr:rowOff>72529</xdr:rowOff>
    </xdr:from>
    <xdr:to>
      <xdr:col>29</xdr:col>
      <xdr:colOff>18445</xdr:colOff>
      <xdr:row>137</xdr:row>
      <xdr:rowOff>74194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度会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-60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度会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度会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-14</a:t>
          </a:fld>
          <a:endParaRPr lang="ja-JP" altLang="en-US" sz="10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0.08612</cdr:x>
      <cdr:y>0.89224</cdr:y>
    </cdr:from>
    <cdr:to>
      <cdr:x>0.20085</cdr:x>
      <cdr:y>0.93451</cdr:y>
    </cdr:to>
    <cdr:sp macro="" textlink="度会町!$C$102">
      <cdr:nvSpPr>
        <cdr:cNvPr id="3" name="テキスト ボックス 1"/>
        <cdr:cNvSpPr txBox="1"/>
      </cdr:nvSpPr>
      <cdr:spPr>
        <a:xfrm xmlns:a="http://schemas.openxmlformats.org/drawingml/2006/main">
          <a:off x="523639" y="4341857"/>
          <a:ext cx="697628" cy="205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-60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0.22816</cdr:x>
      <cdr:y>0.89029</cdr:y>
    </cdr:from>
    <cdr:to>
      <cdr:x>0.34289</cdr:x>
      <cdr:y>0.93256</cdr:y>
    </cdr:to>
    <cdr:sp macro="" textlink="度会町!$D$102">
      <cdr:nvSpPr>
        <cdr:cNvPr id="4" name="テキスト ボックス 2"/>
        <cdr:cNvSpPr txBox="1"/>
      </cdr:nvSpPr>
      <cdr:spPr>
        <a:xfrm xmlns:a="http://schemas.openxmlformats.org/drawingml/2006/main">
          <a:off x="1387327" y="4332332"/>
          <a:ext cx="697628" cy="205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0.36864</cdr:x>
      <cdr:y>0.89168</cdr:y>
    </cdr:from>
    <cdr:to>
      <cdr:x>0.48338</cdr:x>
      <cdr:y>0.93395</cdr:y>
    </cdr:to>
    <cdr:sp macro="" textlink="度会町!$E$102">
      <cdr:nvSpPr>
        <cdr:cNvPr id="5" name="テキスト ボックス 3"/>
        <cdr:cNvSpPr txBox="1"/>
      </cdr:nvSpPr>
      <cdr:spPr>
        <a:xfrm xmlns:a="http://schemas.openxmlformats.org/drawingml/2006/main">
          <a:off x="2241551" y="4339120"/>
          <a:ext cx="697688" cy="205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0.51119</cdr:x>
      <cdr:y>0.89126</cdr:y>
    </cdr:from>
    <cdr:to>
      <cdr:x>0.62664</cdr:x>
      <cdr:y>0.93339</cdr:y>
    </cdr:to>
    <cdr:sp macro="" textlink="度会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108325" y="433705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46E0502-3281-45B4-B3AC-18103C94FB49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0.65373</cdr:x>
      <cdr:y>0.89321</cdr:y>
    </cdr:from>
    <cdr:to>
      <cdr:x>0.76918</cdr:x>
      <cdr:y>0.93535</cdr:y>
    </cdr:to>
    <cdr:sp macro="" textlink="度会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975100" y="434657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EF25908-73FB-485E-9CA2-3612987D491D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-55</a:t>
          </a:fld>
          <a:endParaRPr lang="ja-JP" altLang="en-US" sz="10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201084</xdr:colOff>
      <xdr:row>73</xdr:row>
      <xdr:rowOff>116418</xdr:rowOff>
    </xdr:from>
    <xdr:to>
      <xdr:col>29</xdr:col>
      <xdr:colOff>169335</xdr:colOff>
      <xdr:row>105</xdr:row>
      <xdr:rowOff>105835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143357</xdr:colOff>
      <xdr:row>106</xdr:row>
      <xdr:rowOff>141845</xdr:rowOff>
    </xdr:from>
    <xdr:to>
      <xdr:col>29</xdr:col>
      <xdr:colOff>120267</xdr:colOff>
      <xdr:row>138</xdr:row>
      <xdr:rowOff>131260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大紀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大紀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-67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大紀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-86</a:t>
          </a:fld>
          <a:endParaRPr lang="ja-JP" altLang="en-US" sz="10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0.08486</cdr:x>
      <cdr:y>0.89029</cdr:y>
    </cdr:from>
    <cdr:to>
      <cdr:x>0.19959</cdr:x>
      <cdr:y>0.93256</cdr:y>
    </cdr:to>
    <cdr:sp macro="" textlink="大紀町!$C$102">
      <cdr:nvSpPr>
        <cdr:cNvPr id="3" name="テキスト ボックス 1"/>
        <cdr:cNvSpPr txBox="1"/>
      </cdr:nvSpPr>
      <cdr:spPr>
        <a:xfrm xmlns:a="http://schemas.openxmlformats.org/drawingml/2006/main">
          <a:off x="519248" y="4319033"/>
          <a:ext cx="702053" cy="205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0.22751</cdr:x>
      <cdr:y>0.89029</cdr:y>
    </cdr:from>
    <cdr:to>
      <cdr:x>0.34224</cdr:x>
      <cdr:y>0.93256</cdr:y>
    </cdr:to>
    <cdr:sp macro="" textlink="大紀町!$D$102">
      <cdr:nvSpPr>
        <cdr:cNvPr id="4" name="テキスト ボックス 2"/>
        <cdr:cNvSpPr txBox="1"/>
      </cdr:nvSpPr>
      <cdr:spPr>
        <a:xfrm xmlns:a="http://schemas.openxmlformats.org/drawingml/2006/main">
          <a:off x="1392160" y="4319033"/>
          <a:ext cx="702053" cy="205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-67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0.37017</cdr:x>
      <cdr:y>0.88974</cdr:y>
    </cdr:from>
    <cdr:to>
      <cdr:x>0.48491</cdr:x>
      <cdr:y>0.93201</cdr:y>
    </cdr:to>
    <cdr:sp macro="" textlink="大紀町!$E$102">
      <cdr:nvSpPr>
        <cdr:cNvPr id="5" name="テキスト ボックス 3"/>
        <cdr:cNvSpPr txBox="1"/>
      </cdr:nvSpPr>
      <cdr:spPr>
        <a:xfrm xmlns:a="http://schemas.openxmlformats.org/drawingml/2006/main">
          <a:off x="2265133" y="4316333"/>
          <a:ext cx="702114" cy="205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0.51575</cdr:x>
      <cdr:y>0.89204</cdr:y>
    </cdr:from>
    <cdr:to>
      <cdr:x>0.63047</cdr:x>
      <cdr:y>0.93431</cdr:y>
    </cdr:to>
    <cdr:sp macro="" textlink="大紀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155950" y="43275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6575A5C1-EC96-4885-9EE3-6EDCCB3B1E55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0.6574</cdr:x>
      <cdr:y>0.89204</cdr:y>
    </cdr:from>
    <cdr:to>
      <cdr:x>0.77212</cdr:x>
      <cdr:y>0.93431</cdr:y>
    </cdr:to>
    <cdr:sp macro="" textlink="大紀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4022725" y="43275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BB8CED6-C0BF-4099-A411-34370333B593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-97</a:t>
          </a:fld>
          <a:endParaRPr lang="ja-JP" altLang="en-US" sz="1000"/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42333</xdr:colOff>
      <xdr:row>72</xdr:row>
      <xdr:rowOff>95251</xdr:rowOff>
    </xdr:from>
    <xdr:to>
      <xdr:col>30</xdr:col>
      <xdr:colOff>10583</xdr:colOff>
      <xdr:row>104</xdr:row>
      <xdr:rowOff>84667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14018</xdr:colOff>
      <xdr:row>105</xdr:row>
      <xdr:rowOff>86589</xdr:rowOff>
    </xdr:from>
    <xdr:to>
      <xdr:col>29</xdr:col>
      <xdr:colOff>608473</xdr:colOff>
      <xdr:row>138</xdr:row>
      <xdr:rowOff>1788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南伊勢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-194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南伊勢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-167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南伊勢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-184</a:t>
          </a:fld>
          <a:endParaRPr lang="ja-JP" altLang="en-US" sz="10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0.08645</cdr:x>
      <cdr:y>0.89219</cdr:y>
    </cdr:from>
    <cdr:to>
      <cdr:x>0.20118</cdr:x>
      <cdr:y>0.93446</cdr:y>
    </cdr:to>
    <cdr:sp macro="" textlink="南伊勢町!$C$102">
      <cdr:nvSpPr>
        <cdr:cNvPr id="3" name="テキスト ボックス 1"/>
        <cdr:cNvSpPr txBox="1"/>
      </cdr:nvSpPr>
      <cdr:spPr>
        <a:xfrm xmlns:a="http://schemas.openxmlformats.org/drawingml/2006/main">
          <a:off x="529469" y="4400428"/>
          <a:ext cx="702652" cy="208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-194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0.22919</cdr:x>
      <cdr:y>0.89412</cdr:y>
    </cdr:from>
    <cdr:to>
      <cdr:x>0.34392</cdr:x>
      <cdr:y>0.93639</cdr:y>
    </cdr:to>
    <cdr:sp macro="" textlink="南伊勢町!$D$102">
      <cdr:nvSpPr>
        <cdr:cNvPr id="4" name="テキスト ボックス 2"/>
        <cdr:cNvSpPr txBox="1"/>
      </cdr:nvSpPr>
      <cdr:spPr>
        <a:xfrm xmlns:a="http://schemas.openxmlformats.org/drawingml/2006/main">
          <a:off x="1403630" y="4409953"/>
          <a:ext cx="702652" cy="208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-167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0.37038</cdr:x>
      <cdr:y>0.8916</cdr:y>
    </cdr:from>
    <cdr:to>
      <cdr:x>0.48512</cdr:x>
      <cdr:y>0.93387</cdr:y>
    </cdr:to>
    <cdr:sp macro="" textlink="南伊勢町!$E$102">
      <cdr:nvSpPr>
        <cdr:cNvPr id="5" name="テキスト ボックス 3"/>
        <cdr:cNvSpPr txBox="1"/>
      </cdr:nvSpPr>
      <cdr:spPr>
        <a:xfrm xmlns:a="http://schemas.openxmlformats.org/drawingml/2006/main">
          <a:off x="2268327" y="4397524"/>
          <a:ext cx="702713" cy="208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-184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0.51168</cdr:x>
      <cdr:y>0.89286</cdr:y>
    </cdr:from>
    <cdr:to>
      <cdr:x>0.6263</cdr:x>
      <cdr:y>0.93443</cdr:y>
    </cdr:to>
    <cdr:sp macro="" textlink="南伊勢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133725" y="44037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E7B9BC6-761E-4848-9051-2B8A97D0D1E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-159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0.65684</cdr:x>
      <cdr:y>0.89286</cdr:y>
    </cdr:from>
    <cdr:to>
      <cdr:x>0.77146</cdr:x>
      <cdr:y>0.93443</cdr:y>
    </cdr:to>
    <cdr:sp macro="" textlink="南伊勢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4022725" y="44037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5A888D89-E1B1-4B9A-916F-AA2BD09B1680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-201</a:t>
          </a:fld>
          <a:endParaRPr lang="ja-JP" altLang="en-US" sz="1000"/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444500</xdr:colOff>
      <xdr:row>75</xdr:row>
      <xdr:rowOff>31751</xdr:rowOff>
    </xdr:from>
    <xdr:to>
      <xdr:col>29</xdr:col>
      <xdr:colOff>412751</xdr:colOff>
      <xdr:row>107</xdr:row>
      <xdr:rowOff>21167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486737</xdr:colOff>
      <xdr:row>109</xdr:row>
      <xdr:rowOff>5773</xdr:rowOff>
    </xdr:from>
    <xdr:to>
      <xdr:col>29</xdr:col>
      <xdr:colOff>427800</xdr:colOff>
      <xdr:row>141</xdr:row>
      <xdr:rowOff>10900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0.00754</cdr:x>
      <cdr:y>0.90788</cdr:y>
    </cdr:from>
    <cdr:to>
      <cdr:x>0.1407</cdr:x>
      <cdr:y>0.97623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577" y="2909889"/>
          <a:ext cx="504824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（人）</a:t>
          </a: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紀北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-149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紀北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-160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紀北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-183</a:t>
          </a:fld>
          <a:endParaRPr lang="ja-JP" altLang="en-US" sz="10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0.08455</cdr:x>
      <cdr:y>0.8942</cdr:y>
    </cdr:from>
    <cdr:to>
      <cdr:x>0.19928</cdr:x>
      <cdr:y>0.93647</cdr:y>
    </cdr:to>
    <cdr:sp macro="" textlink="紀北町!$C$102">
      <cdr:nvSpPr>
        <cdr:cNvPr id="3" name="テキスト ボックス 1"/>
        <cdr:cNvSpPr txBox="1"/>
      </cdr:nvSpPr>
      <cdr:spPr>
        <a:xfrm xmlns:a="http://schemas.openxmlformats.org/drawingml/2006/main">
          <a:off x="514114" y="4354458"/>
          <a:ext cx="697628" cy="205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-149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0.22659</cdr:x>
      <cdr:y>0.8942</cdr:y>
    </cdr:from>
    <cdr:to>
      <cdr:x>0.34132</cdr:x>
      <cdr:y>0.93647</cdr:y>
    </cdr:to>
    <cdr:sp macro="" textlink="紀北町!$D$102">
      <cdr:nvSpPr>
        <cdr:cNvPr id="4" name="テキスト ボックス 2"/>
        <cdr:cNvSpPr txBox="1"/>
      </cdr:nvSpPr>
      <cdr:spPr>
        <a:xfrm xmlns:a="http://schemas.openxmlformats.org/drawingml/2006/main">
          <a:off x="1377802" y="4354458"/>
          <a:ext cx="697628" cy="205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-160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0.37021</cdr:x>
      <cdr:y>0.89363</cdr:y>
    </cdr:from>
    <cdr:to>
      <cdr:x>0.48495</cdr:x>
      <cdr:y>0.9359</cdr:y>
    </cdr:to>
    <cdr:sp macro="" textlink="紀北町!$E$102">
      <cdr:nvSpPr>
        <cdr:cNvPr id="5" name="テキスト ボックス 3"/>
        <cdr:cNvSpPr txBox="1"/>
      </cdr:nvSpPr>
      <cdr:spPr>
        <a:xfrm xmlns:a="http://schemas.openxmlformats.org/drawingml/2006/main">
          <a:off x="2251076" y="4351711"/>
          <a:ext cx="697688" cy="205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-183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0.51275</cdr:x>
      <cdr:y>0.89454</cdr:y>
    </cdr:from>
    <cdr:to>
      <cdr:x>0.6282</cdr:x>
      <cdr:y>0.93664</cdr:y>
    </cdr:to>
    <cdr:sp macro="" textlink="紀北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117850" y="435610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42AC757-08C2-42FC-9854-FA1ABC7AF41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-155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0.6553</cdr:x>
      <cdr:y>0.89454</cdr:y>
    </cdr:from>
    <cdr:to>
      <cdr:x>0.77075</cdr:x>
      <cdr:y>0.93664</cdr:y>
    </cdr:to>
    <cdr:sp macro="" textlink="紀北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984625" y="435610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FFF1D802-0BDD-473A-8FDA-9467C10FA134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-198</a:t>
          </a:fld>
          <a:endParaRPr lang="ja-JP" altLang="en-US" sz="1000"/>
        </a:p>
      </cdr:txBody>
    </cdr: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137583</xdr:colOff>
      <xdr:row>73</xdr:row>
      <xdr:rowOff>137584</xdr:rowOff>
    </xdr:from>
    <xdr:to>
      <xdr:col>29</xdr:col>
      <xdr:colOff>105834</xdr:colOff>
      <xdr:row>105</xdr:row>
      <xdr:rowOff>127001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94935</xdr:colOff>
      <xdr:row>105</xdr:row>
      <xdr:rowOff>119013</xdr:rowOff>
    </xdr:from>
    <xdr:to>
      <xdr:col>29</xdr:col>
      <xdr:colOff>15507</xdr:colOff>
      <xdr:row>137</xdr:row>
      <xdr:rowOff>123904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御浜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御浜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御浜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9</a:t>
          </a:fld>
          <a:endParaRPr lang="ja-JP" altLang="en-US" sz="10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0.08754</cdr:x>
      <cdr:y>0.89415</cdr:y>
    </cdr:from>
    <cdr:to>
      <cdr:x>0.20227</cdr:x>
      <cdr:y>0.93642</cdr:y>
    </cdr:to>
    <cdr:sp macro="" textlink="御浜町!$C$102">
      <cdr:nvSpPr>
        <cdr:cNvPr id="3" name="テキスト ボックス 1"/>
        <cdr:cNvSpPr txBox="1"/>
      </cdr:nvSpPr>
      <cdr:spPr>
        <a:xfrm xmlns:a="http://schemas.openxmlformats.org/drawingml/2006/main">
          <a:off x="530635" y="4390512"/>
          <a:ext cx="695447" cy="207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0.2277</cdr:x>
      <cdr:y>0.89415</cdr:y>
    </cdr:from>
    <cdr:to>
      <cdr:x>0.34243</cdr:x>
      <cdr:y>0.93642</cdr:y>
    </cdr:to>
    <cdr:sp macro="" textlink="御浜町!$D$102">
      <cdr:nvSpPr>
        <cdr:cNvPr id="4" name="テキスト ボックス 2"/>
        <cdr:cNvSpPr txBox="1"/>
      </cdr:nvSpPr>
      <cdr:spPr>
        <a:xfrm xmlns:a="http://schemas.openxmlformats.org/drawingml/2006/main">
          <a:off x="1380252" y="4390512"/>
          <a:ext cx="695447" cy="207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0.36945</cdr:x>
      <cdr:y>0.89357</cdr:y>
    </cdr:from>
    <cdr:to>
      <cdr:x>0.48419</cdr:x>
      <cdr:y>0.93584</cdr:y>
    </cdr:to>
    <cdr:sp macro="" textlink="御浜町!$E$102">
      <cdr:nvSpPr>
        <cdr:cNvPr id="5" name="テキスト ボックス 3"/>
        <cdr:cNvSpPr txBox="1"/>
      </cdr:nvSpPr>
      <cdr:spPr>
        <a:xfrm xmlns:a="http://schemas.openxmlformats.org/drawingml/2006/main">
          <a:off x="2239455" y="4387663"/>
          <a:ext cx="695508" cy="207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0.50965</cdr:x>
      <cdr:y>0.8949</cdr:y>
    </cdr:from>
    <cdr:to>
      <cdr:x>0.62546</cdr:x>
      <cdr:y>0.93666</cdr:y>
    </cdr:to>
    <cdr:sp macro="" textlink="御浜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089275" y="439420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E00B20C-7ABD-44E5-A95D-87C051CD5C39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0.65264</cdr:x>
      <cdr:y>0.8949</cdr:y>
    </cdr:from>
    <cdr:to>
      <cdr:x>0.76845</cdr:x>
      <cdr:y>0.93666</cdr:y>
    </cdr:to>
    <cdr:sp macro="" textlink="御浜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956050" y="439420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844097C-676A-4ADE-AFB2-9DF6C235CEE0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-50</a:t>
          </a:fld>
          <a:endParaRPr lang="ja-JP" altLang="en-US" sz="1000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317501</xdr:colOff>
      <xdr:row>74</xdr:row>
      <xdr:rowOff>127000</xdr:rowOff>
    </xdr:from>
    <xdr:to>
      <xdr:col>28</xdr:col>
      <xdr:colOff>560918</xdr:colOff>
      <xdr:row>106</xdr:row>
      <xdr:rowOff>116417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314202</xdr:colOff>
      <xdr:row>107</xdr:row>
      <xdr:rowOff>143028</xdr:rowOff>
    </xdr:from>
    <xdr:to>
      <xdr:col>28</xdr:col>
      <xdr:colOff>569714</xdr:colOff>
      <xdr:row>140</xdr:row>
      <xdr:rowOff>19505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紀宝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-102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紀宝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紀宝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-55</a:t>
          </a:fld>
          <a:endParaRPr lang="ja-JP" altLang="en-US" sz="10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0.08344</cdr:x>
      <cdr:y>0.89412</cdr:y>
    </cdr:from>
    <cdr:to>
      <cdr:x>0.19817</cdr:x>
      <cdr:y>0.93639</cdr:y>
    </cdr:to>
    <cdr:sp macro="" textlink="紀宝町!$C$102">
      <cdr:nvSpPr>
        <cdr:cNvPr id="3" name="テキスト ボックス 1"/>
        <cdr:cNvSpPr txBox="1"/>
      </cdr:nvSpPr>
      <cdr:spPr>
        <a:xfrm xmlns:a="http://schemas.openxmlformats.org/drawingml/2006/main">
          <a:off x="512065" y="4414896"/>
          <a:ext cx="704071" cy="2087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-102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0.22637</cdr:x>
      <cdr:y>0.89412</cdr:y>
    </cdr:from>
    <cdr:to>
      <cdr:x>0.3411</cdr:x>
      <cdr:y>0.93639</cdr:y>
    </cdr:to>
    <cdr:sp macro="" textlink="紀宝町!$D$102">
      <cdr:nvSpPr>
        <cdr:cNvPr id="4" name="テキスト ボックス 2"/>
        <cdr:cNvSpPr txBox="1"/>
      </cdr:nvSpPr>
      <cdr:spPr>
        <a:xfrm xmlns:a="http://schemas.openxmlformats.org/drawingml/2006/main">
          <a:off x="1389184" y="4414896"/>
          <a:ext cx="704072" cy="2087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0.37086</cdr:x>
      <cdr:y>0.8916</cdr:y>
    </cdr:from>
    <cdr:to>
      <cdr:x>0.4856</cdr:x>
      <cdr:y>0.93387</cdr:y>
    </cdr:to>
    <cdr:sp macro="" textlink="紀宝町!$E$102">
      <cdr:nvSpPr>
        <cdr:cNvPr id="5" name="テキスト ボックス 3"/>
        <cdr:cNvSpPr txBox="1"/>
      </cdr:nvSpPr>
      <cdr:spPr>
        <a:xfrm xmlns:a="http://schemas.openxmlformats.org/drawingml/2006/main">
          <a:off x="2275890" y="4402453"/>
          <a:ext cx="704132" cy="208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0.51272</cdr:x>
      <cdr:y>0.89378</cdr:y>
    </cdr:from>
    <cdr:to>
      <cdr:x>0.62711</cdr:x>
      <cdr:y>0.93531</cdr:y>
    </cdr:to>
    <cdr:sp macro="" textlink="紀宝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146425" y="441325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DB92947-65E8-40B9-91AA-F8E49891FD23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0.65551</cdr:x>
      <cdr:y>0.89378</cdr:y>
    </cdr:from>
    <cdr:to>
      <cdr:x>0.7699</cdr:x>
      <cdr:y>0.93531</cdr:y>
    </cdr:to>
    <cdr:sp macro="" textlink="紀宝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4022725" y="441325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5980F5A2-233B-43AD-84B8-D805E0B6B31A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-86</a:t>
          </a:fld>
          <a:endParaRPr lang="ja-JP" altLang="en-US" sz="10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0.00754</cdr:x>
      <cdr:y>0.90788</cdr:y>
    </cdr:from>
    <cdr:to>
      <cdr:x>0.1407</cdr:x>
      <cdr:y>0.97623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577" y="2909889"/>
          <a:ext cx="504824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（人）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255291</xdr:colOff>
      <xdr:row>116</xdr:row>
      <xdr:rowOff>134470</xdr:rowOff>
    </xdr:from>
    <xdr:to>
      <xdr:col>26</xdr:col>
      <xdr:colOff>79266</xdr:colOff>
      <xdr:row>149</xdr:row>
      <xdr:rowOff>97645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69E98DB6-8C92-4A44-87B4-20C46E4C1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255291</xdr:colOff>
      <xdr:row>150</xdr:row>
      <xdr:rowOff>100852</xdr:rowOff>
    </xdr:from>
    <xdr:to>
      <xdr:col>26</xdr:col>
      <xdr:colOff>79266</xdr:colOff>
      <xdr:row>183</xdr:row>
      <xdr:rowOff>111652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F55C9ED2-CBFE-4AFA-8EC2-6CE8AD5C1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0</xdr:colOff>
      <xdr:row>83</xdr:row>
      <xdr:rowOff>0</xdr:rowOff>
    </xdr:from>
    <xdr:to>
      <xdr:col>25</xdr:col>
      <xdr:colOff>433575</xdr:colOff>
      <xdr:row>115</xdr:row>
      <xdr:rowOff>125100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193AACBC-F361-41EA-8A32-921DCA211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26</xdr:col>
      <xdr:colOff>67235</xdr:colOff>
      <xdr:row>116</xdr:row>
      <xdr:rowOff>78441</xdr:rowOff>
    </xdr:from>
    <xdr:to>
      <xdr:col>36</xdr:col>
      <xdr:colOff>91235</xdr:colOff>
      <xdr:row>149</xdr:row>
      <xdr:rowOff>41616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487D26C1-73B3-43B1-B947-0BD2C272C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26</xdr:col>
      <xdr:colOff>0</xdr:colOff>
      <xdr:row>151</xdr:row>
      <xdr:rowOff>152399</xdr:rowOff>
    </xdr:from>
    <xdr:to>
      <xdr:col>36</xdr:col>
      <xdr:colOff>24000</xdr:colOff>
      <xdr:row>185</xdr:row>
      <xdr:rowOff>10799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BCC3E3FF-5FCE-47F2-8AEA-832E59DF9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11205</xdr:colOff>
      <xdr:row>148</xdr:row>
      <xdr:rowOff>78441</xdr:rowOff>
    </xdr:from>
    <xdr:to>
      <xdr:col>9</xdr:col>
      <xdr:colOff>33617</xdr:colOff>
      <xdr:row>168</xdr:row>
      <xdr:rowOff>137241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2A17E266-358C-497F-819F-DC986B151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33617</xdr:colOff>
      <xdr:row>173</xdr:row>
      <xdr:rowOff>33618</xdr:rowOff>
    </xdr:from>
    <xdr:to>
      <xdr:col>9</xdr:col>
      <xdr:colOff>56029</xdr:colOff>
      <xdr:row>193</xdr:row>
      <xdr:rowOff>92418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2F42EFA1-3F53-4583-B04B-957E79596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0.09903</cdr:x>
      <cdr:y>0.34002</cdr:y>
    </cdr:from>
    <cdr:to>
      <cdr:x>0.21376</cdr:x>
      <cdr:y>0.38229</cdr:y>
    </cdr:to>
    <cdr:sp macro="" textlink="南勢地域!$C$124">
      <cdr:nvSpPr>
        <cdr:cNvPr id="3" name="テキスト ボックス 1"/>
        <cdr:cNvSpPr txBox="1"/>
      </cdr:nvSpPr>
      <cdr:spPr>
        <a:xfrm xmlns:a="http://schemas.openxmlformats.org/drawingml/2006/main">
          <a:off x="598192" y="1715884"/>
          <a:ext cx="693054" cy="2133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A4E93AE-19FC-471B-861D-E92632690204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4,501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0.23636</cdr:x>
      <cdr:y>0.36689</cdr:y>
    </cdr:from>
    <cdr:to>
      <cdr:x>0.35109</cdr:x>
      <cdr:y>0.40916</cdr:y>
    </cdr:to>
    <cdr:sp macro="" textlink="南勢地域!$D$124">
      <cdr:nvSpPr>
        <cdr:cNvPr id="4" name="テキスト ボックス 2"/>
        <cdr:cNvSpPr txBox="1"/>
      </cdr:nvSpPr>
      <cdr:spPr>
        <a:xfrm xmlns:a="http://schemas.openxmlformats.org/drawingml/2006/main">
          <a:off x="1427786" y="1851467"/>
          <a:ext cx="693053" cy="2133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CB08F33-F195-4242-86DB-C0FB88E6F127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4,311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0.37548</cdr:x>
      <cdr:y>0.36099</cdr:y>
    </cdr:from>
    <cdr:to>
      <cdr:x>0.49022</cdr:x>
      <cdr:y>0.40326</cdr:y>
    </cdr:to>
    <cdr:sp macro="" textlink="南勢地域!$E$124">
      <cdr:nvSpPr>
        <cdr:cNvPr id="5" name="テキスト ボックス 3"/>
        <cdr:cNvSpPr txBox="1"/>
      </cdr:nvSpPr>
      <cdr:spPr>
        <a:xfrm xmlns:a="http://schemas.openxmlformats.org/drawingml/2006/main">
          <a:off x="2268153" y="1821668"/>
          <a:ext cx="693114" cy="2133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213AF9F-7E82-4285-9F37-5C935ED180A8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4,396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0.51691</cdr:x>
      <cdr:y>0.3801</cdr:y>
    </cdr:from>
    <cdr:to>
      <cdr:x>0.63033</cdr:x>
      <cdr:y>0.42177</cdr:y>
    </cdr:to>
    <cdr:sp macro="" textlink="南勢地域!$F$124">
      <cdr:nvSpPr>
        <cdr:cNvPr id="9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122516" y="1918142"/>
          <a:ext cx="685140" cy="2102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6F8206B8-AFDB-42B9-B704-7EEC6E29D9C9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4,240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0.65486</cdr:x>
      <cdr:y>0.35315</cdr:y>
    </cdr:from>
    <cdr:to>
      <cdr:x>0.76828</cdr:x>
      <cdr:y>0.39483</cdr:y>
    </cdr:to>
    <cdr:sp macro="" textlink="南勢地域!$G$124">
      <cdr:nvSpPr>
        <cdr:cNvPr id="10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955854" y="1782105"/>
          <a:ext cx="685140" cy="210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FFA124B0-AB8C-4EE6-BAC0-93BA0F68DCFF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4,437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62C465-3BDF-4EEA-B8CD-7A32D290CA91}"/>
            </a:ext>
          </a:extLst>
        </cdr:cNvPr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0.09762</cdr:x>
      <cdr:y>0.18253</cdr:y>
    </cdr:from>
    <cdr:to>
      <cdr:x>0.21235</cdr:x>
      <cdr:y>0.2248</cdr:y>
    </cdr:to>
    <cdr:sp macro="" textlink="南勢地域!$C$146">
      <cdr:nvSpPr>
        <cdr:cNvPr id="3" name="テキスト ボックス 1"/>
        <cdr:cNvSpPr txBox="1"/>
      </cdr:nvSpPr>
      <cdr:spPr>
        <a:xfrm xmlns:a="http://schemas.openxmlformats.org/drawingml/2006/main">
          <a:off x="589713" y="912423"/>
          <a:ext cx="693054" cy="211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97085E9-5E9A-46FE-AF68-B3400C8FBD8E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5,747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0.23432</cdr:x>
      <cdr:y>0.21933</cdr:y>
    </cdr:from>
    <cdr:to>
      <cdr:x>0.34906</cdr:x>
      <cdr:y>0.2616</cdr:y>
    </cdr:to>
    <cdr:sp macro="" textlink="南勢地域!$D$146">
      <cdr:nvSpPr>
        <cdr:cNvPr id="4" name="テキスト ボックス 2"/>
        <cdr:cNvSpPr txBox="1"/>
      </cdr:nvSpPr>
      <cdr:spPr>
        <a:xfrm xmlns:a="http://schemas.openxmlformats.org/drawingml/2006/main">
          <a:off x="1415482" y="1096381"/>
          <a:ext cx="693114" cy="211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A94EBB5-0C76-45D6-A4C6-AE7F88B5FDB5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5,530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0.37378</cdr:x>
      <cdr:y>0.21336</cdr:y>
    </cdr:from>
    <cdr:to>
      <cdr:x>0.48852</cdr:x>
      <cdr:y>0.25563</cdr:y>
    </cdr:to>
    <cdr:sp macro="" textlink="南勢地域!$E$146">
      <cdr:nvSpPr>
        <cdr:cNvPr id="5" name="テキスト ボックス 3"/>
        <cdr:cNvSpPr txBox="1"/>
      </cdr:nvSpPr>
      <cdr:spPr>
        <a:xfrm xmlns:a="http://schemas.openxmlformats.org/drawingml/2006/main">
          <a:off x="2257923" y="1066528"/>
          <a:ext cx="693113" cy="2112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85012C-C6F0-417D-9CA1-AC16AA3A2DDD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5,567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0.51747</cdr:x>
      <cdr:y>0.1795</cdr:y>
    </cdr:from>
    <cdr:to>
      <cdr:x>0.63089</cdr:x>
      <cdr:y>0.22117</cdr:y>
    </cdr:to>
    <cdr:sp macro="" textlink="南勢地域!$F$146">
      <cdr:nvSpPr>
        <cdr:cNvPr id="9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125877" y="897281"/>
          <a:ext cx="685140" cy="2082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BE6335C-7173-466E-BB5B-A560FCE4F07F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5,773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0.65627</cdr:x>
      <cdr:y>0.22515</cdr:y>
    </cdr:from>
    <cdr:to>
      <cdr:x>0.76969</cdr:x>
      <cdr:y>0.26683</cdr:y>
    </cdr:to>
    <cdr:sp macro="" textlink="南勢地域!$G$146">
      <cdr:nvSpPr>
        <cdr:cNvPr id="10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964353" y="1125455"/>
          <a:ext cx="685140" cy="208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9EC0962-E078-4210-8308-CF08C737D7D5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5,554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62C465-3BDF-4EEA-B8CD-7A32D290CA91}"/>
            </a:ext>
          </a:extLst>
        </cdr:cNvPr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0.10019</cdr:x>
      <cdr:y>0.89601</cdr:y>
    </cdr:from>
    <cdr:to>
      <cdr:x>0.21492</cdr:x>
      <cdr:y>0.93828</cdr:y>
    </cdr:to>
    <cdr:sp macro="" textlink="南勢地域!$C$102">
      <cdr:nvSpPr>
        <cdr:cNvPr id="3" name="テキスト ボックス 1"/>
        <cdr:cNvSpPr txBox="1"/>
      </cdr:nvSpPr>
      <cdr:spPr>
        <a:xfrm xmlns:a="http://schemas.openxmlformats.org/drawingml/2006/main">
          <a:off x="608673" y="4442956"/>
          <a:ext cx="697032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550A74A-2690-4F9D-B1F6-5803DC5689A9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-1,246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0.23587</cdr:x>
      <cdr:y>0.89601</cdr:y>
    </cdr:from>
    <cdr:to>
      <cdr:x>0.3506</cdr:x>
      <cdr:y>0.93828</cdr:y>
    </cdr:to>
    <cdr:sp macro="" textlink="南勢地域!$D$102">
      <cdr:nvSpPr>
        <cdr:cNvPr id="4" name="テキスト ボックス 2"/>
        <cdr:cNvSpPr txBox="1"/>
      </cdr:nvSpPr>
      <cdr:spPr>
        <a:xfrm xmlns:a="http://schemas.openxmlformats.org/drawingml/2006/main">
          <a:off x="1433019" y="4442956"/>
          <a:ext cx="697032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F6DC4FB7-5EC2-47A9-A443-69BAFC81C560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-1,219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0.37784</cdr:x>
      <cdr:y>0.89541</cdr:y>
    </cdr:from>
    <cdr:to>
      <cdr:x>0.49258</cdr:x>
      <cdr:y>0.93768</cdr:y>
    </cdr:to>
    <cdr:sp macro="" textlink="南勢地域!$E$102">
      <cdr:nvSpPr>
        <cdr:cNvPr id="5" name="テキスト ボックス 3"/>
        <cdr:cNvSpPr txBox="1"/>
      </cdr:nvSpPr>
      <cdr:spPr>
        <a:xfrm xmlns:a="http://schemas.openxmlformats.org/drawingml/2006/main">
          <a:off x="2295525" y="4439986"/>
          <a:ext cx="697093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B69AA60-4525-4C6F-8A28-90418235B02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-1,171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0.51596</cdr:x>
      <cdr:y>0.89374</cdr:y>
    </cdr:from>
    <cdr:to>
      <cdr:x>0.6307</cdr:x>
      <cdr:y>0.93601</cdr:y>
    </cdr:to>
    <cdr:sp macro="" textlink="南勢地域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D788EA9-6827-4B01-9A8A-A51B57AA5F27}"/>
            </a:ext>
          </a:extLst>
        </cdr:cNvPr>
        <cdr:cNvSpPr txBox="1"/>
      </cdr:nvSpPr>
      <cdr:spPr>
        <a:xfrm xmlns:a="http://schemas.openxmlformats.org/drawingml/2006/main">
          <a:off x="3132381" y="4534330"/>
          <a:ext cx="696578" cy="214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5C2CD8A5-152B-453B-B768-A3E7114B08A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-1,533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0.6581</cdr:x>
      <cdr:y>0.89572</cdr:y>
    </cdr:from>
    <cdr:to>
      <cdr:x>0.77292</cdr:x>
      <cdr:y>0.93703</cdr:y>
    </cdr:to>
    <cdr:sp macro="" textlink="南勢地域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D788EA9-6827-4B01-9A8A-A51B57AA5F27}"/>
            </a:ext>
          </a:extLst>
        </cdr:cNvPr>
        <cdr:cNvSpPr txBox="1"/>
      </cdr:nvSpPr>
      <cdr:spPr>
        <a:xfrm xmlns:a="http://schemas.openxmlformats.org/drawingml/2006/main">
          <a:off x="3995271" y="4544359"/>
          <a:ext cx="697093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BE3CD18-B052-4F90-AA95-5034F29234E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-1,117</a:t>
          </a:fld>
          <a:endParaRPr lang="ja-JP" altLang="en-US" sz="10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0.00754</cdr:x>
      <cdr:y>0.90788</cdr:y>
    </cdr:from>
    <cdr:to>
      <cdr:x>0.1407</cdr:x>
      <cdr:y>0.97623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577" y="2909889"/>
          <a:ext cx="504824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（人）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0.00754</cdr:x>
      <cdr:y>0.90788</cdr:y>
    </cdr:from>
    <cdr:to>
      <cdr:x>0.1407</cdr:x>
      <cdr:y>0.97623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577" y="2909889"/>
          <a:ext cx="504824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（人）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191977</xdr:colOff>
      <xdr:row>122</xdr:row>
      <xdr:rowOff>0</xdr:rowOff>
    </xdr:from>
    <xdr:to>
      <xdr:col>26</xdr:col>
      <xdr:colOff>15952</xdr:colOff>
      <xdr:row>154</xdr:row>
      <xdr:rowOff>115575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C65C8F67-BB92-485E-81F8-3887B1068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285547</xdr:colOff>
      <xdr:row>155</xdr:row>
      <xdr:rowOff>145677</xdr:rowOff>
    </xdr:from>
    <xdr:to>
      <xdr:col>26</xdr:col>
      <xdr:colOff>109522</xdr:colOff>
      <xdr:row>189</xdr:row>
      <xdr:rowOff>4077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6B953F04-64A0-486F-A492-96E8298C6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493057</xdr:colOff>
      <xdr:row>85</xdr:row>
      <xdr:rowOff>61654</xdr:rowOff>
    </xdr:from>
    <xdr:to>
      <xdr:col>26</xdr:col>
      <xdr:colOff>317032</xdr:colOff>
      <xdr:row>118</xdr:row>
      <xdr:rowOff>34354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8F0DCBB-F763-4AAE-9BC4-3F07F35AE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25</xdr:col>
      <xdr:colOff>609599</xdr:colOff>
      <xdr:row>122</xdr:row>
      <xdr:rowOff>0</xdr:rowOff>
    </xdr:from>
    <xdr:to>
      <xdr:col>36</xdr:col>
      <xdr:colOff>23999</xdr:colOff>
      <xdr:row>154</xdr:row>
      <xdr:rowOff>115575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7748FB28-B098-4679-9348-1E4A640D2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25</xdr:col>
      <xdr:colOff>571499</xdr:colOff>
      <xdr:row>157</xdr:row>
      <xdr:rowOff>0</xdr:rowOff>
    </xdr:from>
    <xdr:to>
      <xdr:col>35</xdr:col>
      <xdr:colOff>595499</xdr:colOff>
      <xdr:row>190</xdr:row>
      <xdr:rowOff>10800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B09A7583-F622-40F5-8583-C8138272E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22412</xdr:colOff>
      <xdr:row>148</xdr:row>
      <xdr:rowOff>44822</xdr:rowOff>
    </xdr:from>
    <xdr:to>
      <xdr:col>9</xdr:col>
      <xdr:colOff>44824</xdr:colOff>
      <xdr:row>168</xdr:row>
      <xdr:rowOff>103622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BD02CE04-BD5D-49C6-AAC5-6F7DED082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33617</xdr:colOff>
      <xdr:row>173</xdr:row>
      <xdr:rowOff>78440</xdr:rowOff>
    </xdr:from>
    <xdr:to>
      <xdr:col>9</xdr:col>
      <xdr:colOff>56029</xdr:colOff>
      <xdr:row>193</xdr:row>
      <xdr:rowOff>137240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85649046-6719-4403-9793-38496A6E3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0.10019</cdr:x>
      <cdr:y>0.89601</cdr:y>
    </cdr:from>
    <cdr:to>
      <cdr:x>0.21492</cdr:x>
      <cdr:y>0.93828</cdr:y>
    </cdr:to>
    <cdr:sp macro="" textlink="北勢地域!$C$102">
      <cdr:nvSpPr>
        <cdr:cNvPr id="3" name="テキスト ボックス 1"/>
        <cdr:cNvSpPr txBox="1"/>
      </cdr:nvSpPr>
      <cdr:spPr>
        <a:xfrm xmlns:a="http://schemas.openxmlformats.org/drawingml/2006/main">
          <a:off x="608673" y="4442956"/>
          <a:ext cx="697032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1,058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0.23587</cdr:x>
      <cdr:y>0.89601</cdr:y>
    </cdr:from>
    <cdr:to>
      <cdr:x>0.3506</cdr:x>
      <cdr:y>0.93828</cdr:y>
    </cdr:to>
    <cdr:sp macro="" textlink="北勢地域!$D$102">
      <cdr:nvSpPr>
        <cdr:cNvPr id="4" name="テキスト ボックス 2"/>
        <cdr:cNvSpPr txBox="1"/>
      </cdr:nvSpPr>
      <cdr:spPr>
        <a:xfrm xmlns:a="http://schemas.openxmlformats.org/drawingml/2006/main">
          <a:off x="1433019" y="4442956"/>
          <a:ext cx="697032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46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0.37784</cdr:x>
      <cdr:y>0.89541</cdr:y>
    </cdr:from>
    <cdr:to>
      <cdr:x>0.49258</cdr:x>
      <cdr:y>0.93768</cdr:y>
    </cdr:to>
    <cdr:sp macro="" textlink="北勢地域!$E$102">
      <cdr:nvSpPr>
        <cdr:cNvPr id="5" name="テキスト ボックス 3"/>
        <cdr:cNvSpPr txBox="1"/>
      </cdr:nvSpPr>
      <cdr:spPr>
        <a:xfrm xmlns:a="http://schemas.openxmlformats.org/drawingml/2006/main">
          <a:off x="2295525" y="4439986"/>
          <a:ext cx="697093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-161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0.51596</cdr:x>
      <cdr:y>0.89374</cdr:y>
    </cdr:from>
    <cdr:to>
      <cdr:x>0.6307</cdr:x>
      <cdr:y>0.93601</cdr:y>
    </cdr:to>
    <cdr:sp macro="" textlink="北勢地域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D788EA9-6827-4B01-9A8A-A51B57AA5F27}"/>
            </a:ext>
          </a:extLst>
        </cdr:cNvPr>
        <cdr:cNvSpPr txBox="1"/>
      </cdr:nvSpPr>
      <cdr:spPr>
        <a:xfrm xmlns:a="http://schemas.openxmlformats.org/drawingml/2006/main">
          <a:off x="3132381" y="4534330"/>
          <a:ext cx="696578" cy="214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3025EA0-0F14-4AF9-AE29-431606070645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-197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0.6581</cdr:x>
      <cdr:y>0.89572</cdr:y>
    </cdr:from>
    <cdr:to>
      <cdr:x>0.77292</cdr:x>
      <cdr:y>0.93703</cdr:y>
    </cdr:to>
    <cdr:sp macro="" textlink="北勢地域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D788EA9-6827-4B01-9A8A-A51B57AA5F27}"/>
            </a:ext>
          </a:extLst>
        </cdr:cNvPr>
        <cdr:cNvSpPr txBox="1"/>
      </cdr:nvSpPr>
      <cdr:spPr>
        <a:xfrm xmlns:a="http://schemas.openxmlformats.org/drawingml/2006/main">
          <a:off x="3995271" y="4544359"/>
          <a:ext cx="697093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6EAE0F56-B922-4363-AC2E-69505890CF02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-313</a:t>
          </a:fld>
          <a:endParaRPr lang="ja-JP" altLang="en-US" sz="10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0.09584</cdr:x>
      <cdr:y>0.2639</cdr:y>
    </cdr:from>
    <cdr:to>
      <cdr:x>0.21057</cdr:x>
      <cdr:y>0.30617</cdr:y>
    </cdr:to>
    <cdr:sp macro="" textlink="伊賀地域!$C$124">
      <cdr:nvSpPr>
        <cdr:cNvPr id="3" name="テキスト ボックス 1"/>
        <cdr:cNvSpPr txBox="1"/>
      </cdr:nvSpPr>
      <cdr:spPr>
        <a:xfrm xmlns:a="http://schemas.openxmlformats.org/drawingml/2006/main">
          <a:off x="575877" y="1358204"/>
          <a:ext cx="689389" cy="217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1160C0F-EFD0-4EE3-A837-BF160C844DF8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3,697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0.23621</cdr:x>
      <cdr:y>0.28432</cdr:y>
    </cdr:from>
    <cdr:to>
      <cdr:x>0.35094</cdr:x>
      <cdr:y>0.32659</cdr:y>
    </cdr:to>
    <cdr:sp macro="" textlink="伊賀地域!$D$124">
      <cdr:nvSpPr>
        <cdr:cNvPr id="4" name="テキスト ボックス 2"/>
        <cdr:cNvSpPr txBox="1"/>
      </cdr:nvSpPr>
      <cdr:spPr>
        <a:xfrm xmlns:a="http://schemas.openxmlformats.org/drawingml/2006/main">
          <a:off x="1419332" y="1463295"/>
          <a:ext cx="689389" cy="217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7F1122A-52A6-44AD-8251-4AD8D892E16B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3,595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0.37433</cdr:x>
      <cdr:y>0.29898</cdr:y>
    </cdr:from>
    <cdr:to>
      <cdr:x>0.48907</cdr:x>
      <cdr:y>0.34125</cdr:y>
    </cdr:to>
    <cdr:sp macro="" textlink="伊賀地域!$E$124">
      <cdr:nvSpPr>
        <cdr:cNvPr id="5" name="テキスト ボックス 3"/>
        <cdr:cNvSpPr txBox="1"/>
      </cdr:nvSpPr>
      <cdr:spPr>
        <a:xfrm xmlns:a="http://schemas.openxmlformats.org/drawingml/2006/main">
          <a:off x="2249269" y="1538760"/>
          <a:ext cx="689449" cy="2175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6A243EE-913E-422A-929A-907F67C97B62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3,495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0.51509</cdr:x>
      <cdr:y>0.26473</cdr:y>
    </cdr:from>
    <cdr:to>
      <cdr:x>0.62852</cdr:x>
      <cdr:y>0.3064</cdr:y>
    </cdr:to>
    <cdr:sp macro="" textlink="伊賀地域!$F$124">
      <cdr:nvSpPr>
        <cdr:cNvPr id="9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095078" y="1362466"/>
          <a:ext cx="681577" cy="2144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63A18562-CA71-4EBC-8915-B8C5EA901170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3,722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0.65559</cdr:x>
      <cdr:y>0.30667</cdr:y>
    </cdr:from>
    <cdr:to>
      <cdr:x>0.76901</cdr:x>
      <cdr:y>0.34835</cdr:y>
    </cdr:to>
    <cdr:sp macro="" textlink="伊賀地域!$G$124">
      <cdr:nvSpPr>
        <cdr:cNvPr id="10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939308" y="1578308"/>
          <a:ext cx="681517" cy="2145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44A2F98-F62B-4B48-80E3-A9BA1CF41F7C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3,403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62C465-3BDF-4EEA-B8CD-7A32D290CA91}"/>
            </a:ext>
          </a:extLst>
        </cdr:cNvPr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0.09466</cdr:x>
      <cdr:y>0.11195</cdr:y>
    </cdr:from>
    <cdr:to>
      <cdr:x>0.20939</cdr:x>
      <cdr:y>0.15422</cdr:y>
    </cdr:to>
    <cdr:sp macro="" textlink="伊賀地域!$C$146">
      <cdr:nvSpPr>
        <cdr:cNvPr id="3" name="テキスト ボックス 1"/>
        <cdr:cNvSpPr txBox="1"/>
      </cdr:nvSpPr>
      <cdr:spPr>
        <a:xfrm xmlns:a="http://schemas.openxmlformats.org/drawingml/2006/main">
          <a:off x="568933" y="575668"/>
          <a:ext cx="689582" cy="217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FE0F9625-0462-471C-8428-6930DA3CA842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4,585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0.23342</cdr:x>
      <cdr:y>0.12978</cdr:y>
    </cdr:from>
    <cdr:to>
      <cdr:x>0.34815</cdr:x>
      <cdr:y>0.17205</cdr:y>
    </cdr:to>
    <cdr:sp macro="" textlink="伊賀地域!$D$146">
      <cdr:nvSpPr>
        <cdr:cNvPr id="4" name="テキスト ボックス 2"/>
        <cdr:cNvSpPr txBox="1"/>
      </cdr:nvSpPr>
      <cdr:spPr>
        <a:xfrm xmlns:a="http://schemas.openxmlformats.org/drawingml/2006/main">
          <a:off x="1402975" y="667345"/>
          <a:ext cx="689583" cy="217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9C23470-886B-49DE-90DE-53229199B03E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4,516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0.37172</cdr:x>
      <cdr:y>0.17005</cdr:y>
    </cdr:from>
    <cdr:to>
      <cdr:x>0.48646</cdr:x>
      <cdr:y>0.21232</cdr:y>
    </cdr:to>
    <cdr:sp macro="" textlink="伊賀地域!$E$146">
      <cdr:nvSpPr>
        <cdr:cNvPr id="5" name="テキスト ボックス 3"/>
        <cdr:cNvSpPr txBox="1"/>
      </cdr:nvSpPr>
      <cdr:spPr>
        <a:xfrm xmlns:a="http://schemas.openxmlformats.org/drawingml/2006/main">
          <a:off x="2234228" y="874410"/>
          <a:ext cx="689642" cy="217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0B2BFA-A767-489C-8AE3-AFEA267B27FF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4,294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0.51395</cdr:x>
      <cdr:y>0.11739</cdr:y>
    </cdr:from>
    <cdr:to>
      <cdr:x>0.62737</cdr:x>
      <cdr:y>0.15906</cdr:y>
    </cdr:to>
    <cdr:sp macro="" textlink="伊賀地域!$F$146">
      <cdr:nvSpPr>
        <cdr:cNvPr id="9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089088" y="603625"/>
          <a:ext cx="681709" cy="214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919A909-D392-48DA-B055-0B9F5FE70199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4,563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0.65477</cdr:x>
      <cdr:y>0.16704</cdr:y>
    </cdr:from>
    <cdr:to>
      <cdr:x>0.76819</cdr:x>
      <cdr:y>0.20872</cdr:y>
    </cdr:to>
    <cdr:sp macro="" textlink="伊賀地域!$G$146">
      <cdr:nvSpPr>
        <cdr:cNvPr id="10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935452" y="858972"/>
          <a:ext cx="681709" cy="2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62A034A2-95AD-4FA4-BD81-3E8D96BF4B6A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4,328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62C465-3BDF-4EEA-B8CD-7A32D290CA91}"/>
            </a:ext>
          </a:extLst>
        </cdr:cNvPr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0.10019</cdr:x>
      <cdr:y>0.89601</cdr:y>
    </cdr:from>
    <cdr:to>
      <cdr:x>0.21492</cdr:x>
      <cdr:y>0.93828</cdr:y>
    </cdr:to>
    <cdr:sp macro="" textlink="伊賀地域!$C$102">
      <cdr:nvSpPr>
        <cdr:cNvPr id="3" name="テキスト ボックス 1"/>
        <cdr:cNvSpPr txBox="1"/>
      </cdr:nvSpPr>
      <cdr:spPr>
        <a:xfrm xmlns:a="http://schemas.openxmlformats.org/drawingml/2006/main">
          <a:off x="608673" y="4442956"/>
          <a:ext cx="697032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41E3394-CD60-43CB-A866-FF1085537DD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-888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0.23587</cdr:x>
      <cdr:y>0.89601</cdr:y>
    </cdr:from>
    <cdr:to>
      <cdr:x>0.3506</cdr:x>
      <cdr:y>0.93828</cdr:y>
    </cdr:to>
    <cdr:sp macro="" textlink="伊賀地域!$D$102">
      <cdr:nvSpPr>
        <cdr:cNvPr id="4" name="テキスト ボックス 2"/>
        <cdr:cNvSpPr txBox="1"/>
      </cdr:nvSpPr>
      <cdr:spPr>
        <a:xfrm xmlns:a="http://schemas.openxmlformats.org/drawingml/2006/main">
          <a:off x="1433019" y="4442956"/>
          <a:ext cx="697032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C431EB3-8035-4F4F-97AD-208FA97AC14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-921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0.37784</cdr:x>
      <cdr:y>0.89541</cdr:y>
    </cdr:from>
    <cdr:to>
      <cdr:x>0.49258</cdr:x>
      <cdr:y>0.93768</cdr:y>
    </cdr:to>
    <cdr:sp macro="" textlink="伊賀地域!$E$102">
      <cdr:nvSpPr>
        <cdr:cNvPr id="5" name="テキスト ボックス 3"/>
        <cdr:cNvSpPr txBox="1"/>
      </cdr:nvSpPr>
      <cdr:spPr>
        <a:xfrm xmlns:a="http://schemas.openxmlformats.org/drawingml/2006/main">
          <a:off x="2295525" y="4439986"/>
          <a:ext cx="697093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835E45-B9F1-4AA8-9515-156362F84BCA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-799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0.51596</cdr:x>
      <cdr:y>0.89374</cdr:y>
    </cdr:from>
    <cdr:to>
      <cdr:x>0.6307</cdr:x>
      <cdr:y>0.93601</cdr:y>
    </cdr:to>
    <cdr:sp macro="" textlink="伊賀地域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D788EA9-6827-4B01-9A8A-A51B57AA5F27}"/>
            </a:ext>
          </a:extLst>
        </cdr:cNvPr>
        <cdr:cNvSpPr txBox="1"/>
      </cdr:nvSpPr>
      <cdr:spPr>
        <a:xfrm xmlns:a="http://schemas.openxmlformats.org/drawingml/2006/main">
          <a:off x="3132381" y="4534330"/>
          <a:ext cx="696578" cy="214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5FB18C2-A5C1-4EC6-8C5C-A1C46995273D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-841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0.6581</cdr:x>
      <cdr:y>0.89572</cdr:y>
    </cdr:from>
    <cdr:to>
      <cdr:x>0.77292</cdr:x>
      <cdr:y>0.93703</cdr:y>
    </cdr:to>
    <cdr:sp macro="" textlink="伊賀地域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D788EA9-6827-4B01-9A8A-A51B57AA5F27}"/>
            </a:ext>
          </a:extLst>
        </cdr:cNvPr>
        <cdr:cNvSpPr txBox="1"/>
      </cdr:nvSpPr>
      <cdr:spPr>
        <a:xfrm xmlns:a="http://schemas.openxmlformats.org/drawingml/2006/main">
          <a:off x="3995271" y="4544359"/>
          <a:ext cx="697093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5FF1F8-E50B-4D34-8E69-265067C79F59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-925</a:t>
          </a:fld>
          <a:endParaRPr lang="ja-JP" altLang="en-US" sz="10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0.00754</cdr:x>
      <cdr:y>0.90788</cdr:y>
    </cdr:from>
    <cdr:to>
      <cdr:x>0.1407</cdr:x>
      <cdr:y>0.97623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577" y="2909889"/>
          <a:ext cx="504824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（人）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0.00754</cdr:x>
      <cdr:y>0.90788</cdr:y>
    </cdr:from>
    <cdr:to>
      <cdr:x>0.1407</cdr:x>
      <cdr:y>0.97623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577" y="2909889"/>
          <a:ext cx="504824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（人）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204106</xdr:colOff>
      <xdr:row>116</xdr:row>
      <xdr:rowOff>0</xdr:rowOff>
    </xdr:from>
    <xdr:to>
      <xdr:col>25</xdr:col>
      <xdr:colOff>75706</xdr:colOff>
      <xdr:row>148</xdr:row>
      <xdr:rowOff>115575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C200ACA4-517F-4BF4-B34A-3CFD2C68C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269778</xdr:colOff>
      <xdr:row>151</xdr:row>
      <xdr:rowOff>0</xdr:rowOff>
    </xdr:from>
    <xdr:to>
      <xdr:col>25</xdr:col>
      <xdr:colOff>141378</xdr:colOff>
      <xdr:row>184</xdr:row>
      <xdr:rowOff>10800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C987DF1D-6092-4B56-ABCE-514DA3EE1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108856</xdr:colOff>
      <xdr:row>82</xdr:row>
      <xdr:rowOff>81643</xdr:rowOff>
    </xdr:from>
    <xdr:to>
      <xdr:col>24</xdr:col>
      <xdr:colOff>590056</xdr:colOff>
      <xdr:row>115</xdr:row>
      <xdr:rowOff>54343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B9D2257-89F3-44F4-A499-185FFA1C0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593913</xdr:colOff>
      <xdr:row>116</xdr:row>
      <xdr:rowOff>67235</xdr:rowOff>
    </xdr:from>
    <xdr:to>
      <xdr:col>35</xdr:col>
      <xdr:colOff>8313</xdr:colOff>
      <xdr:row>149</xdr:row>
      <xdr:rowOff>30410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4D9CAB87-E3ED-4D6D-B865-BE5B87C4D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609599</xdr:colOff>
      <xdr:row>151</xdr:row>
      <xdr:rowOff>152399</xdr:rowOff>
    </xdr:from>
    <xdr:to>
      <xdr:col>35</xdr:col>
      <xdr:colOff>23999</xdr:colOff>
      <xdr:row>185</xdr:row>
      <xdr:rowOff>10799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5923BA66-5A16-49AD-8A9F-279F94B19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148</xdr:row>
      <xdr:rowOff>44823</xdr:rowOff>
    </xdr:from>
    <xdr:to>
      <xdr:col>9</xdr:col>
      <xdr:colOff>22412</xdr:colOff>
      <xdr:row>168</xdr:row>
      <xdr:rowOff>103623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5634824F-350E-4C02-B161-A00601CAC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38100</xdr:colOff>
      <xdr:row>173</xdr:row>
      <xdr:rowOff>87966</xdr:rowOff>
    </xdr:from>
    <xdr:to>
      <xdr:col>9</xdr:col>
      <xdr:colOff>60512</xdr:colOff>
      <xdr:row>193</xdr:row>
      <xdr:rowOff>146766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6BA79E7-76C3-43E3-BB3C-A122200C5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0.23545</cdr:x>
      <cdr:y>0.43698</cdr:y>
    </cdr:from>
    <cdr:to>
      <cdr:x>0.35018</cdr:x>
      <cdr:y>0.47925</cdr:y>
    </cdr:to>
    <cdr:sp macro="" textlink="東紀州地域!$D$124">
      <cdr:nvSpPr>
        <cdr:cNvPr id="4" name="テキスト ボックス 2"/>
        <cdr:cNvSpPr txBox="1"/>
      </cdr:nvSpPr>
      <cdr:spPr>
        <a:xfrm xmlns:a="http://schemas.openxmlformats.org/drawingml/2006/main">
          <a:off x="1408307" y="2292807"/>
          <a:ext cx="686240" cy="2217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D626755-6E81-4F54-997A-E963B1466DC3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1,598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0.36936</cdr:x>
      <cdr:y>0.41556</cdr:y>
    </cdr:from>
    <cdr:to>
      <cdr:x>0.4841</cdr:x>
      <cdr:y>0.45783</cdr:y>
    </cdr:to>
    <cdr:sp macro="" textlink="東紀州地域!$E$124">
      <cdr:nvSpPr>
        <cdr:cNvPr id="5" name="テキスト ボックス 3"/>
        <cdr:cNvSpPr txBox="1"/>
      </cdr:nvSpPr>
      <cdr:spPr>
        <a:xfrm xmlns:a="http://schemas.openxmlformats.org/drawingml/2006/main">
          <a:off x="2209285" y="2180411"/>
          <a:ext cx="686299" cy="2217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62B4889-EAB8-4537-8538-DC9981E53DA2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1,683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0.51522</cdr:x>
      <cdr:y>0.4525</cdr:y>
    </cdr:from>
    <cdr:to>
      <cdr:x>0.62864</cdr:x>
      <cdr:y>0.49417</cdr:y>
    </cdr:to>
    <cdr:sp macro="" textlink="東紀州地域!$F$124">
      <cdr:nvSpPr>
        <cdr:cNvPr id="9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081693" y="2374219"/>
          <a:ext cx="678404" cy="2186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169B35B-A7D9-4680-B21C-5A1D1A4DA4FD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1,551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0.65283</cdr:x>
      <cdr:y>0.46694</cdr:y>
    </cdr:from>
    <cdr:to>
      <cdr:x>0.76625</cdr:x>
      <cdr:y>0.50862</cdr:y>
    </cdr:to>
    <cdr:sp macro="" textlink="東紀州地域!$G$124">
      <cdr:nvSpPr>
        <cdr:cNvPr id="10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904800" y="2449992"/>
          <a:ext cx="678404" cy="2186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A0AF21A-64F9-4B4D-8D97-34CA12CA8B36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1,512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62C465-3BDF-4EEA-B8CD-7A32D290CA91}"/>
            </a:ext>
          </a:extLst>
        </cdr:cNvPr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0.09643</cdr:x>
      <cdr:y>0.40438</cdr:y>
    </cdr:from>
    <cdr:to>
      <cdr:x>0.21116</cdr:x>
      <cdr:y>0.44665</cdr:y>
    </cdr:to>
    <cdr:sp macro="" textlink="東紀州地域!$C$124">
      <cdr:nvSpPr>
        <cdr:cNvPr id="1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61E0087-E2EE-44C3-8D5A-3124CFA2B8FA}"/>
            </a:ext>
          </a:extLst>
        </cdr:cNvPr>
        <cdr:cNvSpPr txBox="1"/>
      </cdr:nvSpPr>
      <cdr:spPr>
        <a:xfrm xmlns:a="http://schemas.openxmlformats.org/drawingml/2006/main">
          <a:off x="576766" y="2121771"/>
          <a:ext cx="686240" cy="2217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6CC6A883-81FF-4F05-819C-9AF1FF0F20D8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1,707</a:t>
          </a:fld>
          <a:endParaRPr lang="ja-JP" altLang="en-US" sz="10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0.0959</cdr:x>
      <cdr:y>0.22175</cdr:y>
    </cdr:from>
    <cdr:to>
      <cdr:x>0.21063</cdr:x>
      <cdr:y>0.26402</cdr:y>
    </cdr:to>
    <cdr:sp macro="" textlink="東紀州地域!$C$146">
      <cdr:nvSpPr>
        <cdr:cNvPr id="3" name="テキスト ボックス 1"/>
        <cdr:cNvSpPr txBox="1"/>
      </cdr:nvSpPr>
      <cdr:spPr>
        <a:xfrm xmlns:a="http://schemas.openxmlformats.org/drawingml/2006/main">
          <a:off x="573331" y="1168043"/>
          <a:ext cx="685927" cy="2226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BC1510B-5381-444C-AA5B-7E105EA192D7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2,364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0.23572</cdr:x>
      <cdr:y>0.29718</cdr:y>
    </cdr:from>
    <cdr:to>
      <cdr:x>0.35045</cdr:x>
      <cdr:y>0.33945</cdr:y>
    </cdr:to>
    <cdr:sp macro="" textlink="東紀州地域!$D$146">
      <cdr:nvSpPr>
        <cdr:cNvPr id="4" name="テキスト ボックス 2"/>
        <cdr:cNvSpPr txBox="1"/>
      </cdr:nvSpPr>
      <cdr:spPr>
        <a:xfrm xmlns:a="http://schemas.openxmlformats.org/drawingml/2006/main">
          <a:off x="1409262" y="1565332"/>
          <a:ext cx="685927" cy="222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347F93A-B386-449B-A917-5F8D757020AD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2,103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0.37362</cdr:x>
      <cdr:y>0.31548</cdr:y>
    </cdr:from>
    <cdr:to>
      <cdr:x>0.48836</cdr:x>
      <cdr:y>0.35775</cdr:y>
    </cdr:to>
    <cdr:sp macro="" textlink="東紀州地域!$E$146">
      <cdr:nvSpPr>
        <cdr:cNvPr id="5" name="テキスト ボックス 3"/>
        <cdr:cNvSpPr txBox="1"/>
      </cdr:nvSpPr>
      <cdr:spPr>
        <a:xfrm xmlns:a="http://schemas.openxmlformats.org/drawingml/2006/main">
          <a:off x="2233754" y="1661749"/>
          <a:ext cx="685987" cy="2226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B33F32A-4FA9-45C8-A92D-93D930A67AF7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2,042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0.51498</cdr:x>
      <cdr:y>0.30057</cdr:y>
    </cdr:from>
    <cdr:to>
      <cdr:x>0.6284</cdr:x>
      <cdr:y>0.34224</cdr:y>
    </cdr:to>
    <cdr:sp macro="" textlink="東紀州地域!$F$146">
      <cdr:nvSpPr>
        <cdr:cNvPr id="9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078873" y="1583223"/>
          <a:ext cx="678095" cy="219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EE95CEB-B9FC-489C-A88E-33169105B03A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2,087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0.6526</cdr:x>
      <cdr:y>0.31148</cdr:y>
    </cdr:from>
    <cdr:to>
      <cdr:x>0.76602</cdr:x>
      <cdr:y>0.35316</cdr:y>
    </cdr:to>
    <cdr:sp macro="" textlink="東紀州地域!$G$146">
      <cdr:nvSpPr>
        <cdr:cNvPr id="10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901670" y="1640663"/>
          <a:ext cx="678095" cy="2195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AFFC98D-D797-4CE9-9E7F-1E00230F4E93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2,041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62C465-3BDF-4EEA-B8CD-7A32D290CA91}"/>
            </a:ext>
          </a:extLst>
        </cdr:cNvPr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0.10019</cdr:x>
      <cdr:y>0.89601</cdr:y>
    </cdr:from>
    <cdr:to>
      <cdr:x>0.21492</cdr:x>
      <cdr:y>0.93828</cdr:y>
    </cdr:to>
    <cdr:sp macro="" textlink="東紀州地域!$C$102">
      <cdr:nvSpPr>
        <cdr:cNvPr id="3" name="テキスト ボックス 1"/>
        <cdr:cNvSpPr txBox="1"/>
      </cdr:nvSpPr>
      <cdr:spPr>
        <a:xfrm xmlns:a="http://schemas.openxmlformats.org/drawingml/2006/main">
          <a:off x="608673" y="4442956"/>
          <a:ext cx="697032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4730F33F-5B56-4940-A5C5-E6DFB19B0594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-657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0.23587</cdr:x>
      <cdr:y>0.89601</cdr:y>
    </cdr:from>
    <cdr:to>
      <cdr:x>0.3506</cdr:x>
      <cdr:y>0.93828</cdr:y>
    </cdr:to>
    <cdr:sp macro="" textlink="東紀州地域!$D$102">
      <cdr:nvSpPr>
        <cdr:cNvPr id="4" name="テキスト ボックス 2"/>
        <cdr:cNvSpPr txBox="1"/>
      </cdr:nvSpPr>
      <cdr:spPr>
        <a:xfrm xmlns:a="http://schemas.openxmlformats.org/drawingml/2006/main">
          <a:off x="1433019" y="4442956"/>
          <a:ext cx="697032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42BB19AD-D1AF-4877-AA2D-0264CEA9E7E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-505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0.37784</cdr:x>
      <cdr:y>0.89541</cdr:y>
    </cdr:from>
    <cdr:to>
      <cdr:x>0.49258</cdr:x>
      <cdr:y>0.93768</cdr:y>
    </cdr:to>
    <cdr:sp macro="" textlink="東紀州地域!$E$102">
      <cdr:nvSpPr>
        <cdr:cNvPr id="5" name="テキスト ボックス 3"/>
        <cdr:cNvSpPr txBox="1"/>
      </cdr:nvSpPr>
      <cdr:spPr>
        <a:xfrm xmlns:a="http://schemas.openxmlformats.org/drawingml/2006/main">
          <a:off x="2295525" y="4439986"/>
          <a:ext cx="697093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F4495930-481F-4345-B904-AC242C43FBB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-359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0.51596</cdr:x>
      <cdr:y>0.89374</cdr:y>
    </cdr:from>
    <cdr:to>
      <cdr:x>0.6307</cdr:x>
      <cdr:y>0.93601</cdr:y>
    </cdr:to>
    <cdr:sp macro="" textlink="東紀州地域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D788EA9-6827-4B01-9A8A-A51B57AA5F27}"/>
            </a:ext>
          </a:extLst>
        </cdr:cNvPr>
        <cdr:cNvSpPr txBox="1"/>
      </cdr:nvSpPr>
      <cdr:spPr>
        <a:xfrm xmlns:a="http://schemas.openxmlformats.org/drawingml/2006/main">
          <a:off x="3132381" y="4534330"/>
          <a:ext cx="696578" cy="2144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516FD55-E863-424E-8349-64258099473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-536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0.6581</cdr:x>
      <cdr:y>0.89572</cdr:y>
    </cdr:from>
    <cdr:to>
      <cdr:x>0.77292</cdr:x>
      <cdr:y>0.93703</cdr:y>
    </cdr:to>
    <cdr:sp macro="" textlink="東紀州地域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D788EA9-6827-4B01-9A8A-A51B57AA5F27}"/>
            </a:ext>
          </a:extLst>
        </cdr:cNvPr>
        <cdr:cNvSpPr txBox="1"/>
      </cdr:nvSpPr>
      <cdr:spPr>
        <a:xfrm xmlns:a="http://schemas.openxmlformats.org/drawingml/2006/main">
          <a:off x="3995271" y="4544359"/>
          <a:ext cx="697093" cy="2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11EE18A-B9BF-40B1-AEBE-63CA89BC965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-529</a:t>
          </a:fld>
          <a:endParaRPr lang="ja-JP" altLang="en-US" sz="10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0.00754</cdr:x>
      <cdr:y>0.90788</cdr:y>
    </cdr:from>
    <cdr:to>
      <cdr:x>0.1407</cdr:x>
      <cdr:y>0.97623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577" y="2909889"/>
          <a:ext cx="504824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（人）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0.3788</cdr:x>
      <cdr:y>0.17452</cdr:y>
    </cdr:from>
    <cdr:to>
      <cdr:x>0.49354</cdr:x>
      <cdr:y>0.21679</cdr:y>
    </cdr:to>
    <cdr:sp macro="" textlink="北勢地域!$E$124">
      <cdr:nvSpPr>
        <cdr:cNvPr id="5" name="テキスト ボックス 3"/>
        <cdr:cNvSpPr txBox="1"/>
      </cdr:nvSpPr>
      <cdr:spPr>
        <a:xfrm xmlns:a="http://schemas.openxmlformats.org/drawingml/2006/main">
          <a:off x="2318256" y="879579"/>
          <a:ext cx="702209" cy="2130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124A8AF-1883-42BA-B8F2-D58EC665A7B0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17,317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0.51865</cdr:x>
      <cdr:y>0.13621</cdr:y>
    </cdr:from>
    <cdr:to>
      <cdr:x>0.63207</cdr:x>
      <cdr:y>0.17788</cdr:y>
    </cdr:to>
    <cdr:sp macro="" textlink="北勢地域!$F$124">
      <cdr:nvSpPr>
        <cdr:cNvPr id="9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157713" y="673607"/>
          <a:ext cx="690542" cy="206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3CE01AA-3652-4F52-8108-DEA79DC2C6EA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17,904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0.65818</cdr:x>
      <cdr:y>0.18197</cdr:y>
    </cdr:from>
    <cdr:to>
      <cdr:x>0.7716</cdr:x>
      <cdr:y>0.22365</cdr:y>
    </cdr:to>
    <cdr:sp macro="" textlink="北勢地域!$G$124">
      <cdr:nvSpPr>
        <cdr:cNvPr id="10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4028039" y="917128"/>
          <a:ext cx="694131" cy="210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9C58425-8FF9-4702-AC7B-D33F185835C6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17,037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62C465-3BDF-4EEA-B8CD-7A32D290CA91}"/>
            </a:ext>
          </a:extLst>
        </cdr:cNvPr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0.10274</cdr:x>
      <cdr:y>0.11556</cdr:y>
    </cdr:from>
    <cdr:to>
      <cdr:x>0.21747</cdr:x>
      <cdr:y>0.15783</cdr:y>
    </cdr:to>
    <cdr:sp macro="" textlink="北勢地域!$C$124">
      <cdr:nvSpPr>
        <cdr:cNvPr id="1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61E0087-E2EE-44C3-8D5A-3124CFA2B8FA}"/>
            </a:ext>
          </a:extLst>
        </cdr:cNvPr>
        <cdr:cNvSpPr txBox="1"/>
      </cdr:nvSpPr>
      <cdr:spPr>
        <a:xfrm xmlns:a="http://schemas.openxmlformats.org/drawingml/2006/main">
          <a:off x="623331" y="578237"/>
          <a:ext cx="696059" cy="2115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66CF08E2-9B95-4718-ACE0-A572188D47E0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18,371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0.24043</cdr:x>
      <cdr:y>0.14192</cdr:y>
    </cdr:from>
    <cdr:to>
      <cdr:x>0.35516</cdr:x>
      <cdr:y>0.18419</cdr:y>
    </cdr:to>
    <cdr:sp macro="" textlink="北勢地域!$D$124">
      <cdr:nvSpPr>
        <cdr:cNvPr id="17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392EA749-42C2-4091-BA75-8DC5EE115ACB}"/>
            </a:ext>
          </a:extLst>
        </cdr:cNvPr>
        <cdr:cNvSpPr txBox="1"/>
      </cdr:nvSpPr>
      <cdr:spPr>
        <a:xfrm xmlns:a="http://schemas.openxmlformats.org/drawingml/2006/main">
          <a:off x="1458648" y="710142"/>
          <a:ext cx="696059" cy="2115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C9B332B-A8D0-4A6D-A617-3DDCEB083BDD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17,538</a:t>
          </a:fld>
          <a:endParaRPr lang="ja-JP" altLang="en-US" sz="1000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0.00754</cdr:x>
      <cdr:y>0.90788</cdr:y>
    </cdr:from>
    <cdr:to>
      <cdr:x>0.1407</cdr:x>
      <cdr:y>0.97623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577" y="2909889"/>
          <a:ext cx="504824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（人）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76</xdr:row>
      <xdr:rowOff>1</xdr:rowOff>
    </xdr:from>
    <xdr:to>
      <xdr:col>28</xdr:col>
      <xdr:colOff>582084</xdr:colOff>
      <xdr:row>107</xdr:row>
      <xdr:rowOff>137584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257766</xdr:colOff>
      <xdr:row>108</xdr:row>
      <xdr:rowOff>23158</xdr:rowOff>
    </xdr:from>
    <xdr:to>
      <xdr:col>28</xdr:col>
      <xdr:colOff>524411</xdr:colOff>
      <xdr:row>140</xdr:row>
      <xdr:rowOff>94217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津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-374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津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-500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津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-123</a:t>
          </a:fld>
          <a:endParaRPr lang="ja-JP" altLang="en-US" sz="10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0.09902</cdr:x>
      <cdr:y>0.89369</cdr:y>
    </cdr:from>
    <cdr:to>
      <cdr:x>0.21375</cdr:x>
      <cdr:y>0.93596</cdr:y>
    </cdr:to>
    <cdr:sp macro="" textlink="津市!$C$102">
      <cdr:nvSpPr>
        <cdr:cNvPr id="3" name="テキスト ボックス 1"/>
        <cdr:cNvSpPr txBox="1"/>
      </cdr:nvSpPr>
      <cdr:spPr>
        <a:xfrm xmlns:a="http://schemas.openxmlformats.org/drawingml/2006/main">
          <a:off x="610680" y="4383011"/>
          <a:ext cx="707539" cy="207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-374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0.23486</cdr:x>
      <cdr:y>0.89235</cdr:y>
    </cdr:from>
    <cdr:to>
      <cdr:x>0.34959</cdr:x>
      <cdr:y>0.93462</cdr:y>
    </cdr:to>
    <cdr:sp macro="" textlink="津市!$D$102">
      <cdr:nvSpPr>
        <cdr:cNvPr id="4" name="テキスト ボックス 2"/>
        <cdr:cNvSpPr txBox="1"/>
      </cdr:nvSpPr>
      <cdr:spPr>
        <a:xfrm xmlns:a="http://schemas.openxmlformats.org/drawingml/2006/main">
          <a:off x="1448388" y="4376443"/>
          <a:ext cx="707538" cy="207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-500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0.37616</cdr:x>
      <cdr:y>0.89411</cdr:y>
    </cdr:from>
    <cdr:to>
      <cdr:x>0.4909</cdr:x>
      <cdr:y>0.93638</cdr:y>
    </cdr:to>
    <cdr:sp macro="" textlink="津市!$E$102">
      <cdr:nvSpPr>
        <cdr:cNvPr id="5" name="テキスト ボックス 3"/>
        <cdr:cNvSpPr txBox="1"/>
      </cdr:nvSpPr>
      <cdr:spPr>
        <a:xfrm xmlns:a="http://schemas.openxmlformats.org/drawingml/2006/main">
          <a:off x="2312274" y="4449024"/>
          <a:ext cx="705309" cy="2103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-123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0.51737</cdr:x>
      <cdr:y>0.89416</cdr:y>
    </cdr:from>
    <cdr:to>
      <cdr:x>0.632</cdr:x>
      <cdr:y>0.93572</cdr:y>
    </cdr:to>
    <cdr:sp macro="" textlink="津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75000" y="441325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594D63B-D123-41DB-AC19-12EBB38BEA8D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-685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0.65551</cdr:x>
      <cdr:y>0.89416</cdr:y>
    </cdr:from>
    <cdr:to>
      <cdr:x>0.77014</cdr:x>
      <cdr:y>0.93572</cdr:y>
    </cdr:to>
    <cdr:sp macro="" textlink="津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22725" y="441325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A87BEF-8F60-46C6-96A7-93845ADCE17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-449</a:t>
          </a:fld>
          <a:endParaRPr lang="ja-JP" altLang="en-US" sz="1000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222251</xdr:colOff>
      <xdr:row>89</xdr:row>
      <xdr:rowOff>95251</xdr:rowOff>
    </xdr:from>
    <xdr:to>
      <xdr:col>23</xdr:col>
      <xdr:colOff>169335</xdr:colOff>
      <xdr:row>121</xdr:row>
      <xdr:rowOff>84668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166763</xdr:colOff>
      <xdr:row>121</xdr:row>
      <xdr:rowOff>121860</xdr:rowOff>
    </xdr:from>
    <xdr:to>
      <xdr:col>23</xdr:col>
      <xdr:colOff>136525</xdr:colOff>
      <xdr:row>154</xdr:row>
      <xdr:rowOff>2420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四日市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225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四日市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-539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四日市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-138</a:t>
          </a:fld>
          <a:endParaRPr lang="ja-JP" altLang="en-US" sz="10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0.10046</cdr:x>
      <cdr:y>0.89222</cdr:y>
    </cdr:from>
    <cdr:to>
      <cdr:x>0.21519</cdr:x>
      <cdr:y>0.93449</cdr:y>
    </cdr:to>
    <cdr:sp macro="" textlink="四日市市!$C$102">
      <cdr:nvSpPr>
        <cdr:cNvPr id="3" name="テキスト ボックス 1"/>
        <cdr:cNvSpPr txBox="1"/>
      </cdr:nvSpPr>
      <cdr:spPr>
        <a:xfrm xmlns:a="http://schemas.openxmlformats.org/drawingml/2006/main">
          <a:off x="615358" y="4367241"/>
          <a:ext cx="702794" cy="206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225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0.23699</cdr:x>
      <cdr:y>0.89222</cdr:y>
    </cdr:from>
    <cdr:to>
      <cdr:x>0.35172</cdr:x>
      <cdr:y>0.93449</cdr:y>
    </cdr:to>
    <cdr:sp macro="" textlink="四日市市!$D$102">
      <cdr:nvSpPr>
        <cdr:cNvPr id="4" name="テキスト ボックス 2"/>
        <cdr:cNvSpPr txBox="1"/>
      </cdr:nvSpPr>
      <cdr:spPr>
        <a:xfrm xmlns:a="http://schemas.openxmlformats.org/drawingml/2006/main">
          <a:off x="1451715" y="4367241"/>
          <a:ext cx="702794" cy="206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-539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0.3782</cdr:x>
      <cdr:y>0.89359</cdr:y>
    </cdr:from>
    <cdr:to>
      <cdr:x>0.49294</cdr:x>
      <cdr:y>0.93586</cdr:y>
    </cdr:to>
    <cdr:sp macro="" textlink="四日市市!$E$102">
      <cdr:nvSpPr>
        <cdr:cNvPr id="5" name="テキスト ボックス 3"/>
        <cdr:cNvSpPr txBox="1"/>
      </cdr:nvSpPr>
      <cdr:spPr>
        <a:xfrm xmlns:a="http://schemas.openxmlformats.org/drawingml/2006/main">
          <a:off x="2316708" y="4373956"/>
          <a:ext cx="702855" cy="206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-138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0.5152</cdr:x>
      <cdr:y>0.89384</cdr:y>
    </cdr:from>
    <cdr:to>
      <cdr:x>0.63004</cdr:x>
      <cdr:y>0.93574</cdr:y>
    </cdr:to>
    <cdr:sp macro="" textlink="四日市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55950" y="437515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33C4166-200F-449D-9AB9-69CEE4E922DD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53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0.6567</cdr:x>
      <cdr:y>0.89189</cdr:y>
    </cdr:from>
    <cdr:to>
      <cdr:x>0.77154</cdr:x>
      <cdr:y>0.93379</cdr:y>
    </cdr:to>
    <cdr:sp macro="" textlink="四日市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22725" y="4365625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6DF5904F-D67F-4824-B6B3-473FC047FC33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-124</a:t>
          </a:fld>
          <a:endParaRPr lang="ja-JP" altLang="en-US" sz="10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275167</xdr:colOff>
      <xdr:row>88</xdr:row>
      <xdr:rowOff>31751</xdr:rowOff>
    </xdr:from>
    <xdr:to>
      <xdr:col>23</xdr:col>
      <xdr:colOff>222251</xdr:colOff>
      <xdr:row>120</xdr:row>
      <xdr:rowOff>21168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139652</xdr:colOff>
      <xdr:row>120</xdr:row>
      <xdr:rowOff>34420</xdr:rowOff>
    </xdr:from>
    <xdr:to>
      <xdr:col>23</xdr:col>
      <xdr:colOff>113636</xdr:colOff>
      <xdr:row>151</xdr:row>
      <xdr:rowOff>139898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伊勢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-276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伊勢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-205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伊勢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-224</a:t>
          </a:fld>
          <a:endParaRPr lang="ja-JP" altLang="en-US" sz="10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0.10035</cdr:x>
      <cdr:y>0.89225</cdr:y>
    </cdr:from>
    <cdr:to>
      <cdr:x>0.21508</cdr:x>
      <cdr:y>0.93452</cdr:y>
    </cdr:to>
    <cdr:sp macro="" textlink="伊勢市!$C$102">
      <cdr:nvSpPr>
        <cdr:cNvPr id="3" name="テキスト ボックス 1"/>
        <cdr:cNvSpPr txBox="1"/>
      </cdr:nvSpPr>
      <cdr:spPr>
        <a:xfrm xmlns:a="http://schemas.openxmlformats.org/drawingml/2006/main">
          <a:off x="612724" y="4330977"/>
          <a:ext cx="700523" cy="205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-276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0.23811</cdr:x>
      <cdr:y>0.89225</cdr:y>
    </cdr:from>
    <cdr:to>
      <cdr:x>0.35284</cdr:x>
      <cdr:y>0.93452</cdr:y>
    </cdr:to>
    <cdr:sp macro="" textlink="伊勢市!$D$102">
      <cdr:nvSpPr>
        <cdr:cNvPr id="4" name="テキスト ボックス 2"/>
        <cdr:cNvSpPr txBox="1"/>
      </cdr:nvSpPr>
      <cdr:spPr>
        <a:xfrm xmlns:a="http://schemas.openxmlformats.org/drawingml/2006/main">
          <a:off x="1453872" y="4330977"/>
          <a:ext cx="700523" cy="205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-205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0.37744</cdr:x>
      <cdr:y>0.8917</cdr:y>
    </cdr:from>
    <cdr:to>
      <cdr:x>0.49218</cdr:x>
      <cdr:y>0.93397</cdr:y>
    </cdr:to>
    <cdr:sp macro="" textlink="伊勢市!$E$102">
      <cdr:nvSpPr>
        <cdr:cNvPr id="5" name="テキスト ボックス 3"/>
        <cdr:cNvSpPr txBox="1"/>
      </cdr:nvSpPr>
      <cdr:spPr>
        <a:xfrm xmlns:a="http://schemas.openxmlformats.org/drawingml/2006/main">
          <a:off x="2304606" y="4328270"/>
          <a:ext cx="700584" cy="205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-224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0.51531</cdr:x>
      <cdr:y>0.89154</cdr:y>
    </cdr:from>
    <cdr:to>
      <cdr:x>0.63052</cdr:x>
      <cdr:y>0.9338</cdr:y>
    </cdr:to>
    <cdr:sp macro="" textlink="伊勢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46425" y="4327525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13018F4-870A-460F-9253-87B1E59AADB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-537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0.65571</cdr:x>
      <cdr:y>0.89154</cdr:y>
    </cdr:from>
    <cdr:to>
      <cdr:x>0.77092</cdr:x>
      <cdr:y>0.9338</cdr:y>
    </cdr:to>
    <cdr:sp macro="" textlink="伊勢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03675" y="4327525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5B23D24-1A24-43FA-93C7-013CD5B27038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-255</a:t>
          </a:fld>
          <a:endParaRPr lang="ja-JP" altLang="en-US" sz="10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0.10186</cdr:x>
      <cdr:y>0.17202</cdr:y>
    </cdr:from>
    <cdr:to>
      <cdr:x>0.21659</cdr:x>
      <cdr:y>0.21429</cdr:y>
    </cdr:to>
    <cdr:sp macro="" textlink="北勢地域!$C$146">
      <cdr:nvSpPr>
        <cdr:cNvPr id="3" name="テキスト ボックス 1"/>
        <cdr:cNvSpPr txBox="1"/>
      </cdr:nvSpPr>
      <cdr:spPr>
        <a:xfrm xmlns:a="http://schemas.openxmlformats.org/drawingml/2006/main">
          <a:off x="621677" y="835279"/>
          <a:ext cx="700250" cy="205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FC64F1F-28BD-4CF7-8978-DC074C26D03C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17,313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0.23966</cdr:x>
      <cdr:y>0.13272</cdr:y>
    </cdr:from>
    <cdr:to>
      <cdr:x>0.35439</cdr:x>
      <cdr:y>0.17499</cdr:y>
    </cdr:to>
    <cdr:sp macro="" textlink="北勢地域!$D$146">
      <cdr:nvSpPr>
        <cdr:cNvPr id="4" name="テキスト ボックス 2"/>
        <cdr:cNvSpPr txBox="1"/>
      </cdr:nvSpPr>
      <cdr:spPr>
        <a:xfrm xmlns:a="http://schemas.openxmlformats.org/drawingml/2006/main">
          <a:off x="1462742" y="644452"/>
          <a:ext cx="700250" cy="205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E35CC33-023D-46E7-9B99-3354F55931A6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17,492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0.37724</cdr:x>
      <cdr:y>0.14011</cdr:y>
    </cdr:from>
    <cdr:to>
      <cdr:x>0.49198</cdr:x>
      <cdr:y>0.18238</cdr:y>
    </cdr:to>
    <cdr:sp macro="" textlink="北勢地域!$E$146">
      <cdr:nvSpPr>
        <cdr:cNvPr id="5" name="テキスト ボックス 3"/>
        <cdr:cNvSpPr txBox="1"/>
      </cdr:nvSpPr>
      <cdr:spPr>
        <a:xfrm xmlns:a="http://schemas.openxmlformats.org/drawingml/2006/main">
          <a:off x="2296765" y="686241"/>
          <a:ext cx="698578" cy="207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2ECE4CD-B4E7-45B9-8421-47913188107B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17,478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0.5167</cdr:x>
      <cdr:y>0.12444</cdr:y>
    </cdr:from>
    <cdr:to>
      <cdr:x>0.63012</cdr:x>
      <cdr:y>0.16611</cdr:y>
    </cdr:to>
    <cdr:sp macro="" textlink="北勢地域!$F$146">
      <cdr:nvSpPr>
        <cdr:cNvPr id="9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153632" y="604240"/>
          <a:ext cx="692255" cy="2023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BBEA16-4217-4C9F-BC7D-DFDD884443B5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18,101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0.65751</cdr:x>
      <cdr:y>0.1708</cdr:y>
    </cdr:from>
    <cdr:to>
      <cdr:x>0.77093</cdr:x>
      <cdr:y>0.21248</cdr:y>
    </cdr:to>
    <cdr:sp macro="" textlink="北勢地域!$G$146">
      <cdr:nvSpPr>
        <cdr:cNvPr id="10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4013084" y="829397"/>
          <a:ext cx="692255" cy="202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499D2171-075B-41BE-BB6A-CF1E6B37013F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17,350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62C465-3BDF-4EEA-B8CD-7A32D290CA91}"/>
            </a:ext>
          </a:extLst>
        </cdr:cNvPr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31750</xdr:colOff>
      <xdr:row>85</xdr:row>
      <xdr:rowOff>31751</xdr:rowOff>
    </xdr:from>
    <xdr:to>
      <xdr:col>22</xdr:col>
      <xdr:colOff>592667</xdr:colOff>
      <xdr:row>117</xdr:row>
      <xdr:rowOff>21168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489858</xdr:colOff>
      <xdr:row>117</xdr:row>
      <xdr:rowOff>113391</xdr:rowOff>
    </xdr:from>
    <xdr:to>
      <xdr:col>22</xdr:col>
      <xdr:colOff>514049</xdr:colOff>
      <xdr:row>149</xdr:row>
      <xdr:rowOff>143629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松阪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松阪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-151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松阪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-171</a:t>
          </a:fld>
          <a:endParaRPr lang="ja-JP" altLang="en-US" sz="10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0.0989</cdr:x>
      <cdr:y>0.89222</cdr:y>
    </cdr:from>
    <cdr:to>
      <cdr:x>0.21363</cdr:x>
      <cdr:y>0.93449</cdr:y>
    </cdr:to>
    <cdr:sp macro="" textlink="松阪市!$C$102">
      <cdr:nvSpPr>
        <cdr:cNvPr id="3" name="テキスト ボックス 1"/>
        <cdr:cNvSpPr txBox="1"/>
      </cdr:nvSpPr>
      <cdr:spPr>
        <a:xfrm xmlns:a="http://schemas.openxmlformats.org/drawingml/2006/main">
          <a:off x="605833" y="4367241"/>
          <a:ext cx="702794" cy="206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0.23855</cdr:x>
      <cdr:y>0.89028</cdr:y>
    </cdr:from>
    <cdr:to>
      <cdr:x>0.35328</cdr:x>
      <cdr:y>0.93255</cdr:y>
    </cdr:to>
    <cdr:sp macro="" textlink="松阪市!$D$102">
      <cdr:nvSpPr>
        <cdr:cNvPr id="4" name="テキスト ボックス 2"/>
        <cdr:cNvSpPr txBox="1"/>
      </cdr:nvSpPr>
      <cdr:spPr>
        <a:xfrm xmlns:a="http://schemas.openxmlformats.org/drawingml/2006/main">
          <a:off x="1461240" y="4357716"/>
          <a:ext cx="702794" cy="206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-151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0.37975</cdr:x>
      <cdr:y>0.89359</cdr:y>
    </cdr:from>
    <cdr:to>
      <cdr:x>0.49449</cdr:x>
      <cdr:y>0.93586</cdr:y>
    </cdr:to>
    <cdr:sp macro="" textlink="松阪市!$E$102">
      <cdr:nvSpPr>
        <cdr:cNvPr id="5" name="テキスト ボックス 3"/>
        <cdr:cNvSpPr txBox="1"/>
      </cdr:nvSpPr>
      <cdr:spPr>
        <a:xfrm xmlns:a="http://schemas.openxmlformats.org/drawingml/2006/main">
          <a:off x="2326233" y="4373957"/>
          <a:ext cx="702855" cy="206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-171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0.51676</cdr:x>
      <cdr:y>0.89384</cdr:y>
    </cdr:from>
    <cdr:to>
      <cdr:x>0.6316</cdr:x>
      <cdr:y>0.93574</cdr:y>
    </cdr:to>
    <cdr:sp macro="" textlink="松阪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65475" y="437515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28C4BD7-18C2-43E8-A0B6-21FF3B458175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-480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0.65359</cdr:x>
      <cdr:y>0.88995</cdr:y>
    </cdr:from>
    <cdr:to>
      <cdr:x>0.76843</cdr:x>
      <cdr:y>0.93185</cdr:y>
    </cdr:to>
    <cdr:sp macro="" textlink="松阪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03675" y="435610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62E6991-F905-466A-A710-E471CD93CC7A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-326</a:t>
          </a:fld>
          <a:endParaRPr lang="ja-JP" altLang="en-US" sz="10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190501</xdr:colOff>
      <xdr:row>84</xdr:row>
      <xdr:rowOff>116418</xdr:rowOff>
    </xdr:from>
    <xdr:to>
      <xdr:col>23</xdr:col>
      <xdr:colOff>137585</xdr:colOff>
      <xdr:row>116</xdr:row>
      <xdr:rowOff>105834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133312</xdr:colOff>
      <xdr:row>117</xdr:row>
      <xdr:rowOff>14141</xdr:rowOff>
    </xdr:from>
    <xdr:to>
      <xdr:col>23</xdr:col>
      <xdr:colOff>125576</xdr:colOff>
      <xdr:row>149</xdr:row>
      <xdr:rowOff>3557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桑名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397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桑名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251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桑名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123</a:t>
          </a:fld>
          <a:endParaRPr lang="ja-JP" altLang="en-US" sz="10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0.08645</cdr:x>
      <cdr:y>0.89222</cdr:y>
    </cdr:from>
    <cdr:to>
      <cdr:x>0.20118</cdr:x>
      <cdr:y>0.93449</cdr:y>
    </cdr:to>
    <cdr:sp macro="" textlink="桑名市!$C$102">
      <cdr:nvSpPr>
        <cdr:cNvPr id="3" name="テキスト ボックス 1"/>
        <cdr:cNvSpPr txBox="1"/>
      </cdr:nvSpPr>
      <cdr:spPr>
        <a:xfrm xmlns:a="http://schemas.openxmlformats.org/drawingml/2006/main">
          <a:off x="529432" y="4367240"/>
          <a:ext cx="702620" cy="206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397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0.22918</cdr:x>
      <cdr:y>0.89222</cdr:y>
    </cdr:from>
    <cdr:to>
      <cdr:x>0.34391</cdr:x>
      <cdr:y>0.93449</cdr:y>
    </cdr:to>
    <cdr:sp macro="" textlink="桑名市!$D$102">
      <cdr:nvSpPr>
        <cdr:cNvPr id="4" name="テキスト ボックス 2"/>
        <cdr:cNvSpPr txBox="1"/>
      </cdr:nvSpPr>
      <cdr:spPr>
        <a:xfrm xmlns:a="http://schemas.openxmlformats.org/drawingml/2006/main">
          <a:off x="1403527" y="4367240"/>
          <a:ext cx="702620" cy="206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251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0.36881</cdr:x>
      <cdr:y>0.89165</cdr:y>
    </cdr:from>
    <cdr:to>
      <cdr:x>0.48355</cdr:x>
      <cdr:y>0.93392</cdr:y>
    </cdr:to>
    <cdr:sp macro="" textlink="桑名市!$E$102">
      <cdr:nvSpPr>
        <cdr:cNvPr id="5" name="テキスト ボックス 3"/>
        <cdr:cNvSpPr txBox="1"/>
      </cdr:nvSpPr>
      <cdr:spPr>
        <a:xfrm xmlns:a="http://schemas.openxmlformats.org/drawingml/2006/main">
          <a:off x="2258633" y="4364430"/>
          <a:ext cx="702682" cy="206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123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0.51067</cdr:x>
      <cdr:y>0.88995</cdr:y>
    </cdr:from>
    <cdr:to>
      <cdr:x>0.62553</cdr:x>
      <cdr:y>0.93185</cdr:y>
    </cdr:to>
    <cdr:sp macro="" textlink="桑名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27375" y="435610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A589F05-658F-49EF-9B3F-D9E688520E8F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357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0.65375</cdr:x>
      <cdr:y>0.89189</cdr:y>
    </cdr:from>
    <cdr:to>
      <cdr:x>0.76862</cdr:x>
      <cdr:y>0.93379</cdr:y>
    </cdr:to>
    <cdr:sp macro="" textlink="桑名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03675" y="4365625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1D2A717-BBC9-4ED3-8FF8-5F6F35862E29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-208</a:t>
          </a:fld>
          <a:endParaRPr lang="ja-JP" altLang="en-US" sz="1000"/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529167</xdr:colOff>
      <xdr:row>86</xdr:row>
      <xdr:rowOff>42334</xdr:rowOff>
    </xdr:from>
    <xdr:to>
      <xdr:col>22</xdr:col>
      <xdr:colOff>529168</xdr:colOff>
      <xdr:row>118</xdr:row>
      <xdr:rowOff>31751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444053</xdr:colOff>
      <xdr:row>118</xdr:row>
      <xdr:rowOff>151027</xdr:rowOff>
    </xdr:from>
    <xdr:to>
      <xdr:col>22</xdr:col>
      <xdr:colOff>445281</xdr:colOff>
      <xdr:row>151</xdr:row>
      <xdr:rowOff>8902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鈴鹿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-61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鈴鹿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-189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鈴鹿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-361</a:t>
          </a:fld>
          <a:endParaRPr lang="ja-JP" altLang="en-US" sz="10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0.10341</cdr:x>
      <cdr:y>0.89027</cdr:y>
    </cdr:from>
    <cdr:to>
      <cdr:x>0.21814</cdr:x>
      <cdr:y>0.93254</cdr:y>
    </cdr:to>
    <cdr:sp macro="" textlink="鈴鹿市!$C$102">
      <cdr:nvSpPr>
        <cdr:cNvPr id="3" name="テキスト ボックス 1"/>
        <cdr:cNvSpPr txBox="1"/>
      </cdr:nvSpPr>
      <cdr:spPr>
        <a:xfrm xmlns:a="http://schemas.openxmlformats.org/drawingml/2006/main">
          <a:off x="630030" y="4380226"/>
          <a:ext cx="699021" cy="2079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-61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0.2347</cdr:x>
      <cdr:y>0.8922</cdr:y>
    </cdr:from>
    <cdr:to>
      <cdr:x>0.34943</cdr:x>
      <cdr:y>0.93447</cdr:y>
    </cdr:to>
    <cdr:sp macro="" textlink="鈴鹿市!$D$102">
      <cdr:nvSpPr>
        <cdr:cNvPr id="4" name="テキスト ボックス 2"/>
        <cdr:cNvSpPr txBox="1"/>
      </cdr:nvSpPr>
      <cdr:spPr>
        <a:xfrm xmlns:a="http://schemas.openxmlformats.org/drawingml/2006/main">
          <a:off x="1429947" y="4389751"/>
          <a:ext cx="699020" cy="2079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-189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0.3785</cdr:x>
      <cdr:y>0.89162</cdr:y>
    </cdr:from>
    <cdr:to>
      <cdr:x>0.49324</cdr:x>
      <cdr:y>0.93389</cdr:y>
    </cdr:to>
    <cdr:sp macro="" textlink="鈴鹿市!$E$102">
      <cdr:nvSpPr>
        <cdr:cNvPr id="5" name="テキスト ボックス 3"/>
        <cdr:cNvSpPr txBox="1"/>
      </cdr:nvSpPr>
      <cdr:spPr>
        <a:xfrm xmlns:a="http://schemas.openxmlformats.org/drawingml/2006/main">
          <a:off x="2306124" y="4386877"/>
          <a:ext cx="699081" cy="2079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-361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0.51329</cdr:x>
      <cdr:y>0.89311</cdr:y>
    </cdr:from>
    <cdr:to>
      <cdr:x>0.62875</cdr:x>
      <cdr:y>0.93479</cdr:y>
    </cdr:to>
    <cdr:sp macro="" textlink="鈴鹿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27375" y="439420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FCCA009-96B0-4100-94F4-346FC59A588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-540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0.65712</cdr:x>
      <cdr:y>0.89311</cdr:y>
    </cdr:from>
    <cdr:to>
      <cdr:x>0.77258</cdr:x>
      <cdr:y>0.93479</cdr:y>
    </cdr:to>
    <cdr:sp macro="" textlink="鈴鹿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03675" y="439420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EDDB8A9-9822-4A27-9FF9-62B2A6B1241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-213</a:t>
          </a:fld>
          <a:endParaRPr lang="ja-JP" altLang="en-US" sz="1000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74084</xdr:colOff>
      <xdr:row>87</xdr:row>
      <xdr:rowOff>105835</xdr:rowOff>
    </xdr:from>
    <xdr:to>
      <xdr:col>23</xdr:col>
      <xdr:colOff>21168</xdr:colOff>
      <xdr:row>119</xdr:row>
      <xdr:rowOff>95251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83030</xdr:colOff>
      <xdr:row>120</xdr:row>
      <xdr:rowOff>53206</xdr:rowOff>
    </xdr:from>
    <xdr:to>
      <xdr:col>23</xdr:col>
      <xdr:colOff>80626</xdr:colOff>
      <xdr:row>152</xdr:row>
      <xdr:rowOff>99773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0.00754</cdr:x>
      <cdr:y>0.90788</cdr:y>
    </cdr:from>
    <cdr:to>
      <cdr:x>0.1407</cdr:x>
      <cdr:y>0.97623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577" y="2909889"/>
          <a:ext cx="504824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（人）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名張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-315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名張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-453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名張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-399</a:t>
          </a:fld>
          <a:endParaRPr lang="ja-JP" altLang="en-US" sz="10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0.08374</cdr:x>
      <cdr:y>0.89218</cdr:y>
    </cdr:from>
    <cdr:to>
      <cdr:x>0.19847</cdr:x>
      <cdr:y>0.93445</cdr:y>
    </cdr:to>
    <cdr:sp macro="" textlink="名張市!$C$102">
      <cdr:nvSpPr>
        <cdr:cNvPr id="3" name="テキスト ボックス 1"/>
        <cdr:cNvSpPr txBox="1"/>
      </cdr:nvSpPr>
      <cdr:spPr>
        <a:xfrm xmlns:a="http://schemas.openxmlformats.org/drawingml/2006/main">
          <a:off x="516923" y="4418010"/>
          <a:ext cx="708258" cy="20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-315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0.22878</cdr:x>
      <cdr:y>0.89025</cdr:y>
    </cdr:from>
    <cdr:to>
      <cdr:x>0.34351</cdr:x>
      <cdr:y>0.93252</cdr:y>
    </cdr:to>
    <cdr:sp macro="" textlink="名張市!$D$102">
      <cdr:nvSpPr>
        <cdr:cNvPr id="4" name="テキスト ボックス 2"/>
        <cdr:cNvSpPr txBox="1"/>
      </cdr:nvSpPr>
      <cdr:spPr>
        <a:xfrm xmlns:a="http://schemas.openxmlformats.org/drawingml/2006/main">
          <a:off x="1412295" y="4408485"/>
          <a:ext cx="708258" cy="20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-453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0.36611</cdr:x>
      <cdr:y>0.88966</cdr:y>
    </cdr:from>
    <cdr:to>
      <cdr:x>0.48085</cdr:x>
      <cdr:y>0.93193</cdr:y>
    </cdr:to>
    <cdr:sp macro="" textlink="名張市!$E$102">
      <cdr:nvSpPr>
        <cdr:cNvPr id="5" name="テキスト ボックス 3"/>
        <cdr:cNvSpPr txBox="1"/>
      </cdr:nvSpPr>
      <cdr:spPr>
        <a:xfrm xmlns:a="http://schemas.openxmlformats.org/drawingml/2006/main">
          <a:off x="2260103" y="4405531"/>
          <a:ext cx="708320" cy="20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-399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0.51277</cdr:x>
      <cdr:y>0.89122</cdr:y>
    </cdr:from>
    <cdr:to>
      <cdr:x>0.62672</cdr:x>
      <cdr:y>0.93263</cdr:y>
    </cdr:to>
    <cdr:sp macro="" textlink="名張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65475" y="441325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92109A1-1FF1-4262-85D3-237ECAD4C8F4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-404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0.65627</cdr:x>
      <cdr:y>0.89122</cdr:y>
    </cdr:from>
    <cdr:to>
      <cdr:x>0.77022</cdr:x>
      <cdr:y>0.93263</cdr:y>
    </cdr:to>
    <cdr:sp macro="" textlink="名張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51300" y="441325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1785D16-FBF3-438C-AB63-0D06861C00D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-370</a:t>
          </a:fld>
          <a:endParaRPr lang="ja-JP" altLang="en-US" sz="1000"/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232833</xdr:colOff>
      <xdr:row>69</xdr:row>
      <xdr:rowOff>95251</xdr:rowOff>
    </xdr:from>
    <xdr:to>
      <xdr:col>29</xdr:col>
      <xdr:colOff>201084</xdr:colOff>
      <xdr:row>101</xdr:row>
      <xdr:rowOff>95251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169711</xdr:colOff>
      <xdr:row>103</xdr:row>
      <xdr:rowOff>48759</xdr:rowOff>
    </xdr:from>
    <xdr:to>
      <xdr:col>29</xdr:col>
      <xdr:colOff>156483</xdr:colOff>
      <xdr:row>135</xdr:row>
      <xdr:rowOff>116415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尾鷲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-267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尾鷲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-123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尾鷲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-128</a:t>
          </a:fld>
          <a:endParaRPr lang="ja-JP" altLang="en-US" sz="10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0.08338</cdr:x>
      <cdr:y>0.89026</cdr:y>
    </cdr:from>
    <cdr:to>
      <cdr:x>0.19811</cdr:x>
      <cdr:y>0.93253</cdr:y>
    </cdr:to>
    <cdr:sp macro="" textlink="尾鷲市!$C$102">
      <cdr:nvSpPr>
        <cdr:cNvPr id="3" name="テキスト ボックス 1"/>
        <cdr:cNvSpPr txBox="1"/>
      </cdr:nvSpPr>
      <cdr:spPr>
        <a:xfrm xmlns:a="http://schemas.openxmlformats.org/drawingml/2006/main">
          <a:off x="511036" y="4390956"/>
          <a:ext cx="703184" cy="208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-267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0.22463</cdr:x>
      <cdr:y>0.89219</cdr:y>
    </cdr:from>
    <cdr:to>
      <cdr:x>0.33936</cdr:x>
      <cdr:y>0.93446</cdr:y>
    </cdr:to>
    <cdr:sp macro="" textlink="尾鷲市!$D$102">
      <cdr:nvSpPr>
        <cdr:cNvPr id="4" name="テキスト ボックス 2"/>
        <cdr:cNvSpPr txBox="1"/>
      </cdr:nvSpPr>
      <cdr:spPr>
        <a:xfrm xmlns:a="http://schemas.openxmlformats.org/drawingml/2006/main">
          <a:off x="1376781" y="4400481"/>
          <a:ext cx="703185" cy="208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-123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0.369</cdr:x>
      <cdr:y>0.8916</cdr:y>
    </cdr:from>
    <cdr:to>
      <cdr:x>0.48374</cdr:x>
      <cdr:y>0.93387</cdr:y>
    </cdr:to>
    <cdr:sp macro="" textlink="尾鷲市!$E$102">
      <cdr:nvSpPr>
        <cdr:cNvPr id="5" name="テキスト ボックス 3"/>
        <cdr:cNvSpPr txBox="1"/>
      </cdr:nvSpPr>
      <cdr:spPr>
        <a:xfrm xmlns:a="http://schemas.openxmlformats.org/drawingml/2006/main">
          <a:off x="2261638" y="4397577"/>
          <a:ext cx="703245" cy="2084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-128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0.51026</cdr:x>
      <cdr:y>0.89478</cdr:y>
    </cdr:from>
    <cdr:to>
      <cdr:x>0.62503</cdr:x>
      <cdr:y>0.93637</cdr:y>
    </cdr:to>
    <cdr:sp macro="" textlink="尾鷲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27375" y="441325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77E357C-84F3-4DC6-9EA1-85EC4EFD5372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-184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0.65789</cdr:x>
      <cdr:y>0.89478</cdr:y>
    </cdr:from>
    <cdr:to>
      <cdr:x>0.77267</cdr:x>
      <cdr:y>0.93637</cdr:y>
    </cdr:to>
    <cdr:sp macro="" textlink="尾鷲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32250" y="441325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66D7DC2-B57C-4D79-AD10-C1677B1CBC35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-100</a:t>
          </a:fld>
          <a:endParaRPr lang="ja-JP" altLang="en-US" sz="1000"/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391583</xdr:colOff>
      <xdr:row>85</xdr:row>
      <xdr:rowOff>63501</xdr:rowOff>
    </xdr:from>
    <xdr:to>
      <xdr:col>21</xdr:col>
      <xdr:colOff>550333</xdr:colOff>
      <xdr:row>117</xdr:row>
      <xdr:rowOff>52918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429380</xdr:colOff>
      <xdr:row>117</xdr:row>
      <xdr:rowOff>42333</xdr:rowOff>
    </xdr:from>
    <xdr:to>
      <xdr:col>21</xdr:col>
      <xdr:colOff>603250</xdr:colOff>
      <xdr:row>149</xdr:row>
      <xdr:rowOff>72571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亀山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221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亀山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170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亀山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3</a:t>
          </a:fld>
          <a:endParaRPr lang="ja-JP" altLang="en-US" sz="10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973" y="180422"/>
          <a:ext cx="276021" cy="18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0.08802</cdr:x>
      <cdr:y>0.89028</cdr:y>
    </cdr:from>
    <cdr:to>
      <cdr:x>0.20275</cdr:x>
      <cdr:y>0.93255</cdr:y>
    </cdr:to>
    <cdr:sp macro="" textlink="亀山市!$C$102">
      <cdr:nvSpPr>
        <cdr:cNvPr id="3" name="テキスト ボックス 1"/>
        <cdr:cNvSpPr txBox="1"/>
      </cdr:nvSpPr>
      <cdr:spPr>
        <a:xfrm xmlns:a="http://schemas.openxmlformats.org/drawingml/2006/main">
          <a:off x="539158" y="4357716"/>
          <a:ext cx="702794" cy="206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221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0.22611</cdr:x>
      <cdr:y>0.89028</cdr:y>
    </cdr:from>
    <cdr:to>
      <cdr:x>0.34084</cdr:x>
      <cdr:y>0.93255</cdr:y>
    </cdr:to>
    <cdr:sp macro="" textlink="亀山市!$D$102">
      <cdr:nvSpPr>
        <cdr:cNvPr id="4" name="テキスト ボックス 2"/>
        <cdr:cNvSpPr txBox="1"/>
      </cdr:nvSpPr>
      <cdr:spPr>
        <a:xfrm xmlns:a="http://schemas.openxmlformats.org/drawingml/2006/main">
          <a:off x="1385040" y="4357716"/>
          <a:ext cx="702794" cy="206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170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0.36576</cdr:x>
      <cdr:y>0.89359</cdr:y>
    </cdr:from>
    <cdr:to>
      <cdr:x>0.4805</cdr:x>
      <cdr:y>0.93586</cdr:y>
    </cdr:to>
    <cdr:sp macro="" textlink="亀山市!$E$102">
      <cdr:nvSpPr>
        <cdr:cNvPr id="5" name="テキスト ボックス 3"/>
        <cdr:cNvSpPr txBox="1"/>
      </cdr:nvSpPr>
      <cdr:spPr>
        <a:xfrm xmlns:a="http://schemas.openxmlformats.org/drawingml/2006/main">
          <a:off x="2240508" y="4373956"/>
          <a:ext cx="702855" cy="206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0.51209</cdr:x>
      <cdr:y>0.89189</cdr:y>
    </cdr:from>
    <cdr:to>
      <cdr:x>0.62693</cdr:x>
      <cdr:y>0.93379</cdr:y>
    </cdr:to>
    <cdr:sp macro="" textlink="亀山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36900" y="4365625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190414C-4F98-42E1-99FC-ABF0ED0FE909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-116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0.65359</cdr:x>
      <cdr:y>0.89189</cdr:y>
    </cdr:from>
    <cdr:to>
      <cdr:x>0.76843</cdr:x>
      <cdr:y>0.93379</cdr:y>
    </cdr:to>
    <cdr:sp macro="" textlink="亀山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03675" y="4365625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0690064-5634-46E3-BE9B-6C0692A36A9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-55</a:t>
          </a:fld>
          <a:endParaRPr lang="ja-JP" altLang="en-US" sz="1000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74083</xdr:colOff>
      <xdr:row>72</xdr:row>
      <xdr:rowOff>74085</xdr:rowOff>
    </xdr:from>
    <xdr:to>
      <xdr:col>29</xdr:col>
      <xdr:colOff>42334</xdr:colOff>
      <xdr:row>104</xdr:row>
      <xdr:rowOff>63501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16671</xdr:colOff>
      <xdr:row>105</xdr:row>
      <xdr:rowOff>36396</xdr:rowOff>
    </xdr:from>
    <xdr:to>
      <xdr:col>29</xdr:col>
      <xdr:colOff>45069</xdr:colOff>
      <xdr:row>137</xdr:row>
      <xdr:rowOff>95209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鳥羽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-226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鳥羽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-263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鳥羽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-292</a:t>
          </a:fld>
          <a:endParaRPr lang="ja-JP" altLang="en-US" sz="10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0.00754</cdr:x>
      <cdr:y>0.90788</cdr:y>
    </cdr:from>
    <cdr:to>
      <cdr:x>0.1407</cdr:x>
      <cdr:y>0.97623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577" y="2909889"/>
          <a:ext cx="504824" cy="219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（人）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0.0868</cdr:x>
      <cdr:y>0.89026</cdr:y>
    </cdr:from>
    <cdr:to>
      <cdr:x>0.20153</cdr:x>
      <cdr:y>0.93253</cdr:y>
    </cdr:to>
    <cdr:sp macro="" textlink="鳥羽市!$C$102">
      <cdr:nvSpPr>
        <cdr:cNvPr id="3" name="テキスト ボックス 1"/>
        <cdr:cNvSpPr txBox="1"/>
      </cdr:nvSpPr>
      <cdr:spPr>
        <a:xfrm xmlns:a="http://schemas.openxmlformats.org/drawingml/2006/main">
          <a:off x="535627" y="4383099"/>
          <a:ext cx="707960" cy="208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-226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0.22563</cdr:x>
      <cdr:y>0.8922</cdr:y>
    </cdr:from>
    <cdr:to>
      <cdr:x>0.34036</cdr:x>
      <cdr:y>0.93447</cdr:y>
    </cdr:to>
    <cdr:sp macro="" textlink="鳥羽市!$D$102">
      <cdr:nvSpPr>
        <cdr:cNvPr id="4" name="テキスト ボックス 2"/>
        <cdr:cNvSpPr txBox="1"/>
      </cdr:nvSpPr>
      <cdr:spPr>
        <a:xfrm xmlns:a="http://schemas.openxmlformats.org/drawingml/2006/main">
          <a:off x="1392277" y="4392624"/>
          <a:ext cx="707960" cy="208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-263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0.3691</cdr:x>
      <cdr:y>0.89161</cdr:y>
    </cdr:from>
    <cdr:to>
      <cdr:x>0.48384</cdr:x>
      <cdr:y>0.93388</cdr:y>
    </cdr:to>
    <cdr:sp macro="" textlink="鳥羽市!$E$102">
      <cdr:nvSpPr>
        <cdr:cNvPr id="5" name="テキスト ボックス 3"/>
        <cdr:cNvSpPr txBox="1"/>
      </cdr:nvSpPr>
      <cdr:spPr>
        <a:xfrm xmlns:a="http://schemas.openxmlformats.org/drawingml/2006/main">
          <a:off x="2277565" y="4389742"/>
          <a:ext cx="708021" cy="2081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-292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0.51144</cdr:x>
      <cdr:y>0.89252</cdr:y>
    </cdr:from>
    <cdr:to>
      <cdr:x>0.62544</cdr:x>
      <cdr:y>0.93418</cdr:y>
    </cdr:to>
    <cdr:sp macro="" textlink="鳥羽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55950" y="439420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2055988-E109-4E96-A512-5A1A7362F30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-243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0.65654</cdr:x>
      <cdr:y>0.89445</cdr:y>
    </cdr:from>
    <cdr:to>
      <cdr:x>0.77054</cdr:x>
      <cdr:y>0.93611</cdr:y>
    </cdr:to>
    <cdr:sp macro="" textlink="鳥羽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51300" y="4403725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58D35BA-393B-4DA7-926F-BA8FA0F57697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-235</a:t>
          </a:fld>
          <a:endParaRPr lang="ja-JP" altLang="en-US" sz="1000"/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201083</xdr:colOff>
      <xdr:row>73</xdr:row>
      <xdr:rowOff>1</xdr:rowOff>
    </xdr:from>
    <xdr:to>
      <xdr:col>29</xdr:col>
      <xdr:colOff>169334</xdr:colOff>
      <xdr:row>104</xdr:row>
      <xdr:rowOff>137584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91514</xdr:colOff>
      <xdr:row>105</xdr:row>
      <xdr:rowOff>21765</xdr:rowOff>
    </xdr:from>
    <xdr:to>
      <xdr:col>29</xdr:col>
      <xdr:colOff>218599</xdr:colOff>
      <xdr:row>137</xdr:row>
      <xdr:rowOff>10985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熊野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-115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熊野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-166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熊野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</a:t>
          </a:fld>
          <a:endParaRPr lang="ja-JP" altLang="en-US" sz="10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0.08688</cdr:x>
      <cdr:y>0.89028</cdr:y>
    </cdr:from>
    <cdr:to>
      <cdr:x>0.20161</cdr:x>
      <cdr:y>0.93255</cdr:y>
    </cdr:to>
    <cdr:sp macro="" textlink="熊野市!$C$102">
      <cdr:nvSpPr>
        <cdr:cNvPr id="3" name="テキスト ボックス 1"/>
        <cdr:cNvSpPr txBox="1"/>
      </cdr:nvSpPr>
      <cdr:spPr>
        <a:xfrm xmlns:a="http://schemas.openxmlformats.org/drawingml/2006/main">
          <a:off x="536937" y="4357541"/>
          <a:ext cx="709089" cy="206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-115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0.22894</cdr:x>
      <cdr:y>0.89222</cdr:y>
    </cdr:from>
    <cdr:to>
      <cdr:x>0.34367</cdr:x>
      <cdr:y>0.93449</cdr:y>
    </cdr:to>
    <cdr:sp macro="" textlink="熊野市!$D$102">
      <cdr:nvSpPr>
        <cdr:cNvPr id="4" name="テキスト ボックス 2"/>
        <cdr:cNvSpPr txBox="1"/>
      </cdr:nvSpPr>
      <cdr:spPr>
        <a:xfrm xmlns:a="http://schemas.openxmlformats.org/drawingml/2006/main">
          <a:off x="1414990" y="4367066"/>
          <a:ext cx="709089" cy="206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-166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0.36948</cdr:x>
      <cdr:y>0.89165</cdr:y>
    </cdr:from>
    <cdr:to>
      <cdr:x>0.48422</cdr:x>
      <cdr:y>0.93392</cdr:y>
    </cdr:to>
    <cdr:sp macro="" textlink="熊野市!$E$102">
      <cdr:nvSpPr>
        <cdr:cNvPr id="5" name="テキスト ボックス 3"/>
        <cdr:cNvSpPr txBox="1"/>
      </cdr:nvSpPr>
      <cdr:spPr>
        <a:xfrm xmlns:a="http://schemas.openxmlformats.org/drawingml/2006/main">
          <a:off x="2283581" y="4364256"/>
          <a:ext cx="709151" cy="206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0.51525</cdr:x>
      <cdr:y>0.89193</cdr:y>
    </cdr:from>
    <cdr:to>
      <cdr:x>0.62907</cdr:x>
      <cdr:y>0.93383</cdr:y>
    </cdr:to>
    <cdr:sp macro="" textlink="熊野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184525" y="4365625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ABFEDC2-CC9B-4772-A0FD-9A1060D4A7C7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-136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0.65704</cdr:x>
      <cdr:y>0.89193</cdr:y>
    </cdr:from>
    <cdr:to>
      <cdr:x>0.77086</cdr:x>
      <cdr:y>0.93383</cdr:y>
    </cdr:to>
    <cdr:sp macro="" textlink="熊野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4060825" y="4365625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35AA72-5B92-4A80-AF0E-C99342B56367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-95</a:t>
          </a:fld>
          <a:endParaRPr lang="ja-JP" altLang="en-US" sz="10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328083</xdr:colOff>
      <xdr:row>76</xdr:row>
      <xdr:rowOff>52918</xdr:rowOff>
    </xdr:from>
    <xdr:to>
      <xdr:col>28</xdr:col>
      <xdr:colOff>571500</xdr:colOff>
      <xdr:row>108</xdr:row>
      <xdr:rowOff>42335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247928</xdr:colOff>
      <xdr:row>109</xdr:row>
      <xdr:rowOff>34176</xdr:rowOff>
    </xdr:from>
    <xdr:to>
      <xdr:col>28</xdr:col>
      <xdr:colOff>454542</xdr:colOff>
      <xdr:row>141</xdr:row>
      <xdr:rowOff>124172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いなべ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いなべ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51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いなべ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71</a:t>
          </a:fld>
          <a:endParaRPr lang="ja-JP" altLang="en-US" sz="10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0.08609</cdr:x>
      <cdr:y>0.89409</cdr:y>
    </cdr:from>
    <cdr:to>
      <cdr:x>0.20082</cdr:x>
      <cdr:y>0.93636</cdr:y>
    </cdr:to>
    <cdr:sp macro="" textlink="いなべ市!$C$102">
      <cdr:nvSpPr>
        <cdr:cNvPr id="3" name="テキスト ボックス 1"/>
        <cdr:cNvSpPr txBox="1"/>
      </cdr:nvSpPr>
      <cdr:spPr>
        <a:xfrm xmlns:a="http://schemas.openxmlformats.org/drawingml/2006/main">
          <a:off x="523124" y="4432268"/>
          <a:ext cx="697184" cy="2095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0.22963</cdr:x>
      <cdr:y>0.89409</cdr:y>
    </cdr:from>
    <cdr:to>
      <cdr:x>0.34436</cdr:x>
      <cdr:y>0.93636</cdr:y>
    </cdr:to>
    <cdr:sp macro="" textlink="いなべ市!$D$102">
      <cdr:nvSpPr>
        <cdr:cNvPr id="4" name="テキスト ボックス 2"/>
        <cdr:cNvSpPr txBox="1"/>
      </cdr:nvSpPr>
      <cdr:spPr>
        <a:xfrm xmlns:a="http://schemas.openxmlformats.org/drawingml/2006/main">
          <a:off x="1395412" y="4432268"/>
          <a:ext cx="697183" cy="2095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51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0.37162</cdr:x>
      <cdr:y>0.88965</cdr:y>
    </cdr:from>
    <cdr:to>
      <cdr:x>0.48636</cdr:x>
      <cdr:y>0.93192</cdr:y>
    </cdr:to>
    <cdr:sp macro="" textlink="いなべ市!$E$102">
      <cdr:nvSpPr>
        <cdr:cNvPr id="5" name="テキスト ボックス 3"/>
        <cdr:cNvSpPr txBox="1"/>
      </cdr:nvSpPr>
      <cdr:spPr>
        <a:xfrm xmlns:a="http://schemas.openxmlformats.org/drawingml/2006/main">
          <a:off x="2258234" y="4410250"/>
          <a:ext cx="697245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71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0.50994</cdr:x>
      <cdr:y>0.8941</cdr:y>
    </cdr:from>
    <cdr:to>
      <cdr:x>0.62571</cdr:x>
      <cdr:y>0.93548</cdr:y>
    </cdr:to>
    <cdr:sp macro="" textlink="いなべ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098800" y="4432300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3AA9699-AD95-4CCD-AF27-E818FF0A63B8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-179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0.65258</cdr:x>
      <cdr:y>0.89218</cdr:y>
    </cdr:from>
    <cdr:to>
      <cdr:x>0.76834</cdr:x>
      <cdr:y>0.93355</cdr:y>
    </cdr:to>
    <cdr:sp macro="" textlink="いなべ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E9E985F5-C8EA-4ACF-AEBA-20119DC62590}"/>
            </a:ext>
          </a:extLst>
        </cdr:cNvPr>
        <cdr:cNvSpPr txBox="1"/>
      </cdr:nvSpPr>
      <cdr:spPr>
        <a:xfrm xmlns:a="http://schemas.openxmlformats.org/drawingml/2006/main">
          <a:off x="3965575" y="4422775"/>
          <a:ext cx="703451" cy="205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23D7FA-E60A-40BD-9D81-BE89352FE562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-154</a:t>
          </a:fld>
          <a:endParaRPr lang="ja-JP" altLang="en-US" sz="10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76</xdr:row>
      <xdr:rowOff>1</xdr:rowOff>
    </xdr:from>
    <xdr:to>
      <xdr:col>28</xdr:col>
      <xdr:colOff>582084</xdr:colOff>
      <xdr:row>107</xdr:row>
      <xdr:rowOff>137584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268335</xdr:colOff>
      <xdr:row>109</xdr:row>
      <xdr:rowOff>104802</xdr:rowOff>
    </xdr:from>
    <xdr:to>
      <xdr:col>28</xdr:col>
      <xdr:colOff>505230</xdr:colOff>
      <xdr:row>141</xdr:row>
      <xdr:rowOff>46532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志摩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-384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志摩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-468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志摩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-451</a:t>
          </a:fld>
          <a:endParaRPr lang="ja-JP" altLang="en-US" sz="10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0.0864</cdr:x>
      <cdr:y>0.89226</cdr:y>
    </cdr:from>
    <cdr:to>
      <cdr:x>0.20113</cdr:x>
      <cdr:y>0.93453</cdr:y>
    </cdr:to>
    <cdr:sp macro="" textlink="志摩市!$C$102">
      <cdr:nvSpPr>
        <cdr:cNvPr id="3" name="テキスト ボックス 1"/>
        <cdr:cNvSpPr txBox="1"/>
      </cdr:nvSpPr>
      <cdr:spPr>
        <a:xfrm xmlns:a="http://schemas.openxmlformats.org/drawingml/2006/main">
          <a:off x="528637" y="4327956"/>
          <a:ext cx="701935" cy="205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-384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0.22904</cdr:x>
      <cdr:y>0.89226</cdr:y>
    </cdr:from>
    <cdr:to>
      <cdr:x>0.34377</cdr:x>
      <cdr:y>0.93453</cdr:y>
    </cdr:to>
    <cdr:sp macro="" textlink="志摩市!$D$102">
      <cdr:nvSpPr>
        <cdr:cNvPr id="4" name="テキスト ボックス 2"/>
        <cdr:cNvSpPr txBox="1"/>
      </cdr:nvSpPr>
      <cdr:spPr>
        <a:xfrm xmlns:a="http://schemas.openxmlformats.org/drawingml/2006/main">
          <a:off x="1401304" y="4327956"/>
          <a:ext cx="701935" cy="2050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-468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0.37324</cdr:x>
      <cdr:y>0.89366</cdr:y>
    </cdr:from>
    <cdr:to>
      <cdr:x>0.48798</cdr:x>
      <cdr:y>0.93593</cdr:y>
    </cdr:to>
    <cdr:sp macro="" textlink="志摩市!$E$102">
      <cdr:nvSpPr>
        <cdr:cNvPr id="5" name="テキスト ボックス 3"/>
        <cdr:cNvSpPr txBox="1"/>
      </cdr:nvSpPr>
      <cdr:spPr>
        <a:xfrm xmlns:a="http://schemas.openxmlformats.org/drawingml/2006/main">
          <a:off x="2283557" y="4334783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-451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0.51272</cdr:x>
      <cdr:y>0.89217</cdr:y>
    </cdr:from>
    <cdr:to>
      <cdr:x>0.62746</cdr:x>
      <cdr:y>0.93444</cdr:y>
    </cdr:to>
    <cdr:sp macro="" textlink="志摩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3136900" y="43275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CA66B-6F64-4E9D-BDEB-59F432E8313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-479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0.65439</cdr:x>
      <cdr:y>0.89217</cdr:y>
    </cdr:from>
    <cdr:to>
      <cdr:x>0.76913</cdr:x>
      <cdr:y>0.93444</cdr:y>
    </cdr:to>
    <cdr:sp macro="" textlink="志摩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4003675" y="43275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5D0DFE-9F16-40EA-AF0E-0CF8BCCFA6C8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-225</a:t>
          </a:fld>
          <a:endParaRPr lang="ja-JP" altLang="en-US" sz="10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513026</xdr:colOff>
      <xdr:row>117</xdr:row>
      <xdr:rowOff>145677</xdr:rowOff>
    </xdr:from>
    <xdr:to>
      <xdr:col>25</xdr:col>
      <xdr:colOff>406058</xdr:colOff>
      <xdr:row>150</xdr:row>
      <xdr:rowOff>18365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5B08BF3E-CAF2-4279-842B-AD43CE435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19967</xdr:colOff>
      <xdr:row>153</xdr:row>
      <xdr:rowOff>66676</xdr:rowOff>
    </xdr:from>
    <xdr:to>
      <xdr:col>25</xdr:col>
      <xdr:colOff>472592</xdr:colOff>
      <xdr:row>185</xdr:row>
      <xdr:rowOff>153676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2E29664-42B0-420C-A767-8ABE4225E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470647</xdr:colOff>
      <xdr:row>84</xdr:row>
      <xdr:rowOff>78440</xdr:rowOff>
    </xdr:from>
    <xdr:to>
      <xdr:col>25</xdr:col>
      <xdr:colOff>363679</xdr:colOff>
      <xdr:row>116</xdr:row>
      <xdr:rowOff>117815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A135C906-BA65-4A5F-97E6-2D681E0F0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26</xdr:col>
      <xdr:colOff>302558</xdr:colOff>
      <xdr:row>118</xdr:row>
      <xdr:rowOff>11205</xdr:rowOff>
    </xdr:from>
    <xdr:to>
      <xdr:col>36</xdr:col>
      <xdr:colOff>350370</xdr:colOff>
      <xdr:row>150</xdr:row>
      <xdr:rowOff>38674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21B7115B-3F15-4FE4-AF39-1EE8FF30C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26</xdr:col>
      <xdr:colOff>0</xdr:colOff>
      <xdr:row>154</xdr:row>
      <xdr:rowOff>0</xdr:rowOff>
    </xdr:from>
    <xdr:to>
      <xdr:col>36</xdr:col>
      <xdr:colOff>47812</xdr:colOff>
      <xdr:row>186</xdr:row>
      <xdr:rowOff>87000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A6B0DCA8-4CCB-4753-9B32-CDABD77BA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33618</xdr:colOff>
      <xdr:row>148</xdr:row>
      <xdr:rowOff>56028</xdr:rowOff>
    </xdr:from>
    <xdr:to>
      <xdr:col>9</xdr:col>
      <xdr:colOff>56030</xdr:colOff>
      <xdr:row>168</xdr:row>
      <xdr:rowOff>114828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7B1F42DC-BD22-4C59-8511-7A0959EAD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22411</xdr:colOff>
      <xdr:row>173</xdr:row>
      <xdr:rowOff>33616</xdr:rowOff>
    </xdr:from>
    <xdr:to>
      <xdr:col>9</xdr:col>
      <xdr:colOff>44823</xdr:colOff>
      <xdr:row>193</xdr:row>
      <xdr:rowOff>92416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93030D9F-2DCC-4F7F-80F6-5CECBBA1E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76</xdr:row>
      <xdr:rowOff>1</xdr:rowOff>
    </xdr:from>
    <xdr:to>
      <xdr:col>28</xdr:col>
      <xdr:colOff>582084</xdr:colOff>
      <xdr:row>107</xdr:row>
      <xdr:rowOff>137584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237450</xdr:colOff>
      <xdr:row>108</xdr:row>
      <xdr:rowOff>144028</xdr:rowOff>
    </xdr:from>
    <xdr:to>
      <xdr:col>28</xdr:col>
      <xdr:colOff>481829</xdr:colOff>
      <xdr:row>140</xdr:row>
      <xdr:rowOff>133446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伊賀市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-573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伊賀市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-468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伊賀市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-400</a:t>
          </a:fld>
          <a:endParaRPr lang="ja-JP" altLang="en-US" sz="10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0.08646</cdr:x>
      <cdr:y>0.89028</cdr:y>
    </cdr:from>
    <cdr:to>
      <cdr:x>0.20119</cdr:x>
      <cdr:y>0.93255</cdr:y>
    </cdr:to>
    <cdr:sp macro="" textlink="伊賀市!$C$102">
      <cdr:nvSpPr>
        <cdr:cNvPr id="3" name="テキスト ボックス 1"/>
        <cdr:cNvSpPr txBox="1"/>
      </cdr:nvSpPr>
      <cdr:spPr>
        <a:xfrm xmlns:a="http://schemas.openxmlformats.org/drawingml/2006/main">
          <a:off x="529633" y="4357716"/>
          <a:ext cx="702794" cy="206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-573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0.22611</cdr:x>
      <cdr:y>0.89222</cdr:y>
    </cdr:from>
    <cdr:to>
      <cdr:x>0.34084</cdr:x>
      <cdr:y>0.93449</cdr:y>
    </cdr:to>
    <cdr:sp macro="" textlink="伊賀市!$D$102">
      <cdr:nvSpPr>
        <cdr:cNvPr id="4" name="テキスト ボックス 2"/>
        <cdr:cNvSpPr txBox="1"/>
      </cdr:nvSpPr>
      <cdr:spPr>
        <a:xfrm xmlns:a="http://schemas.openxmlformats.org/drawingml/2006/main">
          <a:off x="1385040" y="4367241"/>
          <a:ext cx="702794" cy="206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-468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0.36887</cdr:x>
      <cdr:y>0.89359</cdr:y>
    </cdr:from>
    <cdr:to>
      <cdr:x>0.48361</cdr:x>
      <cdr:y>0.93586</cdr:y>
    </cdr:to>
    <cdr:sp macro="" textlink="伊賀市!$E$102">
      <cdr:nvSpPr>
        <cdr:cNvPr id="5" name="テキスト ボックス 3"/>
        <cdr:cNvSpPr txBox="1"/>
      </cdr:nvSpPr>
      <cdr:spPr>
        <a:xfrm xmlns:a="http://schemas.openxmlformats.org/drawingml/2006/main">
          <a:off x="2259558" y="4373956"/>
          <a:ext cx="702855" cy="206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-400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0.51365</cdr:x>
      <cdr:y>0.89384</cdr:y>
    </cdr:from>
    <cdr:to>
      <cdr:x>0.62825</cdr:x>
      <cdr:y>0.93573</cdr:y>
    </cdr:to>
    <cdr:sp macro="" textlink="伊賀市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3146425" y="437515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7764CFD-2CD1-4A40-A471-7A9CEDBAA9B2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-437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0.6567</cdr:x>
      <cdr:y>0.89384</cdr:y>
    </cdr:from>
    <cdr:to>
      <cdr:x>0.7713</cdr:x>
      <cdr:y>0.93573</cdr:y>
    </cdr:to>
    <cdr:sp macro="" textlink="伊賀市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4022725" y="437515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6543111-ED0C-4AE4-AD2C-9FD02EB773E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-555</a:t>
          </a:fld>
          <a:endParaRPr lang="ja-JP" altLang="en-US" sz="1000"/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338666</xdr:colOff>
      <xdr:row>70</xdr:row>
      <xdr:rowOff>95251</xdr:rowOff>
    </xdr:from>
    <xdr:to>
      <xdr:col>29</xdr:col>
      <xdr:colOff>306917</xdr:colOff>
      <xdr:row>102</xdr:row>
      <xdr:rowOff>84668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184589</xdr:colOff>
      <xdr:row>103</xdr:row>
      <xdr:rowOff>117722</xdr:rowOff>
    </xdr:from>
    <xdr:to>
      <xdr:col>29</xdr:col>
      <xdr:colOff>166413</xdr:colOff>
      <xdr:row>135</xdr:row>
      <xdr:rowOff>137755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木曽岬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木曽岬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-104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木曽岬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-36</a:t>
          </a:fld>
          <a:endParaRPr lang="ja-JP" altLang="en-US" sz="10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0.08191</cdr:x>
      <cdr:y>0.89101</cdr:y>
    </cdr:from>
    <cdr:to>
      <cdr:x>0.19664</cdr:x>
      <cdr:y>0.93328</cdr:y>
    </cdr:to>
    <cdr:sp macro="" textlink="木曽岬町!$C$102">
      <cdr:nvSpPr>
        <cdr:cNvPr id="3" name="テキスト ボックス 1"/>
        <cdr:cNvSpPr txBox="1"/>
      </cdr:nvSpPr>
      <cdr:spPr>
        <a:xfrm xmlns:a="http://schemas.openxmlformats.org/drawingml/2006/main">
          <a:off x="504360" y="4360806"/>
          <a:ext cx="706490" cy="2068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0.22457</cdr:x>
      <cdr:y>0.8922</cdr:y>
    </cdr:from>
    <cdr:to>
      <cdr:x>0.3393</cdr:x>
      <cdr:y>0.93447</cdr:y>
    </cdr:to>
    <cdr:sp macro="" textlink="木曽岬町!$D$102">
      <cdr:nvSpPr>
        <cdr:cNvPr id="4" name="テキスト ボックス 2"/>
        <cdr:cNvSpPr txBox="1"/>
      </cdr:nvSpPr>
      <cdr:spPr>
        <a:xfrm xmlns:a="http://schemas.openxmlformats.org/drawingml/2006/main">
          <a:off x="1375768" y="4394437"/>
          <a:ext cx="702872" cy="2081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-104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0.36734</cdr:x>
      <cdr:y>0.88968</cdr:y>
    </cdr:from>
    <cdr:to>
      <cdr:x>0.48208</cdr:x>
      <cdr:y>0.93195</cdr:y>
    </cdr:to>
    <cdr:sp macro="" textlink="木曽岬町!$E$102">
      <cdr:nvSpPr>
        <cdr:cNvPr id="5" name="テキスト ボックス 3"/>
        <cdr:cNvSpPr txBox="1"/>
      </cdr:nvSpPr>
      <cdr:spPr>
        <a:xfrm xmlns:a="http://schemas.openxmlformats.org/drawingml/2006/main">
          <a:off x="2250449" y="4382025"/>
          <a:ext cx="702933" cy="2081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0.51359</cdr:x>
      <cdr:y>0.89215</cdr:y>
    </cdr:from>
    <cdr:to>
      <cdr:x>0.62818</cdr:x>
      <cdr:y>0.93378</cdr:y>
    </cdr:to>
    <cdr:sp macro="" textlink="木曽岬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3146425" y="439420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F8CD628-7F3C-467A-9E2F-687EB312106D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0.65508</cdr:x>
      <cdr:y>0.89215</cdr:y>
    </cdr:from>
    <cdr:to>
      <cdr:x>0.76966</cdr:x>
      <cdr:y>0.93378</cdr:y>
    </cdr:to>
    <cdr:sp macro="" textlink="木曽岬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4013200" y="439420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5B6C676-06CA-491B-B8D4-171A664926C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-19</a:t>
          </a:fld>
          <a:endParaRPr lang="ja-JP" altLang="en-US" sz="1000"/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306917</xdr:colOff>
      <xdr:row>76</xdr:row>
      <xdr:rowOff>31751</xdr:rowOff>
    </xdr:from>
    <xdr:to>
      <xdr:col>28</xdr:col>
      <xdr:colOff>550334</xdr:colOff>
      <xdr:row>108</xdr:row>
      <xdr:rowOff>21168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284189</xdr:colOff>
      <xdr:row>108</xdr:row>
      <xdr:rowOff>100111</xdr:rowOff>
    </xdr:from>
    <xdr:to>
      <xdr:col>28</xdr:col>
      <xdr:colOff>534592</xdr:colOff>
      <xdr:row>140</xdr:row>
      <xdr:rowOff>89525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東員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東員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東員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-34</a:t>
          </a:fld>
          <a:endParaRPr lang="ja-JP" altLang="en-US" sz="10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0.08331</cdr:x>
      <cdr:y>0.89225</cdr:y>
    </cdr:from>
    <cdr:to>
      <cdr:x>0.19804</cdr:x>
      <cdr:y>0.93452</cdr:y>
    </cdr:to>
    <cdr:sp macro="" textlink="東員町!$C$102">
      <cdr:nvSpPr>
        <cdr:cNvPr id="3" name="テキスト ボックス 1"/>
        <cdr:cNvSpPr txBox="1"/>
      </cdr:nvSpPr>
      <cdr:spPr>
        <a:xfrm xmlns:a="http://schemas.openxmlformats.org/drawingml/2006/main">
          <a:off x="509903" y="4330975"/>
          <a:ext cx="702208" cy="2051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0.22443</cdr:x>
      <cdr:y>0.89225</cdr:y>
    </cdr:from>
    <cdr:to>
      <cdr:x>0.33916</cdr:x>
      <cdr:y>0.93452</cdr:y>
    </cdr:to>
    <cdr:sp macro="" textlink="東員町!$D$102">
      <cdr:nvSpPr>
        <cdr:cNvPr id="4" name="テキスト ボックス 2"/>
        <cdr:cNvSpPr txBox="1"/>
      </cdr:nvSpPr>
      <cdr:spPr>
        <a:xfrm xmlns:a="http://schemas.openxmlformats.org/drawingml/2006/main">
          <a:off x="1373613" y="4330975"/>
          <a:ext cx="702208" cy="2051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0.37022</cdr:x>
      <cdr:y>0.88973</cdr:y>
    </cdr:from>
    <cdr:to>
      <cdr:x>0.48496</cdr:x>
      <cdr:y>0.932</cdr:y>
    </cdr:to>
    <cdr:sp macro="" textlink="東員町!$E$102">
      <cdr:nvSpPr>
        <cdr:cNvPr id="5" name="テキスト ボックス 3"/>
        <cdr:cNvSpPr txBox="1"/>
      </cdr:nvSpPr>
      <cdr:spPr>
        <a:xfrm xmlns:a="http://schemas.openxmlformats.org/drawingml/2006/main">
          <a:off x="2265959" y="4318743"/>
          <a:ext cx="702269" cy="2051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0.50941</cdr:x>
      <cdr:y>0.89154</cdr:y>
    </cdr:from>
    <cdr:to>
      <cdr:x>0.6241</cdr:x>
      <cdr:y>0.93378</cdr:y>
    </cdr:to>
    <cdr:sp macro="" textlink="東員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3117850" y="43275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872D8D5-ECB3-432E-9BD1-1F08BB6DF6CA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-97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0.6557</cdr:x>
      <cdr:y>0.89154</cdr:y>
    </cdr:from>
    <cdr:to>
      <cdr:x>0.77039</cdr:x>
      <cdr:y>0.93378</cdr:y>
    </cdr:to>
    <cdr:sp macro="" textlink="東員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4013200" y="43275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263048-B6E2-4F27-96BB-79D303731E7A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129</a:t>
          </a:fld>
          <a:endParaRPr lang="ja-JP" altLang="en-US" sz="1000"/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328084</xdr:colOff>
      <xdr:row>73</xdr:row>
      <xdr:rowOff>95251</xdr:rowOff>
    </xdr:from>
    <xdr:to>
      <xdr:col>29</xdr:col>
      <xdr:colOff>296335</xdr:colOff>
      <xdr:row>105</xdr:row>
      <xdr:rowOff>84668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232496</xdr:colOff>
      <xdr:row>107</xdr:row>
      <xdr:rowOff>63597</xdr:rowOff>
    </xdr:from>
    <xdr:to>
      <xdr:col>29</xdr:col>
      <xdr:colOff>174240</xdr:colOff>
      <xdr:row>139</xdr:row>
      <xdr:rowOff>95876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0.24102</cdr:x>
      <cdr:y>0.22126</cdr:y>
    </cdr:from>
    <cdr:to>
      <cdr:x>0.35575</cdr:x>
      <cdr:y>0.26353</cdr:y>
    </cdr:to>
    <cdr:sp macro="" textlink="中勢地域!$D$124">
      <cdr:nvSpPr>
        <cdr:cNvPr id="4" name="テキスト ボックス 2"/>
        <cdr:cNvSpPr txBox="1"/>
      </cdr:nvSpPr>
      <cdr:spPr>
        <a:xfrm xmlns:a="http://schemas.openxmlformats.org/drawingml/2006/main">
          <a:off x="1455277" y="1116579"/>
          <a:ext cx="692732" cy="2133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96C0D213-6143-4A3E-8938-4FB7F5993075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11,070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0.37847</cdr:x>
      <cdr:y>0.22987</cdr:y>
    </cdr:from>
    <cdr:to>
      <cdr:x>0.49321</cdr:x>
      <cdr:y>0.27214</cdr:y>
    </cdr:to>
    <cdr:sp macro="" textlink="中勢地域!$E$124">
      <cdr:nvSpPr>
        <cdr:cNvPr id="5" name="テキスト ボックス 3"/>
        <cdr:cNvSpPr txBox="1"/>
      </cdr:nvSpPr>
      <cdr:spPr>
        <a:xfrm xmlns:a="http://schemas.openxmlformats.org/drawingml/2006/main">
          <a:off x="2285161" y="1160003"/>
          <a:ext cx="692792" cy="2133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463D45E-B15B-425D-AB1F-829D5BC6CB21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10,947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0.51939</cdr:x>
      <cdr:y>0.2437</cdr:y>
    </cdr:from>
    <cdr:to>
      <cdr:x>0.63281</cdr:x>
      <cdr:y>0.28537</cdr:y>
    </cdr:to>
    <cdr:sp macro="" textlink="中勢地域!$F$124">
      <cdr:nvSpPr>
        <cdr:cNvPr id="9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136056" y="1229819"/>
          <a:ext cx="684823" cy="210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072FED6-128A-4829-BBA6-53120948D622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10,809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0.65432</cdr:x>
      <cdr:y>0.25932</cdr:y>
    </cdr:from>
    <cdr:to>
      <cdr:x>0.76774</cdr:x>
      <cdr:y>0.301</cdr:y>
    </cdr:to>
    <cdr:sp macro="" textlink="中勢地域!$G$124">
      <cdr:nvSpPr>
        <cdr:cNvPr id="10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950740" y="1308605"/>
          <a:ext cx="684822" cy="210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8358FA3-BEEA-40EB-A425-2F1E43860747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10,532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62C465-3BDF-4EEA-B8CD-7A32D290CA91}"/>
            </a:ext>
          </a:extLst>
        </cdr:cNvPr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0.10442</cdr:x>
      <cdr:y>0.22075</cdr:y>
    </cdr:from>
    <cdr:to>
      <cdr:x>0.21915</cdr:x>
      <cdr:y>0.26302</cdr:y>
    </cdr:to>
    <cdr:sp macro="" textlink="中勢地域!$C$124">
      <cdr:nvSpPr>
        <cdr:cNvPr id="1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61E0087-E2EE-44C3-8D5A-3124CFA2B8FA}"/>
            </a:ext>
          </a:extLst>
        </cdr:cNvPr>
        <cdr:cNvSpPr txBox="1"/>
      </cdr:nvSpPr>
      <cdr:spPr>
        <a:xfrm xmlns:a="http://schemas.openxmlformats.org/drawingml/2006/main">
          <a:off x="630481" y="1113980"/>
          <a:ext cx="692732" cy="2133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482BD59-6F8C-49F3-A01A-A2AD9942EB6E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11,114</a:t>
          </a:fld>
          <a:endParaRPr lang="ja-JP" altLang="en-US" sz="1000"/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菰野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243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菰野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202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菰野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119</a:t>
          </a:fld>
          <a:endParaRPr lang="ja-JP" altLang="en-US" sz="10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0.08768</cdr:x>
      <cdr:y>0.8942</cdr:y>
    </cdr:from>
    <cdr:to>
      <cdr:x>0.20241</cdr:x>
      <cdr:y>0.93647</cdr:y>
    </cdr:to>
    <cdr:sp macro="" textlink="菰野町!$C$102">
      <cdr:nvSpPr>
        <cdr:cNvPr id="3" name="テキスト ボックス 1"/>
        <cdr:cNvSpPr txBox="1"/>
      </cdr:nvSpPr>
      <cdr:spPr>
        <a:xfrm xmlns:a="http://schemas.openxmlformats.org/drawingml/2006/main">
          <a:off x="533164" y="4351382"/>
          <a:ext cx="697628" cy="205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243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0.22659</cdr:x>
      <cdr:y>0.8942</cdr:y>
    </cdr:from>
    <cdr:to>
      <cdr:x>0.34132</cdr:x>
      <cdr:y>0.93647</cdr:y>
    </cdr:to>
    <cdr:sp macro="" textlink="菰野町!$D$102">
      <cdr:nvSpPr>
        <cdr:cNvPr id="4" name="テキスト ボックス 2"/>
        <cdr:cNvSpPr txBox="1"/>
      </cdr:nvSpPr>
      <cdr:spPr>
        <a:xfrm xmlns:a="http://schemas.openxmlformats.org/drawingml/2006/main">
          <a:off x="1377802" y="4351382"/>
          <a:ext cx="697628" cy="205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202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0.37177</cdr:x>
      <cdr:y>0.89364</cdr:y>
    </cdr:from>
    <cdr:to>
      <cdr:x>0.48651</cdr:x>
      <cdr:y>0.93591</cdr:y>
    </cdr:to>
    <cdr:sp macro="" textlink="菰野町!$E$102">
      <cdr:nvSpPr>
        <cdr:cNvPr id="5" name="テキスト ボックス 3"/>
        <cdr:cNvSpPr txBox="1"/>
      </cdr:nvSpPr>
      <cdr:spPr>
        <a:xfrm xmlns:a="http://schemas.openxmlformats.org/drawingml/2006/main">
          <a:off x="2260601" y="4348644"/>
          <a:ext cx="697688" cy="205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119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0.50962</cdr:x>
      <cdr:y>0.89321</cdr:y>
    </cdr:from>
    <cdr:to>
      <cdr:x>0.62507</cdr:x>
      <cdr:y>0.93535</cdr:y>
    </cdr:to>
    <cdr:sp macro="" textlink="菰野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3098800" y="434657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FED3D0E-F789-4A1F-ADCA-82D778B488F0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135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0.65373</cdr:x>
      <cdr:y>0.89321</cdr:y>
    </cdr:from>
    <cdr:to>
      <cdr:x>0.76918</cdr:x>
      <cdr:y>0.93535</cdr:y>
    </cdr:to>
    <cdr:sp macro="" textlink="菰野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3975100" y="434657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09279B8-9F17-48DA-894D-84FD431174EC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263</a:t>
          </a:fld>
          <a:endParaRPr lang="ja-JP" altLang="en-US" sz="1000"/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158750</xdr:colOff>
      <xdr:row>74</xdr:row>
      <xdr:rowOff>137584</xdr:rowOff>
    </xdr:from>
    <xdr:to>
      <xdr:col>28</xdr:col>
      <xdr:colOff>402167</xdr:colOff>
      <xdr:row>106</xdr:row>
      <xdr:rowOff>127001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81666</xdr:colOff>
      <xdr:row>107</xdr:row>
      <xdr:rowOff>51690</xdr:rowOff>
    </xdr:from>
    <xdr:to>
      <xdr:col>28</xdr:col>
      <xdr:colOff>363303</xdr:colOff>
      <xdr:row>139</xdr:row>
      <xdr:rowOff>130363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朝日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35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朝日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148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朝日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73</a:t>
          </a:fld>
          <a:endParaRPr lang="ja-JP" altLang="en-US" sz="10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0.08356</cdr:x>
      <cdr:y>0.89218</cdr:y>
    </cdr:from>
    <cdr:to>
      <cdr:x>0.19829</cdr:x>
      <cdr:y>0.93445</cdr:y>
    </cdr:to>
    <cdr:sp macro="" textlink="朝日町!$C$102">
      <cdr:nvSpPr>
        <cdr:cNvPr id="3" name="テキスト ボックス 1"/>
        <cdr:cNvSpPr txBox="1"/>
      </cdr:nvSpPr>
      <cdr:spPr>
        <a:xfrm xmlns:a="http://schemas.openxmlformats.org/drawingml/2006/main">
          <a:off x="514061" y="4410266"/>
          <a:ext cx="705791" cy="208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35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0.22518</cdr:x>
      <cdr:y>0.89218</cdr:y>
    </cdr:from>
    <cdr:to>
      <cdr:x>0.33991</cdr:x>
      <cdr:y>0.93445</cdr:y>
    </cdr:to>
    <cdr:sp macro="" textlink="朝日町!$D$102">
      <cdr:nvSpPr>
        <cdr:cNvPr id="4" name="テキスト ボックス 2"/>
        <cdr:cNvSpPr txBox="1"/>
      </cdr:nvSpPr>
      <cdr:spPr>
        <a:xfrm xmlns:a="http://schemas.openxmlformats.org/drawingml/2006/main">
          <a:off x="1385240" y="4410266"/>
          <a:ext cx="705792" cy="208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148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0.3699</cdr:x>
      <cdr:y>0.89544</cdr:y>
    </cdr:from>
    <cdr:to>
      <cdr:x>0.48464</cdr:x>
      <cdr:y>0.93771</cdr:y>
    </cdr:to>
    <cdr:sp macro="" textlink="朝日町!$E$102">
      <cdr:nvSpPr>
        <cdr:cNvPr id="5" name="テキスト ボックス 3"/>
        <cdr:cNvSpPr txBox="1"/>
      </cdr:nvSpPr>
      <cdr:spPr>
        <a:xfrm xmlns:a="http://schemas.openxmlformats.org/drawingml/2006/main">
          <a:off x="2275532" y="4426384"/>
          <a:ext cx="705852" cy="208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73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0.51456</cdr:x>
      <cdr:y>0.89279</cdr:y>
    </cdr:from>
    <cdr:to>
      <cdr:x>0.62868</cdr:x>
      <cdr:y>0.93426</cdr:y>
    </cdr:to>
    <cdr:sp macro="" textlink="朝日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3165475" y="441325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B7C039B-5CE3-4086-8864-2076393F354D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137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0.65391</cdr:x>
      <cdr:y>0.89471</cdr:y>
    </cdr:from>
    <cdr:to>
      <cdr:x>0.76803</cdr:x>
      <cdr:y>0.93619</cdr:y>
    </cdr:to>
    <cdr:sp macro="" textlink="朝日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4022725" y="442277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46ECAC7-D4F2-455F-B4A2-81DD159FD80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97</a:t>
          </a:fld>
          <a:endParaRPr lang="ja-JP" altLang="en-US" sz="10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232834</xdr:colOff>
      <xdr:row>74</xdr:row>
      <xdr:rowOff>127000</xdr:rowOff>
    </xdr:from>
    <xdr:to>
      <xdr:col>29</xdr:col>
      <xdr:colOff>201085</xdr:colOff>
      <xdr:row>106</xdr:row>
      <xdr:rowOff>116417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131930</xdr:colOff>
      <xdr:row>107</xdr:row>
      <xdr:rowOff>84306</xdr:rowOff>
    </xdr:from>
    <xdr:to>
      <xdr:col>29</xdr:col>
      <xdr:colOff>47265</xdr:colOff>
      <xdr:row>139</xdr:row>
      <xdr:rowOff>73723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川越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165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川越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58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川越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19</a:t>
          </a:fld>
          <a:endParaRPr lang="ja-JP" altLang="en-US" sz="1000"/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0.08596</cdr:x>
      <cdr:y>0.89222</cdr:y>
    </cdr:from>
    <cdr:to>
      <cdr:x>0.20069</cdr:x>
      <cdr:y>0.93449</cdr:y>
    </cdr:to>
    <cdr:sp macro="" textlink="川越町!$C$102">
      <cdr:nvSpPr>
        <cdr:cNvPr id="3" name="テキスト ボックス 1"/>
        <cdr:cNvSpPr txBox="1"/>
      </cdr:nvSpPr>
      <cdr:spPr>
        <a:xfrm xmlns:a="http://schemas.openxmlformats.org/drawingml/2006/main">
          <a:off x="520873" y="4367241"/>
          <a:ext cx="695244" cy="206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165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0.22923</cdr:x>
      <cdr:y>0.89417</cdr:y>
    </cdr:from>
    <cdr:to>
      <cdr:x>0.34396</cdr:x>
      <cdr:y>0.93644</cdr:y>
    </cdr:to>
    <cdr:sp macro="" textlink="川越町!$D$102">
      <cdr:nvSpPr>
        <cdr:cNvPr id="4" name="テキスト ボックス 2"/>
        <cdr:cNvSpPr txBox="1"/>
      </cdr:nvSpPr>
      <cdr:spPr>
        <a:xfrm xmlns:a="http://schemas.openxmlformats.org/drawingml/2006/main">
          <a:off x="1389116" y="4376766"/>
          <a:ext cx="695244" cy="2069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58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0.36781</cdr:x>
      <cdr:y>0.89359</cdr:y>
    </cdr:from>
    <cdr:to>
      <cdr:x>0.48255</cdr:x>
      <cdr:y>0.93586</cdr:y>
    </cdr:to>
    <cdr:sp macro="" textlink="川越町!$E$102">
      <cdr:nvSpPr>
        <cdr:cNvPr id="5" name="テキスト ボックス 3"/>
        <cdr:cNvSpPr txBox="1"/>
      </cdr:nvSpPr>
      <cdr:spPr>
        <a:xfrm xmlns:a="http://schemas.openxmlformats.org/drawingml/2006/main">
          <a:off x="2228845" y="4373956"/>
          <a:ext cx="695304" cy="206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0.50822</cdr:x>
      <cdr:y>0.89189</cdr:y>
    </cdr:from>
    <cdr:to>
      <cdr:x>0.62407</cdr:x>
      <cdr:y>0.93378</cdr:y>
    </cdr:to>
    <cdr:sp macro="" textlink="川越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3079750" y="43656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64A4768-97CD-41A5-BB6A-53E9A9292DAF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88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0.65126</cdr:x>
      <cdr:y>0.89384</cdr:y>
    </cdr:from>
    <cdr:to>
      <cdr:x>0.7671</cdr:x>
      <cdr:y>0.93573</cdr:y>
    </cdr:to>
    <cdr:sp macro="" textlink="川越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3946525" y="437515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08D3C52-1DA1-4144-BFD8-F31A57F84207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-29</a:t>
          </a:fld>
          <a:endParaRPr lang="ja-JP" altLang="en-US" sz="1000"/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560917</xdr:colOff>
      <xdr:row>69</xdr:row>
      <xdr:rowOff>137584</xdr:rowOff>
    </xdr:from>
    <xdr:to>
      <xdr:col>30</xdr:col>
      <xdr:colOff>529167</xdr:colOff>
      <xdr:row>101</xdr:row>
      <xdr:rowOff>137584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497047</xdr:colOff>
      <xdr:row>103</xdr:row>
      <xdr:rowOff>154383</xdr:rowOff>
    </xdr:from>
    <xdr:to>
      <xdr:col>30</xdr:col>
      <xdr:colOff>534497</xdr:colOff>
      <xdr:row>136</xdr:row>
      <xdr:rowOff>61204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多気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多気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55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多気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-41</a:t>
          </a:fld>
          <a:endParaRPr lang="ja-JP" altLang="en-US" sz="10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0.24151</cdr:x>
      <cdr:y>0.18072</cdr:y>
    </cdr:from>
    <cdr:to>
      <cdr:x>0.35624</cdr:x>
      <cdr:y>0.22299</cdr:y>
    </cdr:to>
    <cdr:sp macro="" textlink="中勢地域!$D$146">
      <cdr:nvSpPr>
        <cdr:cNvPr id="4" name="テキスト ボックス 2"/>
        <cdr:cNvSpPr txBox="1"/>
      </cdr:nvSpPr>
      <cdr:spPr>
        <a:xfrm xmlns:a="http://schemas.openxmlformats.org/drawingml/2006/main">
          <a:off x="1457791" y="907632"/>
          <a:ext cx="692540" cy="2122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8C46EED-A50C-4E2E-9465-E1FC619E3063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11,697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0.37837</cdr:x>
      <cdr:y>0.21617</cdr:y>
    </cdr:from>
    <cdr:to>
      <cdr:x>0.49311</cdr:x>
      <cdr:y>0.25844</cdr:y>
    </cdr:to>
    <cdr:sp macro="" textlink="中勢地域!$E$146">
      <cdr:nvSpPr>
        <cdr:cNvPr id="5" name="テキスト ボックス 3"/>
        <cdr:cNvSpPr txBox="1"/>
      </cdr:nvSpPr>
      <cdr:spPr>
        <a:xfrm xmlns:a="http://schemas.openxmlformats.org/drawingml/2006/main">
          <a:off x="2283949" y="1085655"/>
          <a:ext cx="692599" cy="2122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5115C1-F9F5-4606-AEB3-80FAB9812603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11,296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0.51919</cdr:x>
      <cdr:y>0.1671</cdr:y>
    </cdr:from>
    <cdr:to>
      <cdr:x>0.63261</cdr:x>
      <cdr:y>0.20877</cdr:y>
    </cdr:to>
    <cdr:sp macro="" textlink="中勢地域!$F$146">
      <cdr:nvSpPr>
        <cdr:cNvPr id="9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133961" y="839232"/>
          <a:ext cx="684632" cy="20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7E72831-95CC-422C-A121-234B1CFE963D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11,920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0.65667</cdr:x>
      <cdr:y>0.21727</cdr:y>
    </cdr:from>
    <cdr:to>
      <cdr:x>0.77009</cdr:x>
      <cdr:y>0.25895</cdr:y>
    </cdr:to>
    <cdr:sp macro="" textlink="中勢地域!$G$146">
      <cdr:nvSpPr>
        <cdr:cNvPr id="10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C35E3DBA-F973-4FD0-BCFF-2F874D93D705}"/>
            </a:ext>
          </a:extLst>
        </cdr:cNvPr>
        <cdr:cNvSpPr txBox="1"/>
      </cdr:nvSpPr>
      <cdr:spPr>
        <a:xfrm xmlns:a="http://schemas.openxmlformats.org/drawingml/2006/main">
          <a:off x="3963800" y="1091162"/>
          <a:ext cx="684632" cy="209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5F15EE2-C79B-418E-A134-41B2CE83F74A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11,245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1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E62C465-3BDF-4EEA-B8CD-7A32D290CA91}"/>
            </a:ext>
          </a:extLst>
        </cdr:cNvPr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0.106</cdr:x>
      <cdr:y>0.20432</cdr:y>
    </cdr:from>
    <cdr:to>
      <cdr:x>0.22073</cdr:x>
      <cdr:y>0.24659</cdr:y>
    </cdr:to>
    <cdr:sp macro="" textlink="中勢地域!$C$146">
      <cdr:nvSpPr>
        <cdr:cNvPr id="1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61E0087-E2EE-44C3-8D5A-3124CFA2B8FA}"/>
            </a:ext>
          </a:extLst>
        </cdr:cNvPr>
        <cdr:cNvSpPr txBox="1"/>
      </cdr:nvSpPr>
      <cdr:spPr>
        <a:xfrm xmlns:a="http://schemas.openxmlformats.org/drawingml/2006/main">
          <a:off x="639830" y="1026152"/>
          <a:ext cx="692539" cy="2122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B253547-1D42-44D8-B5C9-FE8EA965D48D}" type="TxLink">
            <a:rPr lang="en-US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11,490</a:t>
          </a:fld>
          <a:endParaRPr lang="ja-JP" altLang="en-US" sz="1000"/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0.08532</cdr:x>
      <cdr:y>0.89217</cdr:y>
    </cdr:from>
    <cdr:to>
      <cdr:x>0.20005</cdr:x>
      <cdr:y>0.93444</cdr:y>
    </cdr:to>
    <cdr:sp macro="" textlink="多気町!$C$102">
      <cdr:nvSpPr>
        <cdr:cNvPr id="3" name="テキスト ボックス 1"/>
        <cdr:cNvSpPr txBox="1"/>
      </cdr:nvSpPr>
      <cdr:spPr>
        <a:xfrm xmlns:a="http://schemas.openxmlformats.org/drawingml/2006/main">
          <a:off x="527142" y="4429250"/>
          <a:ext cx="708857" cy="209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0.22581</cdr:x>
      <cdr:y>0.89409</cdr:y>
    </cdr:from>
    <cdr:to>
      <cdr:x>0.34054</cdr:x>
      <cdr:y>0.93636</cdr:y>
    </cdr:to>
    <cdr:sp macro="" textlink="多気町!$D$102">
      <cdr:nvSpPr>
        <cdr:cNvPr id="4" name="テキスト ボックス 2"/>
        <cdr:cNvSpPr txBox="1"/>
      </cdr:nvSpPr>
      <cdr:spPr>
        <a:xfrm xmlns:a="http://schemas.openxmlformats.org/drawingml/2006/main">
          <a:off x="1395187" y="4438775"/>
          <a:ext cx="708856" cy="209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55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0.3694</cdr:x>
      <cdr:y>0.8954</cdr:y>
    </cdr:from>
    <cdr:to>
      <cdr:x>0.48414</cdr:x>
      <cdr:y>0.93767</cdr:y>
    </cdr:to>
    <cdr:sp macro="" textlink="多気町!$E$102">
      <cdr:nvSpPr>
        <cdr:cNvPr id="5" name="テキスト ボックス 3"/>
        <cdr:cNvSpPr txBox="1"/>
      </cdr:nvSpPr>
      <cdr:spPr>
        <a:xfrm xmlns:a="http://schemas.openxmlformats.org/drawingml/2006/main">
          <a:off x="2282343" y="4445314"/>
          <a:ext cx="708918" cy="2098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0.51542</cdr:x>
      <cdr:y>0.89086</cdr:y>
    </cdr:from>
    <cdr:to>
      <cdr:x>0.62904</cdr:x>
      <cdr:y>0.93216</cdr:y>
    </cdr:to>
    <cdr:sp macro="" textlink="多気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50B748D3-2817-4649-9676-9D0FED13ABEE}"/>
            </a:ext>
          </a:extLst>
        </cdr:cNvPr>
        <cdr:cNvSpPr txBox="1"/>
      </cdr:nvSpPr>
      <cdr:spPr>
        <a:xfrm xmlns:a="http://schemas.openxmlformats.org/drawingml/2006/main">
          <a:off x="3184525" y="442277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502771E-5A22-4403-8BAB-319143C46499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0.6588</cdr:x>
      <cdr:y>0.8947</cdr:y>
    </cdr:from>
    <cdr:to>
      <cdr:x>0.77241</cdr:x>
      <cdr:y>0.936</cdr:y>
    </cdr:to>
    <cdr:sp macro="" textlink="多気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4070350" y="44418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4210C4AA-D598-4ED4-8034-BACE7555397B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8</a:t>
          </a:fld>
          <a:endParaRPr lang="ja-JP" altLang="en-US" sz="1000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105833</xdr:colOff>
      <xdr:row>77</xdr:row>
      <xdr:rowOff>10584</xdr:rowOff>
    </xdr:from>
    <xdr:to>
      <xdr:col>29</xdr:col>
      <xdr:colOff>74084</xdr:colOff>
      <xdr:row>109</xdr:row>
      <xdr:rowOff>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101007</xdr:colOff>
      <xdr:row>110</xdr:row>
      <xdr:rowOff>108296</xdr:rowOff>
    </xdr:from>
    <xdr:to>
      <xdr:col>29</xdr:col>
      <xdr:colOff>339136</xdr:colOff>
      <xdr:row>142</xdr:row>
      <xdr:rowOff>107022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明和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明和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明和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-14</a:t>
          </a:fld>
          <a:endParaRPr lang="ja-JP" altLang="en-US" sz="10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0.08315</cdr:x>
      <cdr:y>0.89416</cdr:y>
    </cdr:from>
    <cdr:to>
      <cdr:x>0.19788</cdr:x>
      <cdr:y>0.93643</cdr:y>
    </cdr:to>
    <cdr:sp macro="" textlink="明和町!$C$102">
      <cdr:nvSpPr>
        <cdr:cNvPr id="3" name="テキスト ボックス 1"/>
        <cdr:cNvSpPr txBox="1"/>
      </cdr:nvSpPr>
      <cdr:spPr>
        <a:xfrm xmlns:a="http://schemas.openxmlformats.org/drawingml/2006/main">
          <a:off x="523143" y="4385035"/>
          <a:ext cx="721829" cy="207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0.22845</cdr:x>
      <cdr:y>0.89027</cdr:y>
    </cdr:from>
    <cdr:to>
      <cdr:x>0.34318</cdr:x>
      <cdr:y>0.93254</cdr:y>
    </cdr:to>
    <cdr:sp macro="" textlink="明和町!$D$102">
      <cdr:nvSpPr>
        <cdr:cNvPr id="4" name="テキスト ボックス 2"/>
        <cdr:cNvSpPr txBox="1"/>
      </cdr:nvSpPr>
      <cdr:spPr>
        <a:xfrm xmlns:a="http://schemas.openxmlformats.org/drawingml/2006/main">
          <a:off x="1437279" y="4365985"/>
          <a:ext cx="721829" cy="207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0.37224</cdr:x>
      <cdr:y>0.89358</cdr:y>
    </cdr:from>
    <cdr:to>
      <cdr:x>0.48698</cdr:x>
      <cdr:y>0.93585</cdr:y>
    </cdr:to>
    <cdr:sp macro="" textlink="明和町!$E$102">
      <cdr:nvSpPr>
        <cdr:cNvPr id="5" name="テキスト ボックス 3"/>
        <cdr:cNvSpPr txBox="1"/>
      </cdr:nvSpPr>
      <cdr:spPr>
        <a:xfrm xmlns:a="http://schemas.openxmlformats.org/drawingml/2006/main">
          <a:off x="2341953" y="4382202"/>
          <a:ext cx="721892" cy="207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0.51827</cdr:x>
      <cdr:y>0.89408</cdr:y>
    </cdr:from>
    <cdr:to>
      <cdr:x>0.62985</cdr:x>
      <cdr:y>0.93589</cdr:y>
    </cdr:to>
    <cdr:sp macro="" textlink="明和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260725" y="438467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7F1CF53-D5E2-4B6C-A37C-A9B371D1D300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101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0.66209</cdr:x>
      <cdr:y>0.89408</cdr:y>
    </cdr:from>
    <cdr:to>
      <cdr:x>0.77367</cdr:x>
      <cdr:y>0.93589</cdr:y>
    </cdr:to>
    <cdr:sp macro="" textlink="明和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4165600" y="438467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F1871C50-3983-48C2-926A-17D6FA6B9032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54</a:t>
          </a:fld>
          <a:endParaRPr lang="ja-JP" altLang="en-US" sz="1000"/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158750</xdr:colOff>
      <xdr:row>73</xdr:row>
      <xdr:rowOff>127001</xdr:rowOff>
    </xdr:from>
    <xdr:to>
      <xdr:col>29</xdr:col>
      <xdr:colOff>127001</xdr:colOff>
      <xdr:row>105</xdr:row>
      <xdr:rowOff>116418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84667</xdr:colOff>
      <xdr:row>105</xdr:row>
      <xdr:rowOff>78893</xdr:rowOff>
    </xdr:from>
    <xdr:to>
      <xdr:col>29</xdr:col>
      <xdr:colOff>69273</xdr:colOff>
      <xdr:row>137</xdr:row>
      <xdr:rowOff>68311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大台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大台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大台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-28</a:t>
          </a:fld>
          <a:endParaRPr lang="ja-JP" altLang="en-US" sz="10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0.08509</cdr:x>
      <cdr:y>0.89238</cdr:y>
    </cdr:from>
    <cdr:to>
      <cdr:x>0.19982</cdr:x>
      <cdr:y>0.93465</cdr:y>
    </cdr:to>
    <cdr:sp macro="" textlink="大台町!$C$102">
      <cdr:nvSpPr>
        <cdr:cNvPr id="3" name="テキスト ボックス 1"/>
        <cdr:cNvSpPr txBox="1"/>
      </cdr:nvSpPr>
      <cdr:spPr>
        <a:xfrm xmlns:a="http://schemas.openxmlformats.org/drawingml/2006/main">
          <a:off x="523801" y="4340179"/>
          <a:ext cx="706261" cy="205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0.22501</cdr:x>
      <cdr:y>0.89238</cdr:y>
    </cdr:from>
    <cdr:to>
      <cdr:x>0.33974</cdr:x>
      <cdr:y>0.93465</cdr:y>
    </cdr:to>
    <cdr:sp macro="" textlink="大台町!$D$102">
      <cdr:nvSpPr>
        <cdr:cNvPr id="4" name="テキスト ボックス 2"/>
        <cdr:cNvSpPr txBox="1"/>
      </cdr:nvSpPr>
      <cdr:spPr>
        <a:xfrm xmlns:a="http://schemas.openxmlformats.org/drawingml/2006/main">
          <a:off x="1385122" y="4340179"/>
          <a:ext cx="706261" cy="205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-36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0.37027</cdr:x>
      <cdr:y>0.89256</cdr:y>
    </cdr:from>
    <cdr:to>
      <cdr:x>0.48501</cdr:x>
      <cdr:y>0.93483</cdr:y>
    </cdr:to>
    <cdr:sp macro="" textlink="大台町!$E$102">
      <cdr:nvSpPr>
        <cdr:cNvPr id="5" name="テキスト ボックス 3"/>
        <cdr:cNvSpPr txBox="1"/>
      </cdr:nvSpPr>
      <cdr:spPr>
        <a:xfrm xmlns:a="http://schemas.openxmlformats.org/drawingml/2006/main">
          <a:off x="2279348" y="4341061"/>
          <a:ext cx="706323" cy="205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0.5105</cdr:x>
      <cdr:y>0.89196</cdr:y>
    </cdr:from>
    <cdr:to>
      <cdr:x>0.62454</cdr:x>
      <cdr:y>0.93412</cdr:y>
    </cdr:to>
    <cdr:sp macro="" textlink="大台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127126" y="4365951"/>
          <a:ext cx="698550" cy="2063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B9E596E-81A7-4CA4-B087-2C25052DF7D4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-51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0.65826</cdr:x>
      <cdr:y>0.89384</cdr:y>
    </cdr:from>
    <cdr:to>
      <cdr:x>0.77286</cdr:x>
      <cdr:y>0.93573</cdr:y>
    </cdr:to>
    <cdr:sp macro="" textlink="大台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4032250" y="4375150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245DCB4-0B89-4986-B974-83F2BE17362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-66</a:t>
          </a:fld>
          <a:endParaRPr lang="ja-JP" altLang="en-US" sz="10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190500</xdr:colOff>
      <xdr:row>73</xdr:row>
      <xdr:rowOff>84667</xdr:rowOff>
    </xdr:from>
    <xdr:to>
      <xdr:col>29</xdr:col>
      <xdr:colOff>158751</xdr:colOff>
      <xdr:row>105</xdr:row>
      <xdr:rowOff>74084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165869</xdr:colOff>
      <xdr:row>107</xdr:row>
      <xdr:rowOff>67353</xdr:rowOff>
    </xdr:from>
    <xdr:to>
      <xdr:col>29</xdr:col>
      <xdr:colOff>70770</xdr:colOff>
      <xdr:row>139</xdr:row>
      <xdr:rowOff>141195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玉城町!$C$102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玉城町!$D$102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59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玉城町!$E$102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108</a:t>
          </a:fld>
          <a:endParaRPr lang="ja-JP" altLang="en-US" sz="10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0.08585</cdr:x>
      <cdr:y>0.89407</cdr:y>
    </cdr:from>
    <cdr:to>
      <cdr:x>0.20058</cdr:x>
      <cdr:y>0.93634</cdr:y>
    </cdr:to>
    <cdr:sp macro="" textlink="玉城町!$C$102">
      <cdr:nvSpPr>
        <cdr:cNvPr id="3" name="テキスト ボックス 1"/>
        <cdr:cNvSpPr txBox="1"/>
      </cdr:nvSpPr>
      <cdr:spPr>
        <a:xfrm xmlns:a="http://schemas.openxmlformats.org/drawingml/2006/main">
          <a:off x="519024" y="4451763"/>
          <a:ext cx="693649" cy="210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0.23048</cdr:x>
      <cdr:y>0.89407</cdr:y>
    </cdr:from>
    <cdr:to>
      <cdr:x>0.34521</cdr:x>
      <cdr:y>0.93634</cdr:y>
    </cdr:to>
    <cdr:sp macro="" textlink="玉城町!$D$102">
      <cdr:nvSpPr>
        <cdr:cNvPr id="4" name="テキスト ボックス 2"/>
        <cdr:cNvSpPr txBox="1"/>
      </cdr:nvSpPr>
      <cdr:spPr>
        <a:xfrm xmlns:a="http://schemas.openxmlformats.org/drawingml/2006/main">
          <a:off x="1393468" y="4451763"/>
          <a:ext cx="693649" cy="210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59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0.3704</cdr:x>
      <cdr:y>0.89155</cdr:y>
    </cdr:from>
    <cdr:to>
      <cdr:x>0.48514</cdr:x>
      <cdr:y>0.93382</cdr:y>
    </cdr:to>
    <cdr:sp macro="" textlink="玉城町!$E$102">
      <cdr:nvSpPr>
        <cdr:cNvPr id="5" name="テキスト ボックス 3"/>
        <cdr:cNvSpPr txBox="1"/>
      </cdr:nvSpPr>
      <cdr:spPr>
        <a:xfrm xmlns:a="http://schemas.openxmlformats.org/drawingml/2006/main">
          <a:off x="2239398" y="4439215"/>
          <a:ext cx="693710" cy="210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108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0.51412</cdr:x>
      <cdr:y>0.89207</cdr:y>
    </cdr:from>
    <cdr:to>
      <cdr:x>0.63023</cdr:x>
      <cdr:y>0.93325</cdr:y>
    </cdr:to>
    <cdr:sp macro="" textlink="玉城町!$F$102">
      <cdr:nvSpPr>
        <cdr:cNvPr id="6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108325" y="444182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3DDA6EF-3060-4110-91AC-590A6F7591F2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30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0.65433</cdr:x>
      <cdr:y>0.8959</cdr:y>
    </cdr:from>
    <cdr:to>
      <cdr:x>0.77044</cdr:x>
      <cdr:y>0.93708</cdr:y>
    </cdr:to>
    <cdr:sp macro="" textlink="玉城町!$G$102">
      <cdr:nvSpPr>
        <cdr:cNvPr id="7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8E73EFE5-D199-4554-8A3C-C0DF5275C305}"/>
            </a:ext>
          </a:extLst>
        </cdr:cNvPr>
        <cdr:cNvSpPr txBox="1"/>
      </cdr:nvSpPr>
      <cdr:spPr>
        <a:xfrm xmlns:a="http://schemas.openxmlformats.org/drawingml/2006/main">
          <a:off x="3956050" y="4460875"/>
          <a:ext cx="701996" cy="20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DFFB72A-9E1C-481D-A6D3-A5A17C826552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17</a:t>
          </a:fld>
          <a:endParaRPr lang="ja-JP" altLang="en-US" sz="10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CC188"/>
  <sheetViews>
    <sheetView showGridLines="0" tabSelected="1" zoomScaleNormal="100" workbookViewId="0">
      <pane ySplit="4" topLeftCell="A83" activePane="bottomLeft" state="frozen"/>
      <selection activeCell="F131" sqref="F131"/>
      <selection pane="bottomLeft" activeCell="O105" sqref="O105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北勢地域</v>
      </c>
      <c r="T1" s="1" t="str">
        <f ca="1">"地域ブロック・県内圏域別の人口移動の状況　＜"&amp;D1&amp;"＞"</f>
        <v>地域ブロック・県内圏域別の人口移動の状況　＜北勢地域＞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36">
        <f>四日市市!D4+桑名市!D4+鈴鹿市!D4+亀山市!D4+いなべ市!D4+木曽岬町!D4+東員町!D4+菰野町!D4+朝日町!D4+川越町!D4</f>
        <v>26471</v>
      </c>
      <c r="E4" s="36">
        <f>四日市市!E4+桑名市!E4+鈴鹿市!E4+亀山市!E4+いなべ市!E4+木曽岬町!E4+東員町!E4+菰野町!E4+朝日町!E4+川越町!E4</f>
        <v>25413</v>
      </c>
      <c r="F4" s="36">
        <f>四日市市!F4+桑名市!F4+鈴鹿市!F4+亀山市!F4+いなべ市!F4+木曽岬町!F4+東員町!F4+菰野町!F4+朝日町!F4+川越町!F4</f>
        <v>1058</v>
      </c>
      <c r="G4" s="36">
        <f>四日市市!G4+桑名市!G4+鈴鹿市!G4+亀山市!G4+いなべ市!G4+木曽岬町!G4+東員町!G4+菰野町!G4+朝日町!G4+川越町!G4</f>
        <v>25809</v>
      </c>
      <c r="H4" s="36">
        <f>四日市市!H4+桑名市!H4+鈴鹿市!H4+亀山市!H4+いなべ市!H4+木曽岬町!H4+東員町!H4+菰野町!H4+朝日町!H4+川越町!H4</f>
        <v>25763</v>
      </c>
      <c r="I4" s="36">
        <f>四日市市!I4+桑名市!I4+鈴鹿市!I4+亀山市!I4+いなべ市!I4+木曽岬町!I4+東員町!I4+菰野町!I4+朝日町!I4+川越町!I4</f>
        <v>46</v>
      </c>
      <c r="J4" s="36">
        <f>四日市市!J4+桑名市!J4+鈴鹿市!J4+亀山市!J4+いなべ市!J4+木曽岬町!J4+東員町!J4+菰野町!J4+朝日町!J4+川越町!J4</f>
        <v>25321</v>
      </c>
      <c r="K4" s="36">
        <f>四日市市!K4+桑名市!K4+鈴鹿市!K4+亀山市!K4+いなべ市!K4+木曽岬町!K4+東員町!K4+菰野町!K4+朝日町!K4+川越町!K4</f>
        <v>25482</v>
      </c>
      <c r="L4" s="36">
        <f>四日市市!L4+桑名市!L4+鈴鹿市!L4+亀山市!L4+いなべ市!L4+木曽岬町!L4+東員町!L4+菰野町!L4+朝日町!L4+川越町!L4</f>
        <v>-161</v>
      </c>
      <c r="M4" s="36">
        <f>四日市市!M4+桑名市!M4+鈴鹿市!M4+亀山市!M4+いなべ市!M4+木曽岬町!M4+東員町!M4+菰野町!M4+朝日町!M4+川越町!M4</f>
        <v>25909</v>
      </c>
      <c r="N4" s="36">
        <f>四日市市!N4+桑名市!N4+鈴鹿市!N4+亀山市!N4+いなべ市!N4+木曽岬町!N4+東員町!N4+菰野町!N4+朝日町!N4+川越町!N4</f>
        <v>26106</v>
      </c>
      <c r="O4" s="36">
        <f>四日市市!O4+桑名市!O4+鈴鹿市!O4+亀山市!O4+いなべ市!O4+木曽岬町!O4+東員町!O4+菰野町!O4+朝日町!O4+川越町!O4</f>
        <v>-197</v>
      </c>
      <c r="P4" s="36">
        <f>四日市市!P4+桑名市!P4+鈴鹿市!P4+亀山市!P4+いなべ市!P4+木曽岬町!P4+東員町!P4+菰野町!P4+朝日町!P4+川越町!P4</f>
        <v>24801</v>
      </c>
      <c r="Q4" s="36">
        <f>四日市市!Q4+桑名市!Q4+鈴鹿市!Q4+亀山市!Q4+いなべ市!Q4+木曽岬町!Q4+東員町!Q4+菰野町!Q4+朝日町!Q4+川越町!Q4</f>
        <v>25114</v>
      </c>
      <c r="R4" s="36">
        <f>四日市市!R4+桑名市!R4+鈴鹿市!R4+亀山市!R4+いなべ市!R4+木曽岬町!R4+東員町!R4+菰野町!R4+朝日町!R4+川越町!R4</f>
        <v>-313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f>四日市市!D5+桑名市!D5+鈴鹿市!D5+亀山市!D5+いなべ市!D5+木曽岬町!D5+東員町!D5+菰野町!D5+朝日町!D5+川越町!D5</f>
        <v>1802</v>
      </c>
      <c r="E5" s="10">
        <f>四日市市!E5+桑名市!E5+鈴鹿市!E5+亀山市!E5+いなべ市!E5+木曽岬町!E5+東員町!E5+菰野町!E5+朝日町!E5+川越町!E5</f>
        <v>1607</v>
      </c>
      <c r="F5" s="10">
        <f>四日市市!F5+桑名市!F5+鈴鹿市!F5+亀山市!F5+いなべ市!F5+木曽岬町!F5+東員町!F5+菰野町!F5+朝日町!F5+川越町!F5</f>
        <v>195</v>
      </c>
      <c r="G5" s="10">
        <f>四日市市!G5+桑名市!G5+鈴鹿市!G5+亀山市!G5+いなべ市!G5+木曽岬町!G5+東員町!G5+菰野町!G5+朝日町!G5+川越町!G5</f>
        <v>1770</v>
      </c>
      <c r="H5" s="10">
        <f>四日市市!H5+桑名市!H5+鈴鹿市!H5+亀山市!H5+いなべ市!H5+木曽岬町!H5+東員町!H5+菰野町!H5+朝日町!H5+川越町!H5</f>
        <v>1623</v>
      </c>
      <c r="I5" s="10">
        <f>四日市市!I5+桑名市!I5+鈴鹿市!I5+亀山市!I5+いなべ市!I5+木曽岬町!I5+東員町!I5+菰野町!I5+朝日町!I5+川越町!I5</f>
        <v>147</v>
      </c>
      <c r="J5" s="10">
        <f>四日市市!J5+桑名市!J5+鈴鹿市!J5+亀山市!J5+いなべ市!J5+木曽岬町!J5+東員町!J5+菰野町!J5+朝日町!J5+川越町!J5</f>
        <v>1651</v>
      </c>
      <c r="K5" s="10">
        <f>四日市市!K5+桑名市!K5+鈴鹿市!K5+亀山市!K5+いなべ市!K5+木曽岬町!K5+東員町!K5+菰野町!K5+朝日町!K5+川越町!K5</f>
        <v>1632</v>
      </c>
      <c r="L5" s="10">
        <f>四日市市!L5+桑名市!L5+鈴鹿市!L5+亀山市!L5+いなべ市!L5+木曽岬町!L5+東員町!L5+菰野町!L5+朝日町!L5+川越町!L5</f>
        <v>19</v>
      </c>
      <c r="M5" s="10">
        <f>四日市市!M5+桑名市!M5+鈴鹿市!M5+亀山市!M5+いなべ市!M5+木曽岬町!M5+東員町!M5+菰野町!M5+朝日町!M5+川越町!M5</f>
        <v>1785</v>
      </c>
      <c r="N5" s="10">
        <f>四日市市!N5+桑名市!N5+鈴鹿市!N5+亀山市!N5+いなべ市!N5+木曽岬町!N5+東員町!N5+菰野町!N5+朝日町!N5+川越町!N5</f>
        <v>1602</v>
      </c>
      <c r="O5" s="10">
        <f>四日市市!O5+桑名市!O5+鈴鹿市!O5+亀山市!O5+いなべ市!O5+木曽岬町!O5+東員町!O5+菰野町!O5+朝日町!O5+川越町!O5</f>
        <v>183</v>
      </c>
      <c r="P5" s="10">
        <f>四日市市!P5+桑名市!P5+鈴鹿市!P5+亀山市!P5+いなべ市!P5+木曽岬町!P5+東員町!P5+菰野町!P5+朝日町!P5+川越町!P5</f>
        <v>1682</v>
      </c>
      <c r="Q5" s="10">
        <f>四日市市!Q5+桑名市!Q5+鈴鹿市!Q5+亀山市!Q5+いなべ市!Q5+木曽岬町!Q5+東員町!Q5+菰野町!Q5+朝日町!Q5+川越町!Q5</f>
        <v>1601</v>
      </c>
      <c r="R5" s="10">
        <f>四日市市!R5+桑名市!R5+鈴鹿市!R5+亀山市!R5+いなべ市!R5+木曽岬町!R5+東員町!R5+菰野町!R5+朝日町!R5+川越町!R5</f>
        <v>81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f>四日市市!D6+桑名市!D6+鈴鹿市!D6+亀山市!D6+いなべ市!D6+木曽岬町!D6+東員町!D6+菰野町!D6+朝日町!D6+川越町!D6</f>
        <v>2682</v>
      </c>
      <c r="E6" s="10">
        <f>四日市市!E6+桑名市!E6+鈴鹿市!E6+亀山市!E6+いなべ市!E6+木曽岬町!E6+東員町!E6+菰野町!E6+朝日町!E6+川越町!E6</f>
        <v>2290</v>
      </c>
      <c r="F6" s="10">
        <f>四日市市!F6+桑名市!F6+鈴鹿市!F6+亀山市!F6+いなべ市!F6+木曽岬町!F6+東員町!F6+菰野町!F6+朝日町!F6+川越町!F6</f>
        <v>392</v>
      </c>
      <c r="G6" s="10">
        <f>四日市市!G6+桑名市!G6+鈴鹿市!G6+亀山市!G6+いなべ市!G6+木曽岬町!G6+東員町!G6+菰野町!G6+朝日町!G6+川越町!G6</f>
        <v>2766</v>
      </c>
      <c r="H6" s="10">
        <f>四日市市!H6+桑名市!H6+鈴鹿市!H6+亀山市!H6+いなべ市!H6+木曽岬町!H6+東員町!H6+菰野町!H6+朝日町!H6+川越町!H6</f>
        <v>2274</v>
      </c>
      <c r="I6" s="10">
        <f>四日市市!I6+桑名市!I6+鈴鹿市!I6+亀山市!I6+いなべ市!I6+木曽岬町!I6+東員町!I6+菰野町!I6+朝日町!I6+川越町!I6</f>
        <v>492</v>
      </c>
      <c r="J6" s="10">
        <f>四日市市!J6+桑名市!J6+鈴鹿市!J6+亀山市!J6+いなべ市!J6+木曽岬町!J6+東員町!J6+菰野町!J6+朝日町!J6+川越町!J6</f>
        <v>2590</v>
      </c>
      <c r="K6" s="10">
        <f>四日市市!K6+桑名市!K6+鈴鹿市!K6+亀山市!K6+いなべ市!K6+木曽岬町!K6+東員町!K6+菰野町!K6+朝日町!K6+川越町!K6</f>
        <v>2511</v>
      </c>
      <c r="L6" s="10">
        <f>四日市市!L6+桑名市!L6+鈴鹿市!L6+亀山市!L6+いなべ市!L6+木曽岬町!L6+東員町!L6+菰野町!L6+朝日町!L6+川越町!L6</f>
        <v>79</v>
      </c>
      <c r="M6" s="10">
        <f>四日市市!M6+桑名市!M6+鈴鹿市!M6+亀山市!M6+いなべ市!M6+木曽岬町!M6+東員町!M6+菰野町!M6+朝日町!M6+川越町!M6</f>
        <v>2716</v>
      </c>
      <c r="N6" s="10">
        <f>四日市市!N6+桑名市!N6+鈴鹿市!N6+亀山市!N6+いなべ市!N6+木曽岬町!N6+東員町!N6+菰野町!N6+朝日町!N6+川越町!N6</f>
        <v>2346</v>
      </c>
      <c r="O6" s="10">
        <f>四日市市!O6+桑名市!O6+鈴鹿市!O6+亀山市!O6+いなべ市!O6+木曽岬町!O6+東員町!O6+菰野町!O6+朝日町!O6+川越町!O6</f>
        <v>370</v>
      </c>
      <c r="P6" s="10">
        <f>四日市市!P6+桑名市!P6+鈴鹿市!P6+亀山市!P6+いなべ市!P6+木曽岬町!P6+東員町!P6+菰野町!P6+朝日町!P6+川越町!P6</f>
        <v>2612</v>
      </c>
      <c r="Q6" s="10">
        <f>四日市市!Q6+桑名市!Q6+鈴鹿市!Q6+亀山市!Q6+いなべ市!Q6+木曽岬町!Q6+東員町!Q6+菰野町!Q6+朝日町!Q6+川越町!Q6</f>
        <v>2349</v>
      </c>
      <c r="R6" s="10">
        <f>四日市市!R6+桑名市!R6+鈴鹿市!R6+亀山市!R6+いなべ市!R6+木曽岬町!R6+東員町!R6+菰野町!R6+朝日町!R6+川越町!R6</f>
        <v>263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f>四日市市!D7+桑名市!D7+鈴鹿市!D7+亀山市!D7+いなべ市!D7+木曽岬町!D7+東員町!D7+菰野町!D7+朝日町!D7+川越町!D7</f>
        <v>262</v>
      </c>
      <c r="E7" s="10">
        <f>四日市市!E7+桑名市!E7+鈴鹿市!E7+亀山市!E7+いなべ市!E7+木曽岬町!E7+東員町!E7+菰野町!E7+朝日町!E7+川越町!E7</f>
        <v>205</v>
      </c>
      <c r="F7" s="10">
        <f>四日市市!F7+桑名市!F7+鈴鹿市!F7+亀山市!F7+いなべ市!F7+木曽岬町!F7+東員町!F7+菰野町!F7+朝日町!F7+川越町!F7</f>
        <v>57</v>
      </c>
      <c r="G7" s="10">
        <f>四日市市!G7+桑名市!G7+鈴鹿市!G7+亀山市!G7+いなべ市!G7+木曽岬町!G7+東員町!G7+菰野町!G7+朝日町!G7+川越町!G7</f>
        <v>267</v>
      </c>
      <c r="H7" s="10">
        <f>四日市市!H7+桑名市!H7+鈴鹿市!H7+亀山市!H7+いなべ市!H7+木曽岬町!H7+東員町!H7+菰野町!H7+朝日町!H7+川越町!H7</f>
        <v>187</v>
      </c>
      <c r="I7" s="10">
        <f>四日市市!I7+桑名市!I7+鈴鹿市!I7+亀山市!I7+いなべ市!I7+木曽岬町!I7+東員町!I7+菰野町!I7+朝日町!I7+川越町!I7</f>
        <v>80</v>
      </c>
      <c r="J7" s="10">
        <f>四日市市!J7+桑名市!J7+鈴鹿市!J7+亀山市!J7+いなべ市!J7+木曽岬町!J7+東員町!J7+菰野町!J7+朝日町!J7+川越町!J7</f>
        <v>342</v>
      </c>
      <c r="K7" s="10">
        <f>四日市市!K7+桑名市!K7+鈴鹿市!K7+亀山市!K7+いなべ市!K7+木曽岬町!K7+東員町!K7+菰野町!K7+朝日町!K7+川越町!K7</f>
        <v>180</v>
      </c>
      <c r="L7" s="10">
        <f>四日市市!L7+桑名市!L7+鈴鹿市!L7+亀山市!L7+いなべ市!L7+木曽岬町!L7+東員町!L7+菰野町!L7+朝日町!L7+川越町!L7</f>
        <v>162</v>
      </c>
      <c r="M7" s="10">
        <f>四日市市!M7+桑名市!M7+鈴鹿市!M7+亀山市!M7+いなべ市!M7+木曽岬町!M7+東員町!M7+菰野町!M7+朝日町!M7+川越町!M7</f>
        <v>272</v>
      </c>
      <c r="N7" s="10">
        <f>四日市市!N7+桑名市!N7+鈴鹿市!N7+亀山市!N7+いなべ市!N7+木曽岬町!N7+東員町!N7+菰野町!N7+朝日町!N7+川越町!N7</f>
        <v>208</v>
      </c>
      <c r="O7" s="10">
        <f>四日市市!O7+桑名市!O7+鈴鹿市!O7+亀山市!O7+いなべ市!O7+木曽岬町!O7+東員町!O7+菰野町!O7+朝日町!O7+川越町!O7</f>
        <v>64</v>
      </c>
      <c r="P7" s="10">
        <f>四日市市!P7+桑名市!P7+鈴鹿市!P7+亀山市!P7+いなべ市!P7+木曽岬町!P7+東員町!P7+菰野町!P7+朝日町!P7+川越町!P7</f>
        <v>276</v>
      </c>
      <c r="Q7" s="10">
        <f>四日市市!Q7+桑名市!Q7+鈴鹿市!Q7+亀山市!Q7+いなべ市!Q7+木曽岬町!Q7+東員町!Q7+菰野町!Q7+朝日町!Q7+川越町!Q7</f>
        <v>253</v>
      </c>
      <c r="R7" s="10">
        <f>四日市市!R7+桑名市!R7+鈴鹿市!R7+亀山市!R7+いなべ市!R7+木曽岬町!R7+東員町!R7+菰野町!R7+朝日町!R7+川越町!R7</f>
        <v>23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f>四日市市!D8+桑名市!D8+鈴鹿市!D8+亀山市!D8+いなべ市!D8+木曽岬町!D8+東員町!D8+菰野町!D8+朝日町!D8+川越町!D8</f>
        <v>493</v>
      </c>
      <c r="E8" s="10">
        <f>四日市市!E8+桑名市!E8+鈴鹿市!E8+亀山市!E8+いなべ市!E8+木曽岬町!E8+東員町!E8+菰野町!E8+朝日町!E8+川越町!E8</f>
        <v>390</v>
      </c>
      <c r="F8" s="10">
        <f>四日市市!F8+桑名市!F8+鈴鹿市!F8+亀山市!F8+いなべ市!F8+木曽岬町!F8+東員町!F8+菰野町!F8+朝日町!F8+川越町!F8</f>
        <v>103</v>
      </c>
      <c r="G8" s="10">
        <f>四日市市!G8+桑名市!G8+鈴鹿市!G8+亀山市!G8+いなべ市!G8+木曽岬町!G8+東員町!G8+菰野町!G8+朝日町!G8+川越町!G8</f>
        <v>463</v>
      </c>
      <c r="H8" s="10">
        <f>四日市市!H8+桑名市!H8+鈴鹿市!H8+亀山市!H8+いなべ市!H8+木曽岬町!H8+東員町!H8+菰野町!H8+朝日町!H8+川越町!H8</f>
        <v>388</v>
      </c>
      <c r="I8" s="10">
        <f>四日市市!I8+桑名市!I8+鈴鹿市!I8+亀山市!I8+いなべ市!I8+木曽岬町!I8+東員町!I8+菰野町!I8+朝日町!I8+川越町!I8</f>
        <v>75</v>
      </c>
      <c r="J8" s="10">
        <f>四日市市!J8+桑名市!J8+鈴鹿市!J8+亀山市!J8+いなべ市!J8+木曽岬町!J8+東員町!J8+菰野町!J8+朝日町!J8+川越町!J8</f>
        <v>469</v>
      </c>
      <c r="K8" s="10">
        <f>四日市市!K8+桑名市!K8+鈴鹿市!K8+亀山市!K8+いなべ市!K8+木曽岬町!K8+東員町!K8+菰野町!K8+朝日町!K8+川越町!K8</f>
        <v>392</v>
      </c>
      <c r="L8" s="10">
        <f>四日市市!L8+桑名市!L8+鈴鹿市!L8+亀山市!L8+いなべ市!L8+木曽岬町!L8+東員町!L8+菰野町!L8+朝日町!L8+川越町!L8</f>
        <v>77</v>
      </c>
      <c r="M8" s="10">
        <f>四日市市!M8+桑名市!M8+鈴鹿市!M8+亀山市!M8+いなべ市!M8+木曽岬町!M8+東員町!M8+菰野町!M8+朝日町!M8+川越町!M8</f>
        <v>498</v>
      </c>
      <c r="N8" s="10">
        <f>四日市市!N8+桑名市!N8+鈴鹿市!N8+亀山市!N8+いなべ市!N8+木曽岬町!N8+東員町!N8+菰野町!N8+朝日町!N8+川越町!N8</f>
        <v>354</v>
      </c>
      <c r="O8" s="10">
        <f>四日市市!O8+桑名市!O8+鈴鹿市!O8+亀山市!O8+いなべ市!O8+木曽岬町!O8+東員町!O8+菰野町!O8+朝日町!O8+川越町!O8</f>
        <v>144</v>
      </c>
      <c r="P8" s="10">
        <f>四日市市!P8+桑名市!P8+鈴鹿市!P8+亀山市!P8+いなべ市!P8+木曽岬町!P8+東員町!P8+菰野町!P8+朝日町!P8+川越町!P8</f>
        <v>474</v>
      </c>
      <c r="Q8" s="10">
        <f>四日市市!Q8+桑名市!Q8+鈴鹿市!Q8+亀山市!Q8+いなべ市!Q8+木曽岬町!Q8+東員町!Q8+菰野町!Q8+朝日町!Q8+川越町!Q8</f>
        <v>312</v>
      </c>
      <c r="R8" s="10">
        <f>四日市市!R8+桑名市!R8+鈴鹿市!R8+亀山市!R8+いなべ市!R8+木曽岬町!R8+東員町!R8+菰野町!R8+朝日町!R8+川越町!R8</f>
        <v>162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f>四日市市!D9+桑名市!D9+鈴鹿市!D9+亀山市!D9+いなべ市!D9+木曽岬町!D9+東員町!D9+菰野町!D9+朝日町!D9+川越町!D9</f>
        <v>1162</v>
      </c>
      <c r="E9" s="10">
        <f>四日市市!E9+桑名市!E9+鈴鹿市!E9+亀山市!E9+いなべ市!E9+木曽岬町!E9+東員町!E9+菰野町!E9+朝日町!E9+川越町!E9</f>
        <v>1246</v>
      </c>
      <c r="F9" s="10">
        <f>四日市市!F9+桑名市!F9+鈴鹿市!F9+亀山市!F9+いなべ市!F9+木曽岬町!F9+東員町!F9+菰野町!F9+朝日町!F9+川越町!F9</f>
        <v>-84</v>
      </c>
      <c r="G9" s="10">
        <f>四日市市!G9+桑名市!G9+鈴鹿市!G9+亀山市!G9+いなべ市!G9+木曽岬町!G9+東員町!G9+菰野町!G9+朝日町!G9+川越町!G9</f>
        <v>1167</v>
      </c>
      <c r="H9" s="10">
        <f>四日市市!H9+桑名市!H9+鈴鹿市!H9+亀山市!H9+いなべ市!H9+木曽岬町!H9+東員町!H9+菰野町!H9+朝日町!H9+川越町!H9</f>
        <v>1320</v>
      </c>
      <c r="I9" s="10">
        <f>四日市市!I9+桑名市!I9+鈴鹿市!I9+亀山市!I9+いなべ市!I9+木曽岬町!I9+東員町!I9+菰野町!I9+朝日町!I9+川越町!I9</f>
        <v>-153</v>
      </c>
      <c r="J9" s="10">
        <f>四日市市!J9+桑名市!J9+鈴鹿市!J9+亀山市!J9+いなべ市!J9+木曽岬町!J9+東員町!J9+菰野町!J9+朝日町!J9+川越町!J9</f>
        <v>1174</v>
      </c>
      <c r="K9" s="10">
        <f>四日市市!K9+桑名市!K9+鈴鹿市!K9+亀山市!K9+いなべ市!K9+木曽岬町!K9+東員町!K9+菰野町!K9+朝日町!K9+川越町!K9</f>
        <v>1262</v>
      </c>
      <c r="L9" s="10">
        <f>四日市市!L9+桑名市!L9+鈴鹿市!L9+亀山市!L9+いなべ市!L9+木曽岬町!L9+東員町!L9+菰野町!L9+朝日町!L9+川越町!L9</f>
        <v>-88</v>
      </c>
      <c r="M9" s="10">
        <f>四日市市!M9+桑名市!M9+鈴鹿市!M9+亀山市!M9+いなべ市!M9+木曽岬町!M9+東員町!M9+菰野町!M9+朝日町!M9+川越町!M9</f>
        <v>1089</v>
      </c>
      <c r="N9" s="10">
        <f>四日市市!N9+桑名市!N9+鈴鹿市!N9+亀山市!N9+いなべ市!N9+木曽岬町!N9+東員町!N9+菰野町!N9+朝日町!N9+川越町!N9</f>
        <v>1318</v>
      </c>
      <c r="O9" s="10">
        <f>四日市市!O9+桑名市!O9+鈴鹿市!O9+亀山市!O9+いなべ市!O9+木曽岬町!O9+東員町!O9+菰野町!O9+朝日町!O9+川越町!O9</f>
        <v>-229</v>
      </c>
      <c r="P9" s="10">
        <f>四日市市!P9+桑名市!P9+鈴鹿市!P9+亀山市!P9+いなべ市!P9+木曽岬町!P9+東員町!P9+菰野町!P9+朝日町!P9+川越町!P9</f>
        <v>1096</v>
      </c>
      <c r="Q9" s="10">
        <f>四日市市!Q9+桑名市!Q9+鈴鹿市!Q9+亀山市!Q9+いなべ市!Q9+木曽岬町!Q9+東員町!Q9+菰野町!Q9+朝日町!Q9+川越町!Q9</f>
        <v>1128</v>
      </c>
      <c r="R9" s="10">
        <f>四日市市!R9+桑名市!R9+鈴鹿市!R9+亀山市!R9+いなべ市!R9+木曽岬町!R9+東員町!R9+菰野町!R9+朝日町!R9+川越町!R9</f>
        <v>-32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f>四日市市!D10+桑名市!D10+鈴鹿市!D10+亀山市!D10+いなべ市!D10+木曽岬町!D10+東員町!D10+菰野町!D10+朝日町!D10+川越町!D10</f>
        <v>1673</v>
      </c>
      <c r="E10" s="10">
        <f>四日市市!E10+桑名市!E10+鈴鹿市!E10+亀山市!E10+いなべ市!E10+木曽岬町!E10+東員町!E10+菰野町!E10+朝日町!E10+川越町!E10</f>
        <v>1406</v>
      </c>
      <c r="F10" s="10">
        <f>四日市市!F10+桑名市!F10+鈴鹿市!F10+亀山市!F10+いなべ市!F10+木曽岬町!F10+東員町!F10+菰野町!F10+朝日町!F10+川越町!F10</f>
        <v>267</v>
      </c>
      <c r="G10" s="10">
        <f>四日市市!G10+桑名市!G10+鈴鹿市!G10+亀山市!G10+いなべ市!G10+木曽岬町!G10+東員町!G10+菰野町!G10+朝日町!G10+川越町!G10</f>
        <v>1728</v>
      </c>
      <c r="H10" s="10">
        <f>四日市市!H10+桑名市!H10+鈴鹿市!H10+亀山市!H10+いなべ市!H10+木曽岬町!H10+東員町!H10+菰野町!H10+朝日町!H10+川越町!H10</f>
        <v>1462</v>
      </c>
      <c r="I10" s="10">
        <f>四日市市!I10+桑名市!I10+鈴鹿市!I10+亀山市!I10+いなべ市!I10+木曽岬町!I10+東員町!I10+菰野町!I10+朝日町!I10+川越町!I10</f>
        <v>266</v>
      </c>
      <c r="J10" s="10">
        <f>四日市市!J10+桑名市!J10+鈴鹿市!J10+亀山市!J10+いなべ市!J10+木曽岬町!J10+東員町!J10+菰野町!J10+朝日町!J10+川越町!J10</f>
        <v>1566</v>
      </c>
      <c r="K10" s="10">
        <f>四日市市!K10+桑名市!K10+鈴鹿市!K10+亀山市!K10+いなべ市!K10+木曽岬町!K10+東員町!K10+菰野町!K10+朝日町!K10+川越町!K10</f>
        <v>1446</v>
      </c>
      <c r="L10" s="10">
        <f>四日市市!L10+桑名市!L10+鈴鹿市!L10+亀山市!L10+いなべ市!L10+木曽岬町!L10+東員町!L10+菰野町!L10+朝日町!L10+川越町!L10</f>
        <v>120</v>
      </c>
      <c r="M10" s="10">
        <f>四日市市!M10+桑名市!M10+鈴鹿市!M10+亀山市!M10+いなべ市!M10+木曽岬町!M10+東員町!M10+菰野町!M10+朝日町!M10+川越町!M10</f>
        <v>1532</v>
      </c>
      <c r="N10" s="10">
        <f>四日市市!N10+桑名市!N10+鈴鹿市!N10+亀山市!N10+いなべ市!N10+木曽岬町!N10+東員町!N10+菰野町!N10+朝日町!N10+川越町!N10</f>
        <v>1417</v>
      </c>
      <c r="O10" s="10">
        <f>四日市市!O10+桑名市!O10+鈴鹿市!O10+亀山市!O10+いなべ市!O10+木曽岬町!O10+東員町!O10+菰野町!O10+朝日町!O10+川越町!O10</f>
        <v>115</v>
      </c>
      <c r="P10" s="10">
        <f>四日市市!P10+桑名市!P10+鈴鹿市!P10+亀山市!P10+いなべ市!P10+木曽岬町!P10+東員町!P10+菰野町!P10+朝日町!P10+川越町!P10</f>
        <v>1482</v>
      </c>
      <c r="Q10" s="10">
        <f>四日市市!Q10+桑名市!Q10+鈴鹿市!Q10+亀山市!Q10+いなべ市!Q10+木曽岬町!Q10+東員町!Q10+菰野町!Q10+朝日町!Q10+川越町!Q10</f>
        <v>1376</v>
      </c>
      <c r="R10" s="10">
        <f>四日市市!R10+桑名市!R10+鈴鹿市!R10+亀山市!R10+いなべ市!R10+木曽岬町!R10+東員町!R10+菰野町!R10+朝日町!R10+川越町!R10</f>
        <v>106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f>四日市市!D11+桑名市!D11+鈴鹿市!D11+亀山市!D11+いなべ市!D11+木曽岬町!D11+東員町!D11+菰野町!D11+朝日町!D11+川越町!D11</f>
        <v>120</v>
      </c>
      <c r="E11" s="10">
        <f>四日市市!E11+桑名市!E11+鈴鹿市!E11+亀山市!E11+いなべ市!E11+木曽岬町!E11+東員町!E11+菰野町!E11+朝日町!E11+川越町!E11</f>
        <v>118</v>
      </c>
      <c r="F11" s="10">
        <f>四日市市!F11+桑名市!F11+鈴鹿市!F11+亀山市!F11+いなべ市!F11+木曽岬町!F11+東員町!F11+菰野町!F11+朝日町!F11+川越町!F11</f>
        <v>2</v>
      </c>
      <c r="G11" s="10">
        <f>四日市市!G11+桑名市!G11+鈴鹿市!G11+亀山市!G11+いなべ市!G11+木曽岬町!G11+東員町!G11+菰野町!G11+朝日町!G11+川越町!G11</f>
        <v>133</v>
      </c>
      <c r="H11" s="10">
        <f>四日市市!H11+桑名市!H11+鈴鹿市!H11+亀山市!H11+いなべ市!H11+木曽岬町!H11+東員町!H11+菰野町!H11+朝日町!H11+川越町!H11</f>
        <v>111</v>
      </c>
      <c r="I11" s="10">
        <f>四日市市!I11+桑名市!I11+鈴鹿市!I11+亀山市!I11+いなべ市!I11+木曽岬町!I11+東員町!I11+菰野町!I11+朝日町!I11+川越町!I11</f>
        <v>22</v>
      </c>
      <c r="J11" s="10">
        <f>四日市市!J11+桑名市!J11+鈴鹿市!J11+亀山市!J11+いなべ市!J11+木曽岬町!J11+東員町!J11+菰野町!J11+朝日町!J11+川越町!J11</f>
        <v>107</v>
      </c>
      <c r="K11" s="10">
        <f>四日市市!K11+桑名市!K11+鈴鹿市!K11+亀山市!K11+いなべ市!K11+木曽岬町!K11+東員町!K11+菰野町!K11+朝日町!K11+川越町!K11</f>
        <v>98</v>
      </c>
      <c r="L11" s="10">
        <f>四日市市!L11+桑名市!L11+鈴鹿市!L11+亀山市!L11+いなべ市!L11+木曽岬町!L11+東員町!L11+菰野町!L11+朝日町!L11+川越町!L11</f>
        <v>9</v>
      </c>
      <c r="M11" s="10">
        <f>四日市市!M11+桑名市!M11+鈴鹿市!M11+亀山市!M11+いなべ市!M11+木曽岬町!M11+東員町!M11+菰野町!M11+朝日町!M11+川越町!M11</f>
        <v>129</v>
      </c>
      <c r="N11" s="10">
        <f>四日市市!N11+桑名市!N11+鈴鹿市!N11+亀山市!N11+いなべ市!N11+木曽岬町!N11+東員町!N11+菰野町!N11+朝日町!N11+川越町!N11</f>
        <v>107</v>
      </c>
      <c r="O11" s="10">
        <f>四日市市!O11+桑名市!O11+鈴鹿市!O11+亀山市!O11+いなべ市!O11+木曽岬町!O11+東員町!O11+菰野町!O11+朝日町!O11+川越町!O11</f>
        <v>22</v>
      </c>
      <c r="P11" s="10">
        <f>四日市市!P11+桑名市!P11+鈴鹿市!P11+亀山市!P11+いなべ市!P11+木曽岬町!P11+東員町!P11+菰野町!P11+朝日町!P11+川越町!P11</f>
        <v>123</v>
      </c>
      <c r="Q11" s="10">
        <f>四日市市!Q11+桑名市!Q11+鈴鹿市!Q11+亀山市!Q11+いなべ市!Q11+木曽岬町!Q11+東員町!Q11+菰野町!Q11+朝日町!Q11+川越町!Q11</f>
        <v>74</v>
      </c>
      <c r="R11" s="10">
        <f>四日市市!R11+桑名市!R11+鈴鹿市!R11+亀山市!R11+いなべ市!R11+木曽岬町!R11+東員町!R11+菰野町!R11+朝日町!R11+川越町!R11</f>
        <v>49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f>四日市市!D12+桑名市!D12+鈴鹿市!D12+亀山市!D12+いなべ市!D12+木曽岬町!D12+東員町!D12+菰野町!D12+朝日町!D12+川越町!D12</f>
        <v>71</v>
      </c>
      <c r="E12" s="10">
        <f>四日市市!E12+桑名市!E12+鈴鹿市!E12+亀山市!E12+いなべ市!E12+木曽岬町!E12+東員町!E12+菰野町!E12+朝日町!E12+川越町!E12</f>
        <v>30</v>
      </c>
      <c r="F12" s="10">
        <f>四日市市!F12+桑名市!F12+鈴鹿市!F12+亀山市!F12+いなべ市!F12+木曽岬町!F12+東員町!F12+菰野町!F12+朝日町!F12+川越町!F12</f>
        <v>41</v>
      </c>
      <c r="G12" s="10">
        <f>四日市市!G12+桑名市!G12+鈴鹿市!G12+亀山市!G12+いなべ市!G12+木曽岬町!G12+東員町!G12+菰野町!G12+朝日町!G12+川越町!G12</f>
        <v>63</v>
      </c>
      <c r="H12" s="10">
        <f>四日市市!H12+桑名市!H12+鈴鹿市!H12+亀山市!H12+いなべ市!H12+木曽岬町!H12+東員町!H12+菰野町!H12+朝日町!H12+川越町!H12</f>
        <v>55</v>
      </c>
      <c r="I12" s="10">
        <f>四日市市!I12+桑名市!I12+鈴鹿市!I12+亀山市!I12+いなべ市!I12+木曽岬町!I12+東員町!I12+菰野町!I12+朝日町!I12+川越町!I12</f>
        <v>8</v>
      </c>
      <c r="J12" s="10">
        <f>四日市市!J12+桑名市!J12+鈴鹿市!J12+亀山市!J12+いなべ市!J12+木曽岬町!J12+東員町!J12+菰野町!J12+朝日町!J12+川越町!J12</f>
        <v>57</v>
      </c>
      <c r="K12" s="10">
        <f>四日市市!K12+桑名市!K12+鈴鹿市!K12+亀山市!K12+いなべ市!K12+木曽岬町!K12+東員町!K12+菰野町!K12+朝日町!K12+川越町!K12</f>
        <v>60</v>
      </c>
      <c r="L12" s="10">
        <f>四日市市!L12+桑名市!L12+鈴鹿市!L12+亀山市!L12+いなべ市!L12+木曽岬町!L12+東員町!L12+菰野町!L12+朝日町!L12+川越町!L12</f>
        <v>-3</v>
      </c>
      <c r="M12" s="10">
        <f>四日市市!M12+桑名市!M12+鈴鹿市!M12+亀山市!M12+いなべ市!M12+木曽岬町!M12+東員町!M12+菰野町!M12+朝日町!M12+川越町!M12</f>
        <v>52</v>
      </c>
      <c r="N12" s="10">
        <f>四日市市!N12+桑名市!N12+鈴鹿市!N12+亀山市!N12+いなべ市!N12+木曽岬町!N12+東員町!N12+菰野町!N12+朝日町!N12+川越町!N12</f>
        <v>44</v>
      </c>
      <c r="O12" s="10">
        <f>四日市市!O12+桑名市!O12+鈴鹿市!O12+亀山市!O12+いなべ市!O12+木曽岬町!O12+東員町!O12+菰野町!O12+朝日町!O12+川越町!O12</f>
        <v>8</v>
      </c>
      <c r="P12" s="10">
        <f>四日市市!P12+桑名市!P12+鈴鹿市!P12+亀山市!P12+いなべ市!P12+木曽岬町!P12+東員町!P12+菰野町!P12+朝日町!P12+川越町!P12</f>
        <v>81</v>
      </c>
      <c r="Q12" s="10">
        <f>四日市市!Q12+桑名市!Q12+鈴鹿市!Q12+亀山市!Q12+いなべ市!Q12+木曽岬町!Q12+東員町!Q12+菰野町!Q12+朝日町!Q12+川越町!Q12</f>
        <v>40</v>
      </c>
      <c r="R12" s="10">
        <f>四日市市!R12+桑名市!R12+鈴鹿市!R12+亀山市!R12+いなべ市!R12+木曽岬町!R12+東員町!R12+菰野町!R12+朝日町!R12+川越町!R12</f>
        <v>41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f>四日市市!D13+桑名市!D13+鈴鹿市!D13+亀山市!D13+いなべ市!D13+木曽岬町!D13+東員町!D13+菰野町!D13+朝日町!D13+川越町!D13</f>
        <v>520</v>
      </c>
      <c r="E13" s="10">
        <f>四日市市!E13+桑名市!E13+鈴鹿市!E13+亀山市!E13+いなべ市!E13+木曽岬町!E13+東員町!E13+菰野町!E13+朝日町!E13+川越町!E13</f>
        <v>668</v>
      </c>
      <c r="F13" s="10">
        <f>四日市市!F13+桑名市!F13+鈴鹿市!F13+亀山市!F13+いなべ市!F13+木曽岬町!F13+東員町!F13+菰野町!F13+朝日町!F13+川越町!F13</f>
        <v>-148</v>
      </c>
      <c r="G13" s="10">
        <f>四日市市!G13+桑名市!G13+鈴鹿市!G13+亀山市!G13+いなべ市!G13+木曽岬町!G13+東員町!G13+菰野町!G13+朝日町!G13+川越町!G13</f>
        <v>551</v>
      </c>
      <c r="H13" s="10">
        <f>四日市市!H13+桑名市!H13+鈴鹿市!H13+亀山市!H13+いなべ市!H13+木曽岬町!H13+東員町!H13+菰野町!H13+朝日町!H13+川越町!H13</f>
        <v>667</v>
      </c>
      <c r="I13" s="10">
        <f>四日市市!I13+桑名市!I13+鈴鹿市!I13+亀山市!I13+いなべ市!I13+木曽岬町!I13+東員町!I13+菰野町!I13+朝日町!I13+川越町!I13</f>
        <v>-116</v>
      </c>
      <c r="J13" s="10">
        <f>四日市市!J13+桑名市!J13+鈴鹿市!J13+亀山市!J13+いなべ市!J13+木曽岬町!J13+東員町!J13+菰野町!J13+朝日町!J13+川越町!J13</f>
        <v>578</v>
      </c>
      <c r="K13" s="10">
        <f>四日市市!K13+桑名市!K13+鈴鹿市!K13+亀山市!K13+いなべ市!K13+木曽岬町!K13+東員町!K13+菰野町!K13+朝日町!K13+川越町!K13</f>
        <v>514</v>
      </c>
      <c r="L13" s="10">
        <f>四日市市!L13+桑名市!L13+鈴鹿市!L13+亀山市!L13+いなべ市!L13+木曽岬町!L13+東員町!L13+菰野町!L13+朝日町!L13+川越町!L13</f>
        <v>64</v>
      </c>
      <c r="M13" s="10">
        <f>四日市市!M13+桑名市!M13+鈴鹿市!M13+亀山市!M13+いなべ市!M13+木曽岬町!M13+東員町!M13+菰野町!M13+朝日町!M13+川越町!M13</f>
        <v>515</v>
      </c>
      <c r="N13" s="10">
        <f>四日市市!N13+桑名市!N13+鈴鹿市!N13+亀山市!N13+いなべ市!N13+木曽岬町!N13+東員町!N13+菰野町!N13+朝日町!N13+川越町!N13</f>
        <v>530</v>
      </c>
      <c r="O13" s="10">
        <f>四日市市!O13+桑名市!O13+鈴鹿市!O13+亀山市!O13+いなべ市!O13+木曽岬町!O13+東員町!O13+菰野町!O13+朝日町!O13+川越町!O13</f>
        <v>-15</v>
      </c>
      <c r="P13" s="10">
        <f>四日市市!P13+桑名市!P13+鈴鹿市!P13+亀山市!P13+いなべ市!P13+木曽岬町!P13+東員町!P13+菰野町!P13+朝日町!P13+川越町!P13</f>
        <v>490</v>
      </c>
      <c r="Q13" s="10">
        <f>四日市市!Q13+桑名市!Q13+鈴鹿市!Q13+亀山市!Q13+いなべ市!Q13+木曽岬町!Q13+東員町!Q13+菰野町!Q13+朝日町!Q13+川越町!Q13</f>
        <v>508</v>
      </c>
      <c r="R13" s="10">
        <f>四日市市!R13+桑名市!R13+鈴鹿市!R13+亀山市!R13+いなべ市!R13+木曽岬町!R13+東員町!R13+菰野町!R13+朝日町!R13+川越町!R13</f>
        <v>-18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f>四日市市!D14+桑名市!D14+鈴鹿市!D14+亀山市!D14+いなべ市!D14+木曽岬町!D14+東員町!D14+菰野町!D14+朝日町!D14+川越町!D14</f>
        <v>40</v>
      </c>
      <c r="E14" s="10">
        <f>四日市市!E14+桑名市!E14+鈴鹿市!E14+亀山市!E14+いなべ市!E14+木曽岬町!E14+東員町!E14+菰野町!E14+朝日町!E14+川越町!E14</f>
        <v>11</v>
      </c>
      <c r="F14" s="10">
        <f>四日市市!F14+桑名市!F14+鈴鹿市!F14+亀山市!F14+いなべ市!F14+木曽岬町!F14+東員町!F14+菰野町!F14+朝日町!F14+川越町!F14</f>
        <v>29</v>
      </c>
      <c r="G14" s="10">
        <f>四日市市!G14+桑名市!G14+鈴鹿市!G14+亀山市!G14+いなべ市!G14+木曽岬町!G14+東員町!G14+菰野町!G14+朝日町!G14+川越町!G14</f>
        <v>40</v>
      </c>
      <c r="H14" s="10">
        <f>四日市市!H14+桑名市!H14+鈴鹿市!H14+亀山市!H14+いなべ市!H14+木曽岬町!H14+東員町!H14+菰野町!H14+朝日町!H14+川越町!H14</f>
        <v>22</v>
      </c>
      <c r="I14" s="10">
        <f>四日市市!I14+桑名市!I14+鈴鹿市!I14+亀山市!I14+いなべ市!I14+木曽岬町!I14+東員町!I14+菰野町!I14+朝日町!I14+川越町!I14</f>
        <v>18</v>
      </c>
      <c r="J14" s="10">
        <f>四日市市!J14+桑名市!J14+鈴鹿市!J14+亀山市!J14+いなべ市!J14+木曽岬町!J14+東員町!J14+菰野町!J14+朝日町!J14+川越町!J14</f>
        <v>47</v>
      </c>
      <c r="K14" s="10">
        <f>四日市市!K14+桑名市!K14+鈴鹿市!K14+亀山市!K14+いなべ市!K14+木曽岬町!K14+東員町!K14+菰野町!K14+朝日町!K14+川越町!K14</f>
        <v>0</v>
      </c>
      <c r="L14" s="10">
        <f>四日市市!L14+桑名市!L14+鈴鹿市!L14+亀山市!L14+いなべ市!L14+木曽岬町!L14+東員町!L14+菰野町!L14+朝日町!L14+川越町!L14</f>
        <v>47</v>
      </c>
      <c r="M14" s="10">
        <f>四日市市!M14+桑名市!M14+鈴鹿市!M14+亀山市!M14+いなべ市!M14+木曽岬町!M14+東員町!M14+菰野町!M14+朝日町!M14+川越町!M14</f>
        <v>46</v>
      </c>
      <c r="N14" s="10">
        <f>四日市市!N14+桑名市!N14+鈴鹿市!N14+亀山市!N14+いなべ市!N14+木曽岬町!N14+東員町!N14+菰野町!N14+朝日町!N14+川越町!N14</f>
        <v>0</v>
      </c>
      <c r="O14" s="10">
        <f>四日市市!O14+桑名市!O14+鈴鹿市!O14+亀山市!O14+いなべ市!O14+木曽岬町!O14+東員町!O14+菰野町!O14+朝日町!O14+川越町!O14</f>
        <v>46</v>
      </c>
      <c r="P14" s="10">
        <f>四日市市!P14+桑名市!P14+鈴鹿市!P14+亀山市!P14+いなべ市!P14+木曽岬町!P14+東員町!P14+菰野町!P14+朝日町!P14+川越町!P14</f>
        <v>39</v>
      </c>
      <c r="Q14" s="10">
        <f>四日市市!Q14+桑名市!Q14+鈴鹿市!Q14+亀山市!Q14+いなべ市!Q14+木曽岬町!Q14+東員町!Q14+菰野町!Q14+朝日町!Q14+川越町!Q14</f>
        <v>12</v>
      </c>
      <c r="R14" s="10">
        <f>四日市市!R14+桑名市!R14+鈴鹿市!R14+亀山市!R14+いなべ市!R14+木曽岬町!R14+東員町!R14+菰野町!R14+朝日町!R14+川越町!R14</f>
        <v>27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f>四日市市!D15+桑名市!D15+鈴鹿市!D15+亀山市!D15+いなべ市!D15+木曽岬町!D15+東員町!D15+菰野町!D15+朝日町!D15+川越町!D15</f>
        <v>41</v>
      </c>
      <c r="E15" s="10">
        <f>四日市市!E15+桑名市!E15+鈴鹿市!E15+亀山市!E15+いなべ市!E15+木曽岬町!E15+東員町!E15+菰野町!E15+朝日町!E15+川越町!E15</f>
        <v>52</v>
      </c>
      <c r="F15" s="10">
        <f>四日市市!F15+桑名市!F15+鈴鹿市!F15+亀山市!F15+いなべ市!F15+木曽岬町!F15+東員町!F15+菰野町!F15+朝日町!F15+川越町!F15</f>
        <v>-11</v>
      </c>
      <c r="G15" s="10">
        <f>四日市市!G15+桑名市!G15+鈴鹿市!G15+亀山市!G15+いなべ市!G15+木曽岬町!G15+東員町!G15+菰野町!G15+朝日町!G15+川越町!G15</f>
        <v>59</v>
      </c>
      <c r="H15" s="10">
        <f>四日市市!H15+桑名市!H15+鈴鹿市!H15+亀山市!H15+いなべ市!H15+木曽岬町!H15+東員町!H15+菰野町!H15+朝日町!H15+川越町!H15</f>
        <v>26</v>
      </c>
      <c r="I15" s="10">
        <f>四日市市!I15+桑名市!I15+鈴鹿市!I15+亀山市!I15+いなべ市!I15+木曽岬町!I15+東員町!I15+菰野町!I15+朝日町!I15+川越町!I15</f>
        <v>33</v>
      </c>
      <c r="J15" s="10">
        <f>四日市市!J15+桑名市!J15+鈴鹿市!J15+亀山市!J15+いなべ市!J15+木曽岬町!J15+東員町!J15+菰野町!J15+朝日町!J15+川越町!J15</f>
        <v>33</v>
      </c>
      <c r="K15" s="10">
        <f>四日市市!K15+桑名市!K15+鈴鹿市!K15+亀山市!K15+いなべ市!K15+木曽岬町!K15+東員町!K15+菰野町!K15+朝日町!K15+川越町!K15</f>
        <v>29</v>
      </c>
      <c r="L15" s="10">
        <f>四日市市!L15+桑名市!L15+鈴鹿市!L15+亀山市!L15+いなべ市!L15+木曽岬町!L15+東員町!L15+菰野町!L15+朝日町!L15+川越町!L15</f>
        <v>4</v>
      </c>
      <c r="M15" s="10">
        <f>四日市市!M15+桑名市!M15+鈴鹿市!M15+亀山市!M15+いなべ市!M15+木曽岬町!M15+東員町!M15+菰野町!M15+朝日町!M15+川越町!M15</f>
        <v>75</v>
      </c>
      <c r="N15" s="10">
        <f>四日市市!N15+桑名市!N15+鈴鹿市!N15+亀山市!N15+いなべ市!N15+木曽岬町!N15+東員町!N15+菰野町!N15+朝日町!N15+川越町!N15</f>
        <v>20</v>
      </c>
      <c r="O15" s="10">
        <f>四日市市!O15+桑名市!O15+鈴鹿市!O15+亀山市!O15+いなべ市!O15+木曽岬町!O15+東員町!O15+菰野町!O15+朝日町!O15+川越町!O15</f>
        <v>55</v>
      </c>
      <c r="P15" s="10">
        <f>四日市市!P15+桑名市!P15+鈴鹿市!P15+亀山市!P15+いなべ市!P15+木曽岬町!P15+東員町!P15+菰野町!P15+朝日町!P15+川越町!P15</f>
        <v>51</v>
      </c>
      <c r="Q15" s="10">
        <f>四日市市!Q15+桑名市!Q15+鈴鹿市!Q15+亀山市!Q15+いなべ市!Q15+木曽岬町!Q15+東員町!Q15+菰野町!Q15+朝日町!Q15+川越町!Q15</f>
        <v>44</v>
      </c>
      <c r="R15" s="10">
        <f>四日市市!R15+桑名市!R15+鈴鹿市!R15+亀山市!R15+いなべ市!R15+木曽岬町!R15+東員町!R15+菰野町!R15+朝日町!R15+川越町!R15</f>
        <v>7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f>四日市市!D16+桑名市!D16+鈴鹿市!D16+亀山市!D16+いなべ市!D16+木曽岬町!D16+東員町!D16+菰野町!D16+朝日町!D16+川越町!D16</f>
        <v>660</v>
      </c>
      <c r="E16" s="10">
        <f>四日市市!E16+桑名市!E16+鈴鹿市!E16+亀山市!E16+いなべ市!E16+木曽岬町!E16+東員町!E16+菰野町!E16+朝日町!E16+川越町!E16</f>
        <v>583</v>
      </c>
      <c r="F16" s="10">
        <f>四日市市!F16+桑名市!F16+鈴鹿市!F16+亀山市!F16+いなべ市!F16+木曽岬町!F16+東員町!F16+菰野町!F16+朝日町!F16+川越町!F16</f>
        <v>77</v>
      </c>
      <c r="G16" s="10">
        <f>四日市市!G16+桑名市!G16+鈴鹿市!G16+亀山市!G16+いなべ市!G16+木曽岬町!G16+東員町!G16+菰野町!G16+朝日町!G16+川越町!G16</f>
        <v>608</v>
      </c>
      <c r="H16" s="10">
        <f>四日市市!H16+桑名市!H16+鈴鹿市!H16+亀山市!H16+いなべ市!H16+木曽岬町!H16+東員町!H16+菰野町!H16+朝日町!H16+川越町!H16</f>
        <v>613</v>
      </c>
      <c r="I16" s="10">
        <f>四日市市!I16+桑名市!I16+鈴鹿市!I16+亀山市!I16+いなべ市!I16+木曽岬町!I16+東員町!I16+菰野町!I16+朝日町!I16+川越町!I16</f>
        <v>-5</v>
      </c>
      <c r="J16" s="10">
        <f>四日市市!J16+桑名市!J16+鈴鹿市!J16+亀山市!J16+いなべ市!J16+木曽岬町!J16+東員町!J16+菰野町!J16+朝日町!J16+川越町!J16</f>
        <v>572</v>
      </c>
      <c r="K16" s="10">
        <f>四日市市!K16+桑名市!K16+鈴鹿市!K16+亀山市!K16+いなべ市!K16+木曽岬町!K16+東員町!K16+菰野町!K16+朝日町!K16+川越町!K16</f>
        <v>602</v>
      </c>
      <c r="L16" s="10">
        <f>四日市市!L16+桑名市!L16+鈴鹿市!L16+亀山市!L16+いなべ市!L16+木曽岬町!L16+東員町!L16+菰野町!L16+朝日町!L16+川越町!L16</f>
        <v>-30</v>
      </c>
      <c r="M16" s="10">
        <f>四日市市!M16+桑名市!M16+鈴鹿市!M16+亀山市!M16+いなべ市!M16+木曽岬町!M16+東員町!M16+菰野町!M16+朝日町!M16+川越町!M16</f>
        <v>660</v>
      </c>
      <c r="N16" s="10">
        <f>四日市市!N16+桑名市!N16+鈴鹿市!N16+亀山市!N16+いなべ市!N16+木曽岬町!N16+東員町!N16+菰野町!N16+朝日町!N16+川越町!N16</f>
        <v>481</v>
      </c>
      <c r="O16" s="10">
        <f>四日市市!O16+桑名市!O16+鈴鹿市!O16+亀山市!O16+いなべ市!O16+木曽岬町!O16+東員町!O16+菰野町!O16+朝日町!O16+川越町!O16</f>
        <v>179</v>
      </c>
      <c r="P16" s="10">
        <f>四日市市!P16+桑名市!P16+鈴鹿市!P16+亀山市!P16+いなべ市!P16+木曽岬町!P16+東員町!P16+菰野町!P16+朝日町!P16+川越町!P16</f>
        <v>645</v>
      </c>
      <c r="Q16" s="10">
        <f>四日市市!Q16+桑名市!Q16+鈴鹿市!Q16+亀山市!Q16+いなべ市!Q16+木曽岬町!Q16+東員町!Q16+菰野町!Q16+朝日町!Q16+川越町!Q16</f>
        <v>364</v>
      </c>
      <c r="R16" s="10">
        <f>四日市市!R16+桑名市!R16+鈴鹿市!R16+亀山市!R16+いなべ市!R16+木曽岬町!R16+東員町!R16+菰野町!R16+朝日町!R16+川越町!R16</f>
        <v>281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f>四日市市!D17+桑名市!D17+鈴鹿市!D17+亀山市!D17+いなべ市!D17+木曽岬町!D17+東員町!D17+菰野町!D17+朝日町!D17+川越町!D17</f>
        <v>79</v>
      </c>
      <c r="E17" s="10">
        <f>四日市市!E17+桑名市!E17+鈴鹿市!E17+亀山市!E17+いなべ市!E17+木曽岬町!E17+東員町!E17+菰野町!E17+朝日町!E17+川越町!E17</f>
        <v>68</v>
      </c>
      <c r="F17" s="10">
        <f>四日市市!F17+桑名市!F17+鈴鹿市!F17+亀山市!F17+いなべ市!F17+木曽岬町!F17+東員町!F17+菰野町!F17+朝日町!F17+川越町!F17</f>
        <v>11</v>
      </c>
      <c r="G17" s="10">
        <f>四日市市!G17+桑名市!G17+鈴鹿市!G17+亀山市!G17+いなべ市!G17+木曽岬町!G17+東員町!G17+菰野町!G17+朝日町!G17+川越町!G17</f>
        <v>76</v>
      </c>
      <c r="H17" s="10">
        <f>四日市市!H17+桑名市!H17+鈴鹿市!H17+亀山市!H17+いなべ市!H17+木曽岬町!H17+東員町!H17+菰野町!H17+朝日町!H17+川越町!H17</f>
        <v>49</v>
      </c>
      <c r="I17" s="10">
        <f>四日市市!I17+桑名市!I17+鈴鹿市!I17+亀山市!I17+いなべ市!I17+木曽岬町!I17+東員町!I17+菰野町!I17+朝日町!I17+川越町!I17</f>
        <v>27</v>
      </c>
      <c r="J17" s="10">
        <f>四日市市!J17+桑名市!J17+鈴鹿市!J17+亀山市!J17+いなべ市!J17+木曽岬町!J17+東員町!J17+菰野町!J17+朝日町!J17+川越町!J17</f>
        <v>85</v>
      </c>
      <c r="K17" s="10">
        <f>四日市市!K17+桑名市!K17+鈴鹿市!K17+亀山市!K17+いなべ市!K17+木曽岬町!K17+東員町!K17+菰野町!K17+朝日町!K17+川越町!K17</f>
        <v>53</v>
      </c>
      <c r="L17" s="10">
        <f>四日市市!L17+桑名市!L17+鈴鹿市!L17+亀山市!L17+いなべ市!L17+木曽岬町!L17+東員町!L17+菰野町!L17+朝日町!L17+川越町!L17</f>
        <v>32</v>
      </c>
      <c r="M17" s="10">
        <f>四日市市!M17+桑名市!M17+鈴鹿市!M17+亀山市!M17+いなべ市!M17+木曽岬町!M17+東員町!M17+菰野町!M17+朝日町!M17+川越町!M17</f>
        <v>109</v>
      </c>
      <c r="N17" s="10">
        <f>四日市市!N17+桑名市!N17+鈴鹿市!N17+亀山市!N17+いなべ市!N17+木曽岬町!N17+東員町!N17+菰野町!N17+朝日町!N17+川越町!N17</f>
        <v>52</v>
      </c>
      <c r="O17" s="10">
        <f>四日市市!O17+桑名市!O17+鈴鹿市!O17+亀山市!O17+いなべ市!O17+木曽岬町!O17+東員町!O17+菰野町!O17+朝日町!O17+川越町!O17</f>
        <v>57</v>
      </c>
      <c r="P17" s="10">
        <f>四日市市!P17+桑名市!P17+鈴鹿市!P17+亀山市!P17+いなべ市!P17+木曽岬町!P17+東員町!P17+菰野町!P17+朝日町!P17+川越町!P17</f>
        <v>81</v>
      </c>
      <c r="Q17" s="10">
        <f>四日市市!Q17+桑名市!Q17+鈴鹿市!Q17+亀山市!Q17+いなべ市!Q17+木曽岬町!Q17+東員町!Q17+菰野町!Q17+朝日町!Q17+川越町!Q17</f>
        <v>53</v>
      </c>
      <c r="R17" s="10">
        <f>四日市市!R17+桑名市!R17+鈴鹿市!R17+亀山市!R17+いなべ市!R17+木曽岬町!R17+東員町!R17+菰野町!R17+朝日町!R17+川越町!R17</f>
        <v>28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f>四日市市!D18+桑名市!D18+鈴鹿市!D18+亀山市!D18+いなべ市!D18+木曽岬町!D18+東員町!D18+菰野町!D18+朝日町!D18+川越町!D18</f>
        <v>201</v>
      </c>
      <c r="E18" s="10">
        <f>四日市市!E18+桑名市!E18+鈴鹿市!E18+亀山市!E18+いなべ市!E18+木曽岬町!E18+東員町!E18+菰野町!E18+朝日町!E18+川越町!E18</f>
        <v>174</v>
      </c>
      <c r="F18" s="10">
        <f>四日市市!F18+桑名市!F18+鈴鹿市!F18+亀山市!F18+いなべ市!F18+木曽岬町!F18+東員町!F18+菰野町!F18+朝日町!F18+川越町!F18</f>
        <v>27</v>
      </c>
      <c r="G18" s="10">
        <f>四日市市!G18+桑名市!G18+鈴鹿市!G18+亀山市!G18+いなべ市!G18+木曽岬町!G18+東員町!G18+菰野町!G18+朝日町!G18+川越町!G18</f>
        <v>203</v>
      </c>
      <c r="H18" s="10">
        <f>四日市市!H18+桑名市!H18+鈴鹿市!H18+亀山市!H18+いなべ市!H18+木曽岬町!H18+東員町!H18+菰野町!H18+朝日町!H18+川越町!H18</f>
        <v>165</v>
      </c>
      <c r="I18" s="10">
        <f>四日市市!I18+桑名市!I18+鈴鹿市!I18+亀山市!I18+いなべ市!I18+木曽岬町!I18+東員町!I18+菰野町!I18+朝日町!I18+川越町!I18</f>
        <v>38</v>
      </c>
      <c r="J18" s="10">
        <f>四日市市!J18+桑名市!J18+鈴鹿市!J18+亀山市!J18+いなべ市!J18+木曽岬町!J18+東員町!J18+菰野町!J18+朝日町!J18+川越町!J18</f>
        <v>229</v>
      </c>
      <c r="K18" s="10">
        <f>四日市市!K18+桑名市!K18+鈴鹿市!K18+亀山市!K18+いなべ市!K18+木曽岬町!K18+東員町!K18+菰野町!K18+朝日町!K18+川越町!K18</f>
        <v>204</v>
      </c>
      <c r="L18" s="10">
        <f>四日市市!L18+桑名市!L18+鈴鹿市!L18+亀山市!L18+いなべ市!L18+木曽岬町!L18+東員町!L18+菰野町!L18+朝日町!L18+川越町!L18</f>
        <v>25</v>
      </c>
      <c r="M18" s="10">
        <f>四日市市!M18+桑名市!M18+鈴鹿市!M18+亀山市!M18+いなべ市!M18+木曽岬町!M18+東員町!M18+菰野町!M18+朝日町!M18+川越町!M18</f>
        <v>242</v>
      </c>
      <c r="N18" s="10">
        <f>四日市市!N18+桑名市!N18+鈴鹿市!N18+亀山市!N18+いなべ市!N18+木曽岬町!N18+東員町!N18+菰野町!N18+朝日町!N18+川越町!N18</f>
        <v>173</v>
      </c>
      <c r="O18" s="10">
        <f>四日市市!O18+桑名市!O18+鈴鹿市!O18+亀山市!O18+いなべ市!O18+木曽岬町!O18+東員町!O18+菰野町!O18+朝日町!O18+川越町!O18</f>
        <v>69</v>
      </c>
      <c r="P18" s="10">
        <f>四日市市!P18+桑名市!P18+鈴鹿市!P18+亀山市!P18+いなべ市!P18+木曽岬町!P18+東員町!P18+菰野町!P18+朝日町!P18+川越町!P18</f>
        <v>208</v>
      </c>
      <c r="Q18" s="10">
        <f>四日市市!Q18+桑名市!Q18+鈴鹿市!Q18+亀山市!Q18+いなべ市!Q18+木曽岬町!Q18+東員町!Q18+菰野町!Q18+朝日町!Q18+川越町!Q18</f>
        <v>149</v>
      </c>
      <c r="R18" s="10">
        <f>四日市市!R18+桑名市!R18+鈴鹿市!R18+亀山市!R18+いなべ市!R18+木曽岬町!R18+東員町!R18+菰野町!R18+朝日町!R18+川越町!R18</f>
        <v>59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f>四日市市!D19+桑名市!D19+鈴鹿市!D19+亀山市!D19+いなべ市!D19+木曽岬町!D19+東員町!D19+菰野町!D19+朝日町!D19+川越町!D19</f>
        <v>32</v>
      </c>
      <c r="E19" s="10">
        <f>四日市市!E19+桑名市!E19+鈴鹿市!E19+亀山市!E19+いなべ市!E19+木曽岬町!E19+東員町!E19+菰野町!E19+朝日町!E19+川越町!E19</f>
        <v>19</v>
      </c>
      <c r="F19" s="10">
        <f>四日市市!F19+桑名市!F19+鈴鹿市!F19+亀山市!F19+いなべ市!F19+木曽岬町!F19+東員町!F19+菰野町!F19+朝日町!F19+川越町!F19</f>
        <v>13</v>
      </c>
      <c r="G19" s="10">
        <f>四日市市!G19+桑名市!G19+鈴鹿市!G19+亀山市!G19+いなべ市!G19+木曽岬町!G19+東員町!G19+菰野町!G19+朝日町!G19+川越町!G19</f>
        <v>17</v>
      </c>
      <c r="H19" s="10">
        <f>四日市市!H19+桑名市!H19+鈴鹿市!H19+亀山市!H19+いなべ市!H19+木曽岬町!H19+東員町!H19+菰野町!H19+朝日町!H19+川越町!H19</f>
        <v>20</v>
      </c>
      <c r="I19" s="10">
        <f>四日市市!I19+桑名市!I19+鈴鹿市!I19+亀山市!I19+いなべ市!I19+木曽岬町!I19+東員町!I19+菰野町!I19+朝日町!I19+川越町!I19</f>
        <v>-3</v>
      </c>
      <c r="J19" s="10">
        <f>四日市市!J19+桑名市!J19+鈴鹿市!J19+亀山市!J19+いなべ市!J19+木曽岬町!J19+東員町!J19+菰野町!J19+朝日町!J19+川越町!J19</f>
        <v>14</v>
      </c>
      <c r="K19" s="10">
        <f>四日市市!K19+桑名市!K19+鈴鹿市!K19+亀山市!K19+いなべ市!K19+木曽岬町!K19+東員町!K19+菰野町!K19+朝日町!K19+川越町!K19</f>
        <v>0</v>
      </c>
      <c r="L19" s="10">
        <f>四日市市!L19+桑名市!L19+鈴鹿市!L19+亀山市!L19+いなべ市!L19+木曽岬町!L19+東員町!L19+菰野町!L19+朝日町!L19+川越町!L19</f>
        <v>14</v>
      </c>
      <c r="M19" s="10">
        <f>四日市市!M19+桑名市!M19+鈴鹿市!M19+亀山市!M19+いなべ市!M19+木曽岬町!M19+東員町!M19+菰野町!M19+朝日町!M19+川越町!M19</f>
        <v>13</v>
      </c>
      <c r="N19" s="10">
        <f>四日市市!N19+桑名市!N19+鈴鹿市!N19+亀山市!N19+いなべ市!N19+木曽岬町!N19+東員町!N19+菰野町!N19+朝日町!N19+川越町!N19</f>
        <v>25</v>
      </c>
      <c r="O19" s="10">
        <f>四日市市!O19+桑名市!O19+鈴鹿市!O19+亀山市!O19+いなべ市!O19+木曽岬町!O19+東員町!O19+菰野町!O19+朝日町!O19+川越町!O19</f>
        <v>-12</v>
      </c>
      <c r="P19" s="10">
        <f>四日市市!P19+桑名市!P19+鈴鹿市!P19+亀山市!P19+いなべ市!P19+木曽岬町!P19+東員町!P19+菰野町!P19+朝日町!P19+川越町!P19</f>
        <v>15</v>
      </c>
      <c r="Q19" s="10">
        <f>四日市市!Q19+桑名市!Q19+鈴鹿市!Q19+亀山市!Q19+いなべ市!Q19+木曽岬町!Q19+東員町!Q19+菰野町!Q19+朝日町!Q19+川越町!Q19</f>
        <v>49</v>
      </c>
      <c r="R19" s="10">
        <f>四日市市!R19+桑名市!R19+鈴鹿市!R19+亀山市!R19+いなべ市!R19+木曽岬町!R19+東員町!R19+菰野町!R19+朝日町!R19+川越町!R19</f>
        <v>-34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f>四日市市!D20+桑名市!D20+鈴鹿市!D20+亀山市!D20+いなべ市!D20+木曽岬町!D20+東員町!D20+菰野町!D20+朝日町!D20+川越町!D20</f>
        <v>347</v>
      </c>
      <c r="E20" s="10">
        <f>四日市市!E20+桑名市!E20+鈴鹿市!E20+亀山市!E20+いなべ市!E20+木曽岬町!E20+東員町!E20+菰野町!E20+朝日町!E20+川越町!E20</f>
        <v>391</v>
      </c>
      <c r="F20" s="10">
        <f>四日市市!F20+桑名市!F20+鈴鹿市!F20+亀山市!F20+いなべ市!F20+木曽岬町!F20+東員町!F20+菰野町!F20+朝日町!F20+川越町!F20</f>
        <v>-44</v>
      </c>
      <c r="G20" s="10">
        <f>四日市市!G20+桑名市!G20+鈴鹿市!G20+亀山市!G20+いなべ市!G20+木曽岬町!G20+東員町!G20+菰野町!G20+朝日町!G20+川越町!G20</f>
        <v>341</v>
      </c>
      <c r="H20" s="10">
        <f>四日市市!H20+桑名市!H20+鈴鹿市!H20+亀山市!H20+いなべ市!H20+木曽岬町!H20+東員町!H20+菰野町!H20+朝日町!H20+川越町!H20</f>
        <v>423</v>
      </c>
      <c r="I20" s="10">
        <f>四日市市!I20+桑名市!I20+鈴鹿市!I20+亀山市!I20+いなべ市!I20+木曽岬町!I20+東員町!I20+菰野町!I20+朝日町!I20+川越町!I20</f>
        <v>-82</v>
      </c>
      <c r="J20" s="10">
        <f>四日市市!J20+桑名市!J20+鈴鹿市!J20+亀山市!J20+いなべ市!J20+木曽岬町!J20+東員町!J20+菰野町!J20+朝日町!J20+川越町!J20</f>
        <v>291</v>
      </c>
      <c r="K20" s="10">
        <f>四日市市!K20+桑名市!K20+鈴鹿市!K20+亀山市!K20+いなべ市!K20+木曽岬町!K20+東員町!K20+菰野町!K20+朝日町!K20+川越町!K20</f>
        <v>379</v>
      </c>
      <c r="L20" s="10">
        <f>四日市市!L20+桑名市!L20+鈴鹿市!L20+亀山市!L20+いなべ市!L20+木曽岬町!L20+東員町!L20+菰野町!L20+朝日町!L20+川越町!L20</f>
        <v>-88</v>
      </c>
      <c r="M20" s="10">
        <f>四日市市!M20+桑名市!M20+鈴鹿市!M20+亀山市!M20+いなべ市!M20+木曽岬町!M20+東員町!M20+菰野町!M20+朝日町!M20+川越町!M20</f>
        <v>327</v>
      </c>
      <c r="N20" s="10">
        <f>四日市市!N20+桑名市!N20+鈴鹿市!N20+亀山市!N20+いなべ市!N20+木曽岬町!N20+東員町!N20+菰野町!N20+朝日町!N20+川越町!N20</f>
        <v>361</v>
      </c>
      <c r="O20" s="10">
        <f>四日市市!O20+桑名市!O20+鈴鹿市!O20+亀山市!O20+いなべ市!O20+木曽岬町!O20+東員町!O20+菰野町!O20+朝日町!O20+川越町!O20</f>
        <v>-34</v>
      </c>
      <c r="P20" s="10">
        <f>四日市市!P20+桑名市!P20+鈴鹿市!P20+亀山市!P20+いなべ市!P20+木曽岬町!P20+東員町!P20+菰野町!P20+朝日町!P20+川越町!P20</f>
        <v>315</v>
      </c>
      <c r="Q20" s="10">
        <f>四日市市!Q20+桑名市!Q20+鈴鹿市!Q20+亀山市!Q20+いなべ市!Q20+木曽岬町!Q20+東員町!Q20+菰野町!Q20+朝日町!Q20+川越町!Q20</f>
        <v>486</v>
      </c>
      <c r="R20" s="10">
        <f>四日市市!R20+桑名市!R20+鈴鹿市!R20+亀山市!R20+いなべ市!R20+木曽岬町!R20+東員町!R20+菰野町!R20+朝日町!R20+川越町!R20</f>
        <v>-171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f>四日市市!D21+桑名市!D21+鈴鹿市!D21+亀山市!D21+いなべ市!D21+木曽岬町!D21+東員町!D21+菰野町!D21+朝日町!D21+川越町!D21</f>
        <v>545</v>
      </c>
      <c r="E21" s="10">
        <f>四日市市!E21+桑名市!E21+鈴鹿市!E21+亀山市!E21+いなべ市!E21+木曽岬町!E21+東員町!E21+菰野町!E21+朝日町!E21+川越町!E21</f>
        <v>801</v>
      </c>
      <c r="F21" s="10">
        <f>四日市市!F21+桑名市!F21+鈴鹿市!F21+亀山市!F21+いなべ市!F21+木曽岬町!F21+東員町!F21+菰野町!F21+朝日町!F21+川越町!F21</f>
        <v>-256</v>
      </c>
      <c r="G21" s="10">
        <f>四日市市!G21+桑名市!G21+鈴鹿市!G21+亀山市!G21+いなべ市!G21+木曽岬町!G21+東員町!G21+菰野町!G21+朝日町!G21+川越町!G21</f>
        <v>597</v>
      </c>
      <c r="H21" s="10">
        <f>四日市市!H21+桑名市!H21+鈴鹿市!H21+亀山市!H21+いなべ市!H21+木曽岬町!H21+東員町!H21+菰野町!H21+朝日町!H21+川越町!H21</f>
        <v>767</v>
      </c>
      <c r="I21" s="10">
        <f>四日市市!I21+桑名市!I21+鈴鹿市!I21+亀山市!I21+いなべ市!I21+木曽岬町!I21+東員町!I21+菰野町!I21+朝日町!I21+川越町!I21</f>
        <v>-170</v>
      </c>
      <c r="J21" s="10">
        <f>四日市市!J21+桑名市!J21+鈴鹿市!J21+亀山市!J21+いなべ市!J21+木曽岬町!J21+東員町!J21+菰野町!J21+朝日町!J21+川越町!J21</f>
        <v>609</v>
      </c>
      <c r="K21" s="10">
        <f>四日市市!K21+桑名市!K21+鈴鹿市!K21+亀山市!K21+いなべ市!K21+木曽岬町!K21+東員町!K21+菰野町!K21+朝日町!K21+川越町!K21</f>
        <v>774</v>
      </c>
      <c r="L21" s="10">
        <f>四日市市!L21+桑名市!L21+鈴鹿市!L21+亀山市!L21+いなべ市!L21+木曽岬町!L21+東員町!L21+菰野町!L21+朝日町!L21+川越町!L21</f>
        <v>-165</v>
      </c>
      <c r="M21" s="10">
        <f>四日市市!M21+桑名市!M21+鈴鹿市!M21+亀山市!M21+いなべ市!M21+木曽岬町!M21+東員町!M21+菰野町!M21+朝日町!M21+川越町!M21</f>
        <v>587</v>
      </c>
      <c r="N21" s="10">
        <f>四日市市!N21+桑名市!N21+鈴鹿市!N21+亀山市!N21+いなべ市!N21+木曽岬町!N21+東員町!N21+菰野町!N21+朝日町!N21+川越町!N21</f>
        <v>789</v>
      </c>
      <c r="O21" s="10">
        <f>四日市市!O21+桑名市!O21+鈴鹿市!O21+亀山市!O21+いなべ市!O21+木曽岬町!O21+東員町!O21+菰野町!O21+朝日町!O21+川越町!O21</f>
        <v>-202</v>
      </c>
      <c r="P21" s="10">
        <f>四日市市!P21+桑名市!P21+鈴鹿市!P21+亀山市!P21+いなべ市!P21+木曽岬町!P21+東員町!P21+菰野町!P21+朝日町!P21+川越町!P21</f>
        <v>476</v>
      </c>
      <c r="Q21" s="10">
        <f>四日市市!Q21+桑名市!Q21+鈴鹿市!Q21+亀山市!Q21+いなべ市!Q21+木曽岬町!Q21+東員町!Q21+菰野町!Q21+朝日町!Q21+川越町!Q21</f>
        <v>772</v>
      </c>
      <c r="R21" s="10">
        <f>四日市市!R21+桑名市!R21+鈴鹿市!R21+亀山市!R21+いなべ市!R21+木曽岬町!R21+東員町!R21+菰野町!R21+朝日町!R21+川越町!R21</f>
        <v>-296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f>四日市市!D22+桑名市!D22+鈴鹿市!D22+亀山市!D22+いなべ市!D22+木曽岬町!D22+東員町!D22+菰野町!D22+朝日町!D22+川越町!D22</f>
        <v>74</v>
      </c>
      <c r="E22" s="10">
        <f>四日市市!E22+桑名市!E22+鈴鹿市!E22+亀山市!E22+いなべ市!E22+木曽岬町!E22+東員町!E22+菰野町!E22+朝日町!E22+川越町!E22</f>
        <v>224</v>
      </c>
      <c r="F22" s="10">
        <f>四日市市!F22+桑名市!F22+鈴鹿市!F22+亀山市!F22+いなべ市!F22+木曽岬町!F22+東員町!F22+菰野町!F22+朝日町!F22+川越町!F22</f>
        <v>-150</v>
      </c>
      <c r="G22" s="10">
        <f>四日市市!G22+桑名市!G22+鈴鹿市!G22+亀山市!G22+いなべ市!G22+木曽岬町!G22+東員町!G22+菰野町!G22+朝日町!G22+川越町!G22</f>
        <v>71</v>
      </c>
      <c r="H22" s="10">
        <f>四日市市!H22+桑名市!H22+鈴鹿市!H22+亀山市!H22+いなべ市!H22+木曽岬町!H22+東員町!H22+菰野町!H22+朝日町!H22+川越町!H22</f>
        <v>281</v>
      </c>
      <c r="I22" s="10">
        <f>四日市市!I22+桑名市!I22+鈴鹿市!I22+亀山市!I22+いなべ市!I22+木曽岬町!I22+東員町!I22+菰野町!I22+朝日町!I22+川越町!I22</f>
        <v>-210</v>
      </c>
      <c r="J22" s="10">
        <f>四日市市!J22+桑名市!J22+鈴鹿市!J22+亀山市!J22+いなべ市!J22+木曽岬町!J22+東員町!J22+菰野町!J22+朝日町!J22+川越町!J22</f>
        <v>147</v>
      </c>
      <c r="K22" s="10">
        <f>四日市市!K22+桑名市!K22+鈴鹿市!K22+亀山市!K22+いなべ市!K22+木曽岬町!K22+東員町!K22+菰野町!K22+朝日町!K22+川越町!K22</f>
        <v>125</v>
      </c>
      <c r="L22" s="10">
        <f>四日市市!L22+桑名市!L22+鈴鹿市!L22+亀山市!L22+いなべ市!L22+木曽岬町!L22+東員町!L22+菰野町!L22+朝日町!L22+川越町!L22</f>
        <v>22</v>
      </c>
      <c r="M22" s="10">
        <f>四日市市!M22+桑名市!M22+鈴鹿市!M22+亀山市!M22+いなべ市!M22+木曽岬町!M22+東員町!M22+菰野町!M22+朝日町!M22+川越町!M22</f>
        <v>117</v>
      </c>
      <c r="N22" s="10">
        <f>四日市市!N22+桑名市!N22+鈴鹿市!N22+亀山市!N22+いなべ市!N22+木曽岬町!N22+東員町!N22+菰野町!N22+朝日町!N22+川越町!N22</f>
        <v>277</v>
      </c>
      <c r="O22" s="10">
        <f>四日市市!O22+桑名市!O22+鈴鹿市!O22+亀山市!O22+いなべ市!O22+木曽岬町!O22+東員町!O22+菰野町!O22+朝日町!O22+川越町!O22</f>
        <v>-160</v>
      </c>
      <c r="P22" s="10">
        <f>四日市市!P22+桑名市!P22+鈴鹿市!P22+亀山市!P22+いなべ市!P22+木曽岬町!P22+東員町!P22+菰野町!P22+朝日町!P22+川越町!P22</f>
        <v>125</v>
      </c>
      <c r="Q22" s="10">
        <f>四日市市!Q22+桑名市!Q22+鈴鹿市!Q22+亀山市!Q22+いなべ市!Q22+木曽岬町!Q22+東員町!Q22+菰野町!Q22+朝日町!Q22+川越町!Q22</f>
        <v>261</v>
      </c>
      <c r="R22" s="10">
        <f>四日市市!R22+桑名市!R22+鈴鹿市!R22+亀山市!R22+いなべ市!R22+木曽岬町!R22+東員町!R22+菰野町!R22+朝日町!R22+川越町!R22</f>
        <v>-136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f>四日市市!D23+桑名市!D23+鈴鹿市!D23+亀山市!D23+いなべ市!D23+木曽岬町!D23+東員町!D23+菰野町!D23+朝日町!D23+川越町!D23</f>
        <v>405</v>
      </c>
      <c r="E23" s="10">
        <f>四日市市!E23+桑名市!E23+鈴鹿市!E23+亀山市!E23+いなべ市!E23+木曽岬町!E23+東員町!E23+菰野町!E23+朝日町!E23+川越町!E23</f>
        <v>472</v>
      </c>
      <c r="F23" s="10">
        <f>四日市市!F23+桑名市!F23+鈴鹿市!F23+亀山市!F23+いなべ市!F23+木曽岬町!F23+東員町!F23+菰野町!F23+朝日町!F23+川越町!F23</f>
        <v>-67</v>
      </c>
      <c r="G23" s="10">
        <f>四日市市!G23+桑名市!G23+鈴鹿市!G23+亀山市!G23+いなべ市!G23+木曽岬町!G23+東員町!G23+菰野町!G23+朝日町!G23+川越町!G23</f>
        <v>425</v>
      </c>
      <c r="H23" s="10">
        <f>四日市市!H23+桑名市!H23+鈴鹿市!H23+亀山市!H23+いなべ市!H23+木曽岬町!H23+東員町!H23+菰野町!H23+朝日町!H23+川越町!H23</f>
        <v>444</v>
      </c>
      <c r="I23" s="10">
        <f>四日市市!I23+桑名市!I23+鈴鹿市!I23+亀山市!I23+いなべ市!I23+木曽岬町!I23+東員町!I23+菰野町!I23+朝日町!I23+川越町!I23</f>
        <v>-19</v>
      </c>
      <c r="J23" s="10">
        <f>四日市市!J23+桑名市!J23+鈴鹿市!J23+亀山市!J23+いなべ市!J23+木曽岬町!J23+東員町!J23+菰野町!J23+朝日町!J23+川越町!J23</f>
        <v>463</v>
      </c>
      <c r="K23" s="10">
        <f>四日市市!K23+桑名市!K23+鈴鹿市!K23+亀山市!K23+いなべ市!K23+木曽岬町!K23+東員町!K23+菰野町!K23+朝日町!K23+川越町!K23</f>
        <v>391</v>
      </c>
      <c r="L23" s="10">
        <f>四日市市!L23+桑名市!L23+鈴鹿市!L23+亀山市!L23+いなべ市!L23+木曽岬町!L23+東員町!L23+菰野町!L23+朝日町!L23+川越町!L23</f>
        <v>72</v>
      </c>
      <c r="M23" s="10">
        <f>四日市市!M23+桑名市!M23+鈴鹿市!M23+亀山市!M23+いなべ市!M23+木曽岬町!M23+東員町!M23+菰野町!M23+朝日町!M23+川越町!M23</f>
        <v>449</v>
      </c>
      <c r="N23" s="10">
        <f>四日市市!N23+桑名市!N23+鈴鹿市!N23+亀山市!N23+いなべ市!N23+木曽岬町!N23+東員町!N23+菰野町!N23+朝日町!N23+川越町!N23</f>
        <v>461</v>
      </c>
      <c r="O23" s="10">
        <f>四日市市!O23+桑名市!O23+鈴鹿市!O23+亀山市!O23+いなべ市!O23+木曽岬町!O23+東員町!O23+菰野町!O23+朝日町!O23+川越町!O23</f>
        <v>-12</v>
      </c>
      <c r="P23" s="10">
        <f>四日市市!P23+桑名市!P23+鈴鹿市!P23+亀山市!P23+いなべ市!P23+木曽岬町!P23+東員町!P23+菰野町!P23+朝日町!P23+川越町!P23</f>
        <v>508</v>
      </c>
      <c r="Q23" s="10">
        <f>四日市市!Q23+桑名市!Q23+鈴鹿市!Q23+亀山市!Q23+いなべ市!Q23+木曽岬町!Q23+東員町!Q23+菰野町!Q23+朝日町!Q23+川越町!Q23</f>
        <v>471</v>
      </c>
      <c r="R23" s="10">
        <f>四日市市!R23+桑名市!R23+鈴鹿市!R23+亀山市!R23+いなべ市!R23+木曽岬町!R23+東員町!R23+菰野町!R23+朝日町!R23+川越町!R23</f>
        <v>37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f>四日市市!D24+桑名市!D24+鈴鹿市!D24+亀山市!D24+いなべ市!D24+木曽岬町!D24+東員町!D24+菰野町!D24+朝日町!D24+川越町!D24</f>
        <v>48</v>
      </c>
      <c r="E24" s="10">
        <f>四日市市!E24+桑名市!E24+鈴鹿市!E24+亀山市!E24+いなべ市!E24+木曽岬町!E24+東員町!E24+菰野町!E24+朝日町!E24+川越町!E24</f>
        <v>0</v>
      </c>
      <c r="F24" s="10">
        <f>四日市市!F24+桑名市!F24+鈴鹿市!F24+亀山市!F24+いなべ市!F24+木曽岬町!F24+東員町!F24+菰野町!F24+朝日町!F24+川越町!F24</f>
        <v>48</v>
      </c>
      <c r="G24" s="10">
        <f>四日市市!G24+桑名市!G24+鈴鹿市!G24+亀山市!G24+いなべ市!G24+木曽岬町!G24+東員町!G24+菰野町!G24+朝日町!G24+川越町!G24</f>
        <v>0</v>
      </c>
      <c r="H24" s="10">
        <f>四日市市!H24+桑名市!H24+鈴鹿市!H24+亀山市!H24+いなべ市!H24+木曽岬町!H24+東員町!H24+菰野町!H24+朝日町!H24+川越町!H24</f>
        <v>0</v>
      </c>
      <c r="I24" s="10">
        <f>四日市市!I24+桑名市!I24+鈴鹿市!I24+亀山市!I24+いなべ市!I24+木曽岬町!I24+東員町!I24+菰野町!I24+朝日町!I24+川越町!I24</f>
        <v>0</v>
      </c>
      <c r="J24" s="10">
        <f>四日市市!J24+桑名市!J24+鈴鹿市!J24+亀山市!J24+いなべ市!J24+木曽岬町!J24+東員町!J24+菰野町!J24+朝日町!J24+川越町!J24</f>
        <v>12</v>
      </c>
      <c r="K24" s="10">
        <f>四日市市!K24+桑名市!K24+鈴鹿市!K24+亀山市!K24+いなべ市!K24+木曽岬町!K24+東員町!K24+菰野町!K24+朝日町!K24+川越町!K24</f>
        <v>0</v>
      </c>
      <c r="L24" s="10">
        <f>四日市市!L24+桑名市!L24+鈴鹿市!L24+亀山市!L24+いなべ市!L24+木曽岬町!L24+東員町!L24+菰野町!L24+朝日町!L24+川越町!L24</f>
        <v>12</v>
      </c>
      <c r="M24" s="10">
        <f>四日市市!M24+桑名市!M24+鈴鹿市!M24+亀山市!M24+いなべ市!M24+木曽岬町!M24+東員町!M24+菰野町!M24+朝日町!M24+川越町!M24</f>
        <v>32</v>
      </c>
      <c r="N24" s="10">
        <f>四日市市!N24+桑名市!N24+鈴鹿市!N24+亀山市!N24+いなべ市!N24+木曽岬町!N24+東員町!N24+菰野町!N24+朝日町!N24+川越町!N24</f>
        <v>0</v>
      </c>
      <c r="O24" s="10">
        <f>四日市市!O24+桑名市!O24+鈴鹿市!O24+亀山市!O24+いなべ市!O24+木曽岬町!O24+東員町!O24+菰野町!O24+朝日町!O24+川越町!O24</f>
        <v>32</v>
      </c>
      <c r="P24" s="10">
        <f>四日市市!P24+桑名市!P24+鈴鹿市!P24+亀山市!P24+いなべ市!P24+木曽岬町!P24+東員町!P24+菰野町!P24+朝日町!P24+川越町!P24</f>
        <v>0</v>
      </c>
      <c r="Q24" s="10">
        <f>四日市市!Q24+桑名市!Q24+鈴鹿市!Q24+亀山市!Q24+いなべ市!Q24+木曽岬町!Q24+東員町!Q24+菰野町!Q24+朝日町!Q24+川越町!Q24</f>
        <v>14</v>
      </c>
      <c r="R24" s="10">
        <f>四日市市!R24+桑名市!R24+鈴鹿市!R24+亀山市!R24+いなべ市!R24+木曽岬町!R24+東員町!R24+菰野町!R24+朝日町!R24+川越町!R24</f>
        <v>-14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f>四日市市!D25+桑名市!D25+鈴鹿市!D25+亀山市!D25+いなべ市!D25+木曽岬町!D25+東員町!D25+菰野町!D25+朝日町!D25+川越町!D25</f>
        <v>32</v>
      </c>
      <c r="E25" s="10">
        <f>四日市市!E25+桑名市!E25+鈴鹿市!E25+亀山市!E25+いなべ市!E25+木曽岬町!E25+東員町!E25+菰野町!E25+朝日町!E25+川越町!E25</f>
        <v>24</v>
      </c>
      <c r="F25" s="10">
        <f>四日市市!F25+桑名市!F25+鈴鹿市!F25+亀山市!F25+いなべ市!F25+木曽岬町!F25+東員町!F25+菰野町!F25+朝日町!F25+川越町!F25</f>
        <v>8</v>
      </c>
      <c r="G25" s="10">
        <f>四日市市!G25+桑名市!G25+鈴鹿市!G25+亀山市!G25+いなべ市!G25+木曽岬町!G25+東員町!G25+菰野町!G25+朝日町!G25+川越町!G25</f>
        <v>39</v>
      </c>
      <c r="H25" s="10">
        <f>四日市市!H25+桑名市!H25+鈴鹿市!H25+亀山市!H25+いなべ市!H25+木曽岬町!H25+東員町!H25+菰野町!H25+朝日町!H25+川越町!H25</f>
        <v>17</v>
      </c>
      <c r="I25" s="10">
        <f>四日市市!I25+桑名市!I25+鈴鹿市!I25+亀山市!I25+いなべ市!I25+木曽岬町!I25+東員町!I25+菰野町!I25+朝日町!I25+川越町!I25</f>
        <v>22</v>
      </c>
      <c r="J25" s="10">
        <f>四日市市!J25+桑名市!J25+鈴鹿市!J25+亀山市!J25+いなべ市!J25+木曽岬町!J25+東員町!J25+菰野町!J25+朝日町!J25+川越町!J25</f>
        <v>27</v>
      </c>
      <c r="K25" s="10">
        <f>四日市市!K25+桑名市!K25+鈴鹿市!K25+亀山市!K25+いなべ市!K25+木曽岬町!K25+東員町!K25+菰野町!K25+朝日町!K25+川越町!K25</f>
        <v>15</v>
      </c>
      <c r="L25" s="10">
        <f>四日市市!L25+桑名市!L25+鈴鹿市!L25+亀山市!L25+いなべ市!L25+木曽岬町!L25+東員町!L25+菰野町!L25+朝日町!L25+川越町!L25</f>
        <v>12</v>
      </c>
      <c r="M25" s="10">
        <f>四日市市!M25+桑名市!M25+鈴鹿市!M25+亀山市!M25+いなべ市!M25+木曽岬町!M25+東員町!M25+菰野町!M25+朝日町!M25+川越町!M25</f>
        <v>37</v>
      </c>
      <c r="N25" s="10">
        <f>四日市市!N25+桑名市!N25+鈴鹿市!N25+亀山市!N25+いなべ市!N25+木曽岬町!N25+東員町!N25+菰野町!N25+朝日町!N25+川越町!N25</f>
        <v>29</v>
      </c>
      <c r="O25" s="10">
        <f>四日市市!O25+桑名市!O25+鈴鹿市!O25+亀山市!O25+いなべ市!O25+木曽岬町!O25+東員町!O25+菰野町!O25+朝日町!O25+川越町!O25</f>
        <v>8</v>
      </c>
      <c r="P25" s="10">
        <f>四日市市!P25+桑名市!P25+鈴鹿市!P25+亀山市!P25+いなべ市!P25+木曽岬町!P25+東員町!P25+菰野町!P25+朝日町!P25+川越町!P25</f>
        <v>48</v>
      </c>
      <c r="Q25" s="10">
        <f>四日市市!Q25+桑名市!Q25+鈴鹿市!Q25+亀山市!Q25+いなべ市!Q25+木曽岬町!Q25+東員町!Q25+菰野町!Q25+朝日町!Q25+川越町!Q25</f>
        <v>11</v>
      </c>
      <c r="R25" s="10">
        <f>四日市市!R25+桑名市!R25+鈴鹿市!R25+亀山市!R25+いなべ市!R25+木曽岬町!R25+東員町!R25+菰野町!R25+朝日町!R25+川越町!R25</f>
        <v>37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57" t="s">
        <v>179</v>
      </c>
      <c r="B26" s="58" t="s">
        <v>121</v>
      </c>
      <c r="C26" s="17" t="s">
        <v>120</v>
      </c>
      <c r="D26" s="10">
        <f>四日市市!D26+桑名市!D26+鈴鹿市!D26+亀山市!D26+いなべ市!D26+木曽岬町!D26+東員町!D26+菰野町!D26+朝日町!D26+川越町!D26</f>
        <v>0</v>
      </c>
      <c r="E26" s="10">
        <f>四日市市!E26+桑名市!E26+鈴鹿市!E26+亀山市!E26+いなべ市!E26+木曽岬町!E26+東員町!E26+菰野町!E26+朝日町!E26+川越町!E26</f>
        <v>11</v>
      </c>
      <c r="F26" s="10">
        <f>四日市市!F26+桑名市!F26+鈴鹿市!F26+亀山市!F26+いなべ市!F26+木曽岬町!F26+東員町!F26+菰野町!F26+朝日町!F26+川越町!F26</f>
        <v>-11</v>
      </c>
      <c r="G26" s="10">
        <f>四日市市!G26+桑名市!G26+鈴鹿市!G26+亀山市!G26+いなべ市!G26+木曽岬町!G26+東員町!G26+菰野町!G26+朝日町!G26+川越町!G26</f>
        <v>13</v>
      </c>
      <c r="H26" s="10">
        <f>四日市市!H26+桑名市!H26+鈴鹿市!H26+亀山市!H26+いなべ市!H26+木曽岬町!H26+東員町!H26+菰野町!H26+朝日町!H26+川越町!H26</f>
        <v>0</v>
      </c>
      <c r="I26" s="10">
        <f>四日市市!I26+桑名市!I26+鈴鹿市!I26+亀山市!I26+いなべ市!I26+木曽岬町!I26+東員町!I26+菰野町!I26+朝日町!I26+川越町!I26</f>
        <v>13</v>
      </c>
      <c r="J26" s="10">
        <f>四日市市!J26+桑名市!J26+鈴鹿市!J26+亀山市!J26+いなべ市!J26+木曽岬町!J26+東員町!J26+菰野町!J26+朝日町!J26+川越町!J26</f>
        <v>11</v>
      </c>
      <c r="K26" s="10">
        <f>四日市市!K26+桑名市!K26+鈴鹿市!K26+亀山市!K26+いなべ市!K26+木曽岬町!K26+東員町!K26+菰野町!K26+朝日町!K26+川越町!K26</f>
        <v>15</v>
      </c>
      <c r="L26" s="10">
        <f>四日市市!L26+桑名市!L26+鈴鹿市!L26+亀山市!L26+いなべ市!L26+木曽岬町!L26+東員町!L26+菰野町!L26+朝日町!L26+川越町!L26</f>
        <v>-4</v>
      </c>
      <c r="M26" s="10">
        <f>四日市市!M26+桑名市!M26+鈴鹿市!M26+亀山市!M26+いなべ市!M26+木曽岬町!M26+東員町!M26+菰野町!M26+朝日町!M26+川越町!M26</f>
        <v>0</v>
      </c>
      <c r="N26" s="10">
        <f>四日市市!N26+桑名市!N26+鈴鹿市!N26+亀山市!N26+いなべ市!N26+木曽岬町!N26+東員町!N26+菰野町!N26+朝日町!N26+川越町!N26</f>
        <v>0</v>
      </c>
      <c r="O26" s="10">
        <f>四日市市!O26+桑名市!O26+鈴鹿市!O26+亀山市!O26+いなべ市!O26+木曽岬町!O26+東員町!O26+菰野町!O26+朝日町!O26+川越町!O26</f>
        <v>0</v>
      </c>
      <c r="P26" s="10">
        <f>四日市市!P26+桑名市!P26+鈴鹿市!P26+亀山市!P26+いなべ市!P26+木曽岬町!P26+東員町!P26+菰野町!P26+朝日町!P26+川越町!P26</f>
        <v>0</v>
      </c>
      <c r="Q26" s="10">
        <f>四日市市!Q26+桑名市!Q26+鈴鹿市!Q26+亀山市!Q26+いなべ市!Q26+木曽岬町!Q26+東員町!Q26+菰野町!Q26+朝日町!Q26+川越町!Q26</f>
        <v>0</v>
      </c>
      <c r="R26" s="10">
        <f>四日市市!R26+桑名市!R26+鈴鹿市!R26+亀山市!R26+いなべ市!R26+木曽岬町!R26+東員町!R26+菰野町!R26+朝日町!R26+川越町!R26</f>
        <v>0</v>
      </c>
      <c r="S26" s="2"/>
      <c r="T26" s="79" t="s">
        <v>237</v>
      </c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f>四日市市!D27+桑名市!D27+鈴鹿市!D27+亀山市!D27+いなべ市!D27+木曽岬町!D27+東員町!D27+菰野町!D27+朝日町!D27+川越町!D27</f>
        <v>26</v>
      </c>
      <c r="E27" s="10">
        <f>四日市市!E27+桑名市!E27+鈴鹿市!E27+亀山市!E27+いなべ市!E27+木曽岬町!E27+東員町!E27+菰野町!E27+朝日町!E27+川越町!E27</f>
        <v>0</v>
      </c>
      <c r="F27" s="10">
        <f>四日市市!F27+桑名市!F27+鈴鹿市!F27+亀山市!F27+いなべ市!F27+木曽岬町!F27+東員町!F27+菰野町!F27+朝日町!F27+川越町!F27</f>
        <v>26</v>
      </c>
      <c r="G27" s="10">
        <f>四日市市!G27+桑名市!G27+鈴鹿市!G27+亀山市!G27+いなべ市!G27+木曽岬町!G27+東員町!G27+菰野町!G27+朝日町!G27+川越町!G27</f>
        <v>0</v>
      </c>
      <c r="H27" s="10">
        <f>四日市市!H27+桑名市!H27+鈴鹿市!H27+亀山市!H27+いなべ市!H27+木曽岬町!H27+東員町!H27+菰野町!H27+朝日町!H27+川越町!H27</f>
        <v>0</v>
      </c>
      <c r="I27" s="10">
        <f>四日市市!I27+桑名市!I27+鈴鹿市!I27+亀山市!I27+いなべ市!I27+木曽岬町!I27+東員町!I27+菰野町!I27+朝日町!I27+川越町!I27</f>
        <v>0</v>
      </c>
      <c r="J27" s="10">
        <f>四日市市!J27+桑名市!J27+鈴鹿市!J27+亀山市!J27+いなべ市!J27+木曽岬町!J27+東員町!J27+菰野町!J27+朝日町!J27+川越町!J27</f>
        <v>10</v>
      </c>
      <c r="K27" s="10">
        <f>四日市市!K27+桑名市!K27+鈴鹿市!K27+亀山市!K27+いなべ市!K27+木曽岬町!K27+東員町!K27+菰野町!K27+朝日町!K27+川越町!K27</f>
        <v>16</v>
      </c>
      <c r="L27" s="10">
        <f>四日市市!L27+桑名市!L27+鈴鹿市!L27+亀山市!L27+いなべ市!L27+木曽岬町!L27+東員町!L27+菰野町!L27+朝日町!L27+川越町!L27</f>
        <v>-6</v>
      </c>
      <c r="M27" s="10">
        <f>四日市市!M27+桑名市!M27+鈴鹿市!M27+亀山市!M27+いなべ市!M27+木曽岬町!M27+東員町!M27+菰野町!M27+朝日町!M27+川越町!M27</f>
        <v>0</v>
      </c>
      <c r="N27" s="10">
        <f>四日市市!N27+桑名市!N27+鈴鹿市!N27+亀山市!N27+いなべ市!N27+木曽岬町!N27+東員町!N27+菰野町!N27+朝日町!N27+川越町!N27</f>
        <v>0</v>
      </c>
      <c r="O27" s="10">
        <f>四日市市!O27+桑名市!O27+鈴鹿市!O27+亀山市!O27+いなべ市!O27+木曽岬町!O27+東員町!O27+菰野町!O27+朝日町!O27+川越町!O27</f>
        <v>0</v>
      </c>
      <c r="P27" s="10">
        <f>四日市市!P27+桑名市!P27+鈴鹿市!P27+亀山市!P27+いなべ市!P27+木曽岬町!P27+東員町!P27+菰野町!P27+朝日町!P27+川越町!P27</f>
        <v>21</v>
      </c>
      <c r="Q27" s="10">
        <f>四日市市!Q27+桑名市!Q27+鈴鹿市!Q27+亀山市!Q27+いなべ市!Q27+木曽岬町!Q27+東員町!Q27+菰野町!Q27+朝日町!Q27+川越町!Q27</f>
        <v>0</v>
      </c>
      <c r="R27" s="10">
        <f>四日市市!R27+桑名市!R27+鈴鹿市!R27+亀山市!R27+いなべ市!R27+木曽岬町!R27+東員町!R27+菰野町!R27+朝日町!R27+川越町!R27</f>
        <v>21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f>四日市市!D28+桑名市!D28+鈴鹿市!D28+亀山市!D28+いなべ市!D28+木曽岬町!D28+東員町!D28+菰野町!D28+朝日町!D28+川越町!D28</f>
        <v>0</v>
      </c>
      <c r="E28" s="10">
        <f>四日市市!E28+桑名市!E28+鈴鹿市!E28+亀山市!E28+いなべ市!E28+木曽岬町!E28+東員町!E28+菰野町!E28+朝日町!E28+川越町!E28</f>
        <v>0</v>
      </c>
      <c r="F28" s="10">
        <f>四日市市!F28+桑名市!F28+鈴鹿市!F28+亀山市!F28+いなべ市!F28+木曽岬町!F28+東員町!F28+菰野町!F28+朝日町!F28+川越町!F28</f>
        <v>0</v>
      </c>
      <c r="G28" s="10">
        <f>四日市市!G28+桑名市!G28+鈴鹿市!G28+亀山市!G28+いなべ市!G28+木曽岬町!G28+東員町!G28+菰野町!G28+朝日町!G28+川越町!G28</f>
        <v>0</v>
      </c>
      <c r="H28" s="10">
        <f>四日市市!H28+桑名市!H28+鈴鹿市!H28+亀山市!H28+いなべ市!H28+木曽岬町!H28+東員町!H28+菰野町!H28+朝日町!H28+川越町!H28</f>
        <v>0</v>
      </c>
      <c r="I28" s="10">
        <f>四日市市!I28+桑名市!I28+鈴鹿市!I28+亀山市!I28+いなべ市!I28+木曽岬町!I28+東員町!I28+菰野町!I28+朝日町!I28+川越町!I28</f>
        <v>0</v>
      </c>
      <c r="J28" s="10">
        <f>四日市市!J28+桑名市!J28+鈴鹿市!J28+亀山市!J28+いなべ市!J28+木曽岬町!J28+東員町!J28+菰野町!J28+朝日町!J28+川越町!J28</f>
        <v>0</v>
      </c>
      <c r="K28" s="10">
        <f>四日市市!K28+桑名市!K28+鈴鹿市!K28+亀山市!K28+いなべ市!K28+木曽岬町!K28+東員町!K28+菰野町!K28+朝日町!K28+川越町!K28</f>
        <v>0</v>
      </c>
      <c r="L28" s="10">
        <f>四日市市!L28+桑名市!L28+鈴鹿市!L28+亀山市!L28+いなべ市!L28+木曽岬町!L28+東員町!L28+菰野町!L28+朝日町!L28+川越町!L28</f>
        <v>0</v>
      </c>
      <c r="M28" s="10">
        <f>四日市市!M28+桑名市!M28+鈴鹿市!M28+亀山市!M28+いなべ市!M28+木曽岬町!M28+東員町!M28+菰野町!M28+朝日町!M28+川越町!M28</f>
        <v>0</v>
      </c>
      <c r="N28" s="10">
        <f>四日市市!N28+桑名市!N28+鈴鹿市!N28+亀山市!N28+いなべ市!N28+木曽岬町!N28+東員町!N28+菰野町!N28+朝日町!N28+川越町!N28</f>
        <v>0</v>
      </c>
      <c r="O28" s="10">
        <f>四日市市!O28+桑名市!O28+鈴鹿市!O28+亀山市!O28+いなべ市!O28+木曽岬町!O28+東員町!O28+菰野町!O28+朝日町!O28+川越町!O28</f>
        <v>0</v>
      </c>
      <c r="P28" s="10">
        <f>四日市市!P28+桑名市!P28+鈴鹿市!P28+亀山市!P28+いなべ市!P28+木曽岬町!P28+東員町!P28+菰野町!P28+朝日町!P28+川越町!P28</f>
        <v>0</v>
      </c>
      <c r="Q28" s="10">
        <f>四日市市!Q28+桑名市!Q28+鈴鹿市!Q28+亀山市!Q28+いなべ市!Q28+木曽岬町!Q28+東員町!Q28+菰野町!Q28+朝日町!Q28+川越町!Q28</f>
        <v>0</v>
      </c>
      <c r="R28" s="10">
        <f>四日市市!R28+桑名市!R28+鈴鹿市!R28+亀山市!R28+いなべ市!R28+木曽岬町!R28+東員町!R28+菰野町!R28+朝日町!R28+川越町!R28</f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f>四日市市!D29+桑名市!D29+鈴鹿市!D29+亀山市!D29+いなべ市!D29+木曽岬町!D29+東員町!D29+菰野町!D29+朝日町!D29+川越町!D29</f>
        <v>0</v>
      </c>
      <c r="E29" s="10">
        <f>四日市市!E29+桑名市!E29+鈴鹿市!E29+亀山市!E29+いなべ市!E29+木曽岬町!E29+東員町!E29+菰野町!E29+朝日町!E29+川越町!E29</f>
        <v>0</v>
      </c>
      <c r="F29" s="10">
        <f>四日市市!F29+桑名市!F29+鈴鹿市!F29+亀山市!F29+いなべ市!F29+木曽岬町!F29+東員町!F29+菰野町!F29+朝日町!F29+川越町!F29</f>
        <v>0</v>
      </c>
      <c r="G29" s="10">
        <f>四日市市!G29+桑名市!G29+鈴鹿市!G29+亀山市!G29+いなべ市!G29+木曽岬町!G29+東員町!G29+菰野町!G29+朝日町!G29+川越町!G29</f>
        <v>23</v>
      </c>
      <c r="H29" s="10">
        <f>四日市市!H29+桑名市!H29+鈴鹿市!H29+亀山市!H29+いなべ市!H29+木曽岬町!H29+東員町!H29+菰野町!H29+朝日町!H29+川越町!H29</f>
        <v>0</v>
      </c>
      <c r="I29" s="10">
        <f>四日市市!I29+桑名市!I29+鈴鹿市!I29+亀山市!I29+いなべ市!I29+木曽岬町!I29+東員町!I29+菰野町!I29+朝日町!I29+川越町!I29</f>
        <v>23</v>
      </c>
      <c r="J29" s="10">
        <f>四日市市!J29+桑名市!J29+鈴鹿市!J29+亀山市!J29+いなべ市!J29+木曽岬町!J29+東員町!J29+菰野町!J29+朝日町!J29+川越町!J29</f>
        <v>0</v>
      </c>
      <c r="K29" s="10">
        <f>四日市市!K29+桑名市!K29+鈴鹿市!K29+亀山市!K29+いなべ市!K29+木曽岬町!K29+東員町!K29+菰野町!K29+朝日町!K29+川越町!K29</f>
        <v>0</v>
      </c>
      <c r="L29" s="10">
        <f>四日市市!L29+桑名市!L29+鈴鹿市!L29+亀山市!L29+いなべ市!L29+木曽岬町!L29+東員町!L29+菰野町!L29+朝日町!L29+川越町!L29</f>
        <v>0</v>
      </c>
      <c r="M29" s="10">
        <f>四日市市!M29+桑名市!M29+鈴鹿市!M29+亀山市!M29+いなべ市!M29+木曽岬町!M29+東員町!M29+菰野町!M29+朝日町!M29+川越町!M29</f>
        <v>13</v>
      </c>
      <c r="N29" s="10">
        <f>四日市市!N29+桑名市!N29+鈴鹿市!N29+亀山市!N29+いなべ市!N29+木曽岬町!N29+東員町!N29+菰野町!N29+朝日町!N29+川越町!N29</f>
        <v>0</v>
      </c>
      <c r="O29" s="10">
        <f>四日市市!O29+桑名市!O29+鈴鹿市!O29+亀山市!O29+いなべ市!O29+木曽岬町!O29+東員町!O29+菰野町!O29+朝日町!O29+川越町!O29</f>
        <v>13</v>
      </c>
      <c r="P29" s="10">
        <f>四日市市!P29+桑名市!P29+鈴鹿市!P29+亀山市!P29+いなべ市!P29+木曽岬町!P29+東員町!P29+菰野町!P29+朝日町!P29+川越町!P29</f>
        <v>0</v>
      </c>
      <c r="Q29" s="10">
        <f>四日市市!Q29+桑名市!Q29+鈴鹿市!Q29+亀山市!Q29+いなべ市!Q29+木曽岬町!Q29+東員町!Q29+菰野町!Q29+朝日町!Q29+川越町!Q29</f>
        <v>0</v>
      </c>
      <c r="R29" s="10">
        <f>四日市市!R29+桑名市!R29+鈴鹿市!R29+亀山市!R29+いなべ市!R29+木曽岬町!R29+東員町!R29+菰野町!R29+朝日町!R29+川越町!R29</f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f>四日市市!D30+桑名市!D30+鈴鹿市!D30+亀山市!D30+いなべ市!D30+木曽岬町!D30+東員町!D30+菰野町!D30+朝日町!D30+川越町!D30</f>
        <v>25</v>
      </c>
      <c r="E30" s="10">
        <f>四日市市!E30+桑名市!E30+鈴鹿市!E30+亀山市!E30+いなべ市!E30+木曽岬町!E30+東員町!E30+菰野町!E30+朝日町!E30+川越町!E30</f>
        <v>0</v>
      </c>
      <c r="F30" s="10">
        <f>四日市市!F30+桑名市!F30+鈴鹿市!F30+亀山市!F30+いなべ市!F30+木曽岬町!F30+東員町!F30+菰野町!F30+朝日町!F30+川越町!F30</f>
        <v>25</v>
      </c>
      <c r="G30" s="10">
        <f>四日市市!G30+桑名市!G30+鈴鹿市!G30+亀山市!G30+いなべ市!G30+木曽岬町!G30+東員町!G30+菰野町!G30+朝日町!G30+川越町!G30</f>
        <v>14</v>
      </c>
      <c r="H30" s="10">
        <f>四日市市!H30+桑名市!H30+鈴鹿市!H30+亀山市!H30+いなべ市!H30+木曽岬町!H30+東員町!H30+菰野町!H30+朝日町!H30+川越町!H30</f>
        <v>0</v>
      </c>
      <c r="I30" s="10">
        <f>四日市市!I30+桑名市!I30+鈴鹿市!I30+亀山市!I30+いなべ市!I30+木曽岬町!I30+東員町!I30+菰野町!I30+朝日町!I30+川越町!I30</f>
        <v>14</v>
      </c>
      <c r="J30" s="10">
        <f>四日市市!J30+桑名市!J30+鈴鹿市!J30+亀山市!J30+いなべ市!J30+木曽岬町!J30+東員町!J30+菰野町!J30+朝日町!J30+川越町!J30</f>
        <v>37</v>
      </c>
      <c r="K30" s="10">
        <f>四日市市!K30+桑名市!K30+鈴鹿市!K30+亀山市!K30+いなべ市!K30+木曽岬町!K30+東員町!K30+菰野町!K30+朝日町!K30+川越町!K30</f>
        <v>0</v>
      </c>
      <c r="L30" s="10">
        <f>四日市市!L30+桑名市!L30+鈴鹿市!L30+亀山市!L30+いなべ市!L30+木曽岬町!L30+東員町!L30+菰野町!L30+朝日町!L30+川越町!L30</f>
        <v>37</v>
      </c>
      <c r="M30" s="10">
        <f>四日市市!M30+桑名市!M30+鈴鹿市!M30+亀山市!M30+いなべ市!M30+木曽岬町!M30+東員町!M30+菰野町!M30+朝日町!M30+川越町!M30</f>
        <v>25</v>
      </c>
      <c r="N30" s="10">
        <f>四日市市!N30+桑名市!N30+鈴鹿市!N30+亀山市!N30+いなべ市!N30+木曽岬町!N30+東員町!N30+菰野町!N30+朝日町!N30+川越町!N30</f>
        <v>16</v>
      </c>
      <c r="O30" s="10">
        <f>四日市市!O30+桑名市!O30+鈴鹿市!O30+亀山市!O30+いなべ市!O30+木曽岬町!O30+東員町!O30+菰野町!O30+朝日町!O30+川越町!O30</f>
        <v>9</v>
      </c>
      <c r="P30" s="10">
        <f>四日市市!P30+桑名市!P30+鈴鹿市!P30+亀山市!P30+いなべ市!P30+木曽岬町!P30+東員町!P30+菰野町!P30+朝日町!P30+川越町!P30</f>
        <v>0</v>
      </c>
      <c r="Q30" s="10">
        <f>四日市市!Q30+桑名市!Q30+鈴鹿市!Q30+亀山市!Q30+いなべ市!Q30+木曽岬町!Q30+東員町!Q30+菰野町!Q30+朝日町!Q30+川越町!Q30</f>
        <v>12</v>
      </c>
      <c r="R30" s="10">
        <f>四日市市!R30+桑名市!R30+鈴鹿市!R30+亀山市!R30+いなべ市!R30+木曽岬町!R30+東員町!R30+菰野町!R30+朝日町!R30+川越町!R30</f>
        <v>-12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f>四日市市!D31+桑名市!D31+鈴鹿市!D31+亀山市!D31+いなべ市!D31+木曽岬町!D31+東員町!D31+菰野町!D31+朝日町!D31+川越町!D31</f>
        <v>15</v>
      </c>
      <c r="E31" s="10">
        <f>四日市市!E31+桑名市!E31+鈴鹿市!E31+亀山市!E31+いなべ市!E31+木曽岬町!E31+東員町!E31+菰野町!E31+朝日町!E31+川越町!E31</f>
        <v>10</v>
      </c>
      <c r="F31" s="10">
        <f>四日市市!F31+桑名市!F31+鈴鹿市!F31+亀山市!F31+いなべ市!F31+木曽岬町!F31+東員町!F31+菰野町!F31+朝日町!F31+川越町!F31</f>
        <v>5</v>
      </c>
      <c r="G31" s="10">
        <f>四日市市!G31+桑名市!G31+鈴鹿市!G31+亀山市!G31+いなべ市!G31+木曽岬町!G31+東員町!G31+菰野町!G31+朝日町!G31+川越町!G31</f>
        <v>31</v>
      </c>
      <c r="H31" s="10">
        <f>四日市市!H31+桑名市!H31+鈴鹿市!H31+亀山市!H31+いなべ市!H31+木曽岬町!H31+東員町!H31+菰野町!H31+朝日町!H31+川越町!H31</f>
        <v>0</v>
      </c>
      <c r="I31" s="10">
        <f>四日市市!I31+桑名市!I31+鈴鹿市!I31+亀山市!I31+いなべ市!I31+木曽岬町!I31+東員町!I31+菰野町!I31+朝日町!I31+川越町!I31</f>
        <v>31</v>
      </c>
      <c r="J31" s="10">
        <f>四日市市!J31+桑名市!J31+鈴鹿市!J31+亀山市!J31+いなべ市!J31+木曽岬町!J31+東員町!J31+菰野町!J31+朝日町!J31+川越町!J31</f>
        <v>19</v>
      </c>
      <c r="K31" s="10">
        <f>四日市市!K31+桑名市!K31+鈴鹿市!K31+亀山市!K31+いなべ市!K31+木曽岬町!K31+東員町!K31+菰野町!K31+朝日町!K31+川越町!K31</f>
        <v>0</v>
      </c>
      <c r="L31" s="10">
        <f>四日市市!L31+桑名市!L31+鈴鹿市!L31+亀山市!L31+いなべ市!L31+木曽岬町!L31+東員町!L31+菰野町!L31+朝日町!L31+川越町!L31</f>
        <v>19</v>
      </c>
      <c r="M31" s="10">
        <f>四日市市!M31+桑名市!M31+鈴鹿市!M31+亀山市!M31+いなべ市!M31+木曽岬町!M31+東員町!M31+菰野町!M31+朝日町!M31+川越町!M31</f>
        <v>14</v>
      </c>
      <c r="N31" s="10">
        <f>四日市市!N31+桑名市!N31+鈴鹿市!N31+亀山市!N31+いなべ市!N31+木曽岬町!N31+東員町!N31+菰野町!N31+朝日町!N31+川越町!N31</f>
        <v>0</v>
      </c>
      <c r="O31" s="10">
        <f>四日市市!O31+桑名市!O31+鈴鹿市!O31+亀山市!O31+いなべ市!O31+木曽岬町!O31+東員町!O31+菰野町!O31+朝日町!O31+川越町!O31</f>
        <v>14</v>
      </c>
      <c r="P31" s="10">
        <f>四日市市!P31+桑名市!P31+鈴鹿市!P31+亀山市!P31+いなべ市!P31+木曽岬町!P31+東員町!P31+菰野町!P31+朝日町!P31+川越町!P31</f>
        <v>15</v>
      </c>
      <c r="Q31" s="10">
        <f>四日市市!Q31+桑名市!Q31+鈴鹿市!Q31+亀山市!Q31+いなべ市!Q31+木曽岬町!Q31+東員町!Q31+菰野町!Q31+朝日町!Q31+川越町!Q31</f>
        <v>0</v>
      </c>
      <c r="R31" s="10">
        <f>四日市市!R31+桑名市!R31+鈴鹿市!R31+亀山市!R31+いなべ市!R31+木曽岬町!R31+東員町!R31+菰野町!R31+朝日町!R31+川越町!R31</f>
        <v>15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f>四日市市!D32+桑名市!D32+鈴鹿市!D32+亀山市!D32+いなべ市!D32+木曽岬町!D32+東員町!D32+菰野町!D32+朝日町!D32+川越町!D32</f>
        <v>10</v>
      </c>
      <c r="E32" s="10">
        <f>四日市市!E32+桑名市!E32+鈴鹿市!E32+亀山市!E32+いなべ市!E32+木曽岬町!E32+東員町!E32+菰野町!E32+朝日町!E32+川越町!E32</f>
        <v>0</v>
      </c>
      <c r="F32" s="10">
        <f>四日市市!F32+桑名市!F32+鈴鹿市!F32+亀山市!F32+いなべ市!F32+木曽岬町!F32+東員町!F32+菰野町!F32+朝日町!F32+川越町!F32</f>
        <v>10</v>
      </c>
      <c r="G32" s="10">
        <f>四日市市!G32+桑名市!G32+鈴鹿市!G32+亀山市!G32+いなべ市!G32+木曽岬町!G32+東員町!G32+菰野町!G32+朝日町!G32+川越町!G32</f>
        <v>22</v>
      </c>
      <c r="H32" s="10">
        <f>四日市市!H32+桑名市!H32+鈴鹿市!H32+亀山市!H32+いなべ市!H32+木曽岬町!H32+東員町!H32+菰野町!H32+朝日町!H32+川越町!H32</f>
        <v>0</v>
      </c>
      <c r="I32" s="10">
        <f>四日市市!I32+桑名市!I32+鈴鹿市!I32+亀山市!I32+いなべ市!I32+木曽岬町!I32+東員町!I32+菰野町!I32+朝日町!I32+川越町!I32</f>
        <v>22</v>
      </c>
      <c r="J32" s="10">
        <f>四日市市!J32+桑名市!J32+鈴鹿市!J32+亀山市!J32+いなべ市!J32+木曽岬町!J32+東員町!J32+菰野町!J32+朝日町!J32+川越町!J32</f>
        <v>0</v>
      </c>
      <c r="K32" s="10">
        <f>四日市市!K32+桑名市!K32+鈴鹿市!K32+亀山市!K32+いなべ市!K32+木曽岬町!K32+東員町!K32+菰野町!K32+朝日町!K32+川越町!K32</f>
        <v>0</v>
      </c>
      <c r="L32" s="10">
        <f>四日市市!L32+桑名市!L32+鈴鹿市!L32+亀山市!L32+いなべ市!L32+木曽岬町!L32+東員町!L32+菰野町!L32+朝日町!L32+川越町!L32</f>
        <v>0</v>
      </c>
      <c r="M32" s="10">
        <f>四日市市!M32+桑名市!M32+鈴鹿市!M32+亀山市!M32+いなべ市!M32+木曽岬町!M32+東員町!M32+菰野町!M32+朝日町!M32+川越町!M32</f>
        <v>21</v>
      </c>
      <c r="N32" s="10">
        <f>四日市市!N32+桑名市!N32+鈴鹿市!N32+亀山市!N32+いなべ市!N32+木曽岬町!N32+東員町!N32+菰野町!N32+朝日町!N32+川越町!N32</f>
        <v>11</v>
      </c>
      <c r="O32" s="10">
        <f>四日市市!O32+桑名市!O32+鈴鹿市!O32+亀山市!O32+いなべ市!O32+木曽岬町!O32+東員町!O32+菰野町!O32+朝日町!O32+川越町!O32</f>
        <v>10</v>
      </c>
      <c r="P32" s="10">
        <f>四日市市!P32+桑名市!P32+鈴鹿市!P32+亀山市!P32+いなべ市!P32+木曽岬町!P32+東員町!P32+菰野町!P32+朝日町!P32+川越町!P32</f>
        <v>17</v>
      </c>
      <c r="Q32" s="10">
        <f>四日市市!Q32+桑名市!Q32+鈴鹿市!Q32+亀山市!Q32+いなべ市!Q32+木曽岬町!Q32+東員町!Q32+菰野町!Q32+朝日町!Q32+川越町!Q32</f>
        <v>12</v>
      </c>
      <c r="R32" s="10">
        <f>四日市市!R32+桑名市!R32+鈴鹿市!R32+亀山市!R32+いなべ市!R32+木曽岬町!R32+東員町!R32+菰野町!R32+朝日町!R32+川越町!R32</f>
        <v>5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f>四日市市!D33+桑名市!D33+鈴鹿市!D33+亀山市!D33+いなべ市!D33+木曽岬町!D33+東員町!D33+菰野町!D33+朝日町!D33+川越町!D33</f>
        <v>12</v>
      </c>
      <c r="E33" s="10">
        <f>四日市市!E33+桑名市!E33+鈴鹿市!E33+亀山市!E33+いなべ市!E33+木曽岬町!E33+東員町!E33+菰野町!E33+朝日町!E33+川越町!E33</f>
        <v>0</v>
      </c>
      <c r="F33" s="10">
        <f>四日市市!F33+桑名市!F33+鈴鹿市!F33+亀山市!F33+いなべ市!F33+木曽岬町!F33+東員町!F33+菰野町!F33+朝日町!F33+川越町!F33</f>
        <v>12</v>
      </c>
      <c r="G33" s="10">
        <f>四日市市!G33+桑名市!G33+鈴鹿市!G33+亀山市!G33+いなべ市!G33+木曽岬町!G33+東員町!G33+菰野町!G33+朝日町!G33+川越町!G33</f>
        <v>0</v>
      </c>
      <c r="H33" s="10">
        <f>四日市市!H33+桑名市!H33+鈴鹿市!H33+亀山市!H33+いなべ市!H33+木曽岬町!H33+東員町!H33+菰野町!H33+朝日町!H33+川越町!H33</f>
        <v>11</v>
      </c>
      <c r="I33" s="10">
        <f>四日市市!I33+桑名市!I33+鈴鹿市!I33+亀山市!I33+いなべ市!I33+木曽岬町!I33+東員町!I33+菰野町!I33+朝日町!I33+川越町!I33</f>
        <v>-11</v>
      </c>
      <c r="J33" s="10">
        <f>四日市市!J33+桑名市!J33+鈴鹿市!J33+亀山市!J33+いなべ市!J33+木曽岬町!J33+東員町!J33+菰野町!J33+朝日町!J33+川越町!J33</f>
        <v>10</v>
      </c>
      <c r="K33" s="10">
        <f>四日市市!K33+桑名市!K33+鈴鹿市!K33+亀山市!K33+いなべ市!K33+木曽岬町!K33+東員町!K33+菰野町!K33+朝日町!K33+川越町!K33</f>
        <v>0</v>
      </c>
      <c r="L33" s="10">
        <f>四日市市!L33+桑名市!L33+鈴鹿市!L33+亀山市!L33+いなべ市!L33+木曽岬町!L33+東員町!L33+菰野町!L33+朝日町!L33+川越町!L33</f>
        <v>10</v>
      </c>
      <c r="M33" s="10">
        <f>四日市市!M33+桑名市!M33+鈴鹿市!M33+亀山市!M33+いなべ市!M33+木曽岬町!M33+東員町!M33+菰野町!M33+朝日町!M33+川越町!M33</f>
        <v>26</v>
      </c>
      <c r="N33" s="10">
        <f>四日市市!N33+桑名市!N33+鈴鹿市!N33+亀山市!N33+いなべ市!N33+木曽岬町!N33+東員町!N33+菰野町!N33+朝日町!N33+川越町!N33</f>
        <v>0</v>
      </c>
      <c r="O33" s="10">
        <f>四日市市!O33+桑名市!O33+鈴鹿市!O33+亀山市!O33+いなべ市!O33+木曽岬町!O33+東員町!O33+菰野町!O33+朝日町!O33+川越町!O33</f>
        <v>26</v>
      </c>
      <c r="P33" s="10">
        <f>四日市市!P33+桑名市!P33+鈴鹿市!P33+亀山市!P33+いなべ市!P33+木曽岬町!P33+東員町!P33+菰野町!P33+朝日町!P33+川越町!P33</f>
        <v>0</v>
      </c>
      <c r="Q33" s="10">
        <f>四日市市!Q33+桑名市!Q33+鈴鹿市!Q33+亀山市!Q33+いなべ市!Q33+木曽岬町!Q33+東員町!Q33+菰野町!Q33+朝日町!Q33+川越町!Q33</f>
        <v>0</v>
      </c>
      <c r="R33" s="10">
        <f>四日市市!R33+桑名市!R33+鈴鹿市!R33+亀山市!R33+いなべ市!R33+木曽岬町!R33+東員町!R33+菰野町!R33+朝日町!R33+川越町!R33</f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f>四日市市!D34+桑名市!D34+鈴鹿市!D34+亀山市!D34+いなべ市!D34+木曽岬町!D34+東員町!D34+菰野町!D34+朝日町!D34+川越町!D34</f>
        <v>519</v>
      </c>
      <c r="E34" s="11">
        <f>四日市市!E34+桑名市!E34+鈴鹿市!E34+亀山市!E34+いなべ市!E34+木曽岬町!E34+東員町!E34+菰野町!E34+朝日町!E34+川越町!E34</f>
        <v>475</v>
      </c>
      <c r="F34" s="11">
        <f>四日市市!F34+桑名市!F34+鈴鹿市!F34+亀山市!F34+いなべ市!F34+木曽岬町!F34+東員町!F34+菰野町!F34+朝日町!F34+川越町!F34</f>
        <v>44</v>
      </c>
      <c r="G34" s="11">
        <f>四日市市!G34+桑名市!G34+鈴鹿市!G34+亀山市!G34+いなべ市!G34+木曽岬町!G34+東員町!G34+菰野町!G34+朝日町!G34+川越町!G34</f>
        <v>447</v>
      </c>
      <c r="H34" s="11">
        <f>四日市市!H34+桑名市!H34+鈴鹿市!H34+亀山市!H34+いなべ市!H34+木曽岬町!H34+東員町!H34+菰野町!H34+朝日町!H34+川越町!H34</f>
        <v>501</v>
      </c>
      <c r="I34" s="11">
        <f>四日市市!I34+桑名市!I34+鈴鹿市!I34+亀山市!I34+いなべ市!I34+木曽岬町!I34+東員町!I34+菰野町!I34+朝日町!I34+川越町!I34</f>
        <v>-54</v>
      </c>
      <c r="J34" s="11">
        <f>四日市市!J34+桑名市!J34+鈴鹿市!J34+亀山市!J34+いなべ市!J34+木曽岬町!J34+東員町!J34+菰野町!J34+朝日町!J34+川越町!J34</f>
        <v>554</v>
      </c>
      <c r="K34" s="11">
        <f>四日市市!K34+桑名市!K34+鈴鹿市!K34+亀山市!K34+いなべ市!K34+木曽岬町!K34+東員町!K34+菰野町!K34+朝日町!K34+川越町!K34</f>
        <v>571</v>
      </c>
      <c r="L34" s="11">
        <f>四日市市!L34+桑名市!L34+鈴鹿市!L34+亀山市!L34+いなべ市!L34+木曽岬町!L34+東員町!L34+菰野町!L34+朝日町!L34+川越町!L34</f>
        <v>-17</v>
      </c>
      <c r="M34" s="11">
        <f>四日市市!M34+桑名市!M34+鈴鹿市!M34+亀山市!M34+いなべ市!M34+木曽岬町!M34+東員町!M34+菰野町!M34+朝日町!M34+川越町!M34</f>
        <v>445</v>
      </c>
      <c r="N34" s="11">
        <f>四日市市!N34+桑名市!N34+鈴鹿市!N34+亀山市!N34+いなべ市!N34+木曽岬町!N34+東員町!N34+菰野町!N34+朝日町!N34+川越町!N34</f>
        <v>478</v>
      </c>
      <c r="O34" s="11">
        <f>四日市市!O34+桑名市!O34+鈴鹿市!O34+亀山市!O34+いなべ市!O34+木曽岬町!O34+東員町!O34+菰野町!O34+朝日町!O34+川越町!O34</f>
        <v>-33</v>
      </c>
      <c r="P34" s="11">
        <f>四日市市!P34+桑名市!P34+鈴鹿市!P34+亀山市!P34+いなべ市!P34+木曽岬町!P34+東員町!P34+菰野町!P34+朝日町!P34+川越町!P34</f>
        <v>598</v>
      </c>
      <c r="Q34" s="11">
        <f>四日市市!Q34+桑名市!Q34+鈴鹿市!Q34+亀山市!Q34+いなべ市!Q34+木曽岬町!Q34+東員町!Q34+菰野町!Q34+朝日町!Q34+川越町!Q34</f>
        <v>587</v>
      </c>
      <c r="R34" s="11">
        <f>四日市市!R34+桑名市!R34+鈴鹿市!R34+亀山市!R34+いなべ市!R34+木曽岬町!R34+東員町!R34+菰野町!R34+朝日町!R34+川越町!R34</f>
        <v>11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f>四日市市!D35+桑名市!D35+鈴鹿市!D35+亀山市!D35+いなべ市!D35+木曽岬町!D35+東員町!D35+菰野町!D35+朝日町!D35+川越町!D35</f>
        <v>191</v>
      </c>
      <c r="E35" s="12">
        <f>四日市市!E35+桑名市!E35+鈴鹿市!E35+亀山市!E35+いなべ市!E35+木曽岬町!E35+東員町!E35+菰野町!E35+朝日町!E35+川越町!E35</f>
        <v>161</v>
      </c>
      <c r="F35" s="12">
        <f>四日市市!F35+桑名市!F35+鈴鹿市!F35+亀山市!F35+いなべ市!F35+木曽岬町!F35+東員町!F35+菰野町!F35+朝日町!F35+川越町!F35</f>
        <v>30</v>
      </c>
      <c r="G35" s="12">
        <f>四日市市!G35+桑名市!G35+鈴鹿市!G35+亀山市!G35+いなべ市!G35+木曽岬町!G35+東員町!G35+菰野町!G35+朝日町!G35+川越町!G35</f>
        <v>180</v>
      </c>
      <c r="H35" s="12">
        <f>四日市市!H35+桑名市!H35+鈴鹿市!H35+亀山市!H35+いなべ市!H35+木曽岬町!H35+東員町!H35+菰野町!H35+朝日町!H35+川越町!H35</f>
        <v>147</v>
      </c>
      <c r="I35" s="12">
        <f>四日市市!I35+桑名市!I35+鈴鹿市!I35+亀山市!I35+いなべ市!I35+木曽岬町!I35+東員町!I35+菰野町!I35+朝日町!I35+川越町!I35</f>
        <v>33</v>
      </c>
      <c r="J35" s="12">
        <f>四日市市!J35+桑名市!J35+鈴鹿市!J35+亀山市!J35+いなべ市!J35+木曽岬町!J35+東員町!J35+菰野町!J35+朝日町!J35+川越町!J35</f>
        <v>188</v>
      </c>
      <c r="K35" s="12">
        <f>四日市市!K35+桑名市!K35+鈴鹿市!K35+亀山市!K35+いなべ市!K35+木曽岬町!K35+東員町!K35+菰野町!K35+朝日町!K35+川越町!K35</f>
        <v>146</v>
      </c>
      <c r="L35" s="12">
        <f>四日市市!L35+桑名市!L35+鈴鹿市!L35+亀山市!L35+いなべ市!L35+木曽岬町!L35+東員町!L35+菰野町!L35+朝日町!L35+川越町!L35</f>
        <v>42</v>
      </c>
      <c r="M35" s="12">
        <f>四日市市!M35+桑名市!M35+鈴鹿市!M35+亀山市!M35+いなべ市!M35+木曽岬町!M35+東員町!M35+菰野町!M35+朝日町!M35+川越町!M35</f>
        <v>203</v>
      </c>
      <c r="N35" s="12">
        <f>四日市市!N35+桑名市!N35+鈴鹿市!N35+亀山市!N35+いなべ市!N35+木曽岬町!N35+東員町!N35+菰野町!N35+朝日町!N35+川越町!N35</f>
        <v>188</v>
      </c>
      <c r="O35" s="12">
        <f>四日市市!O35+桑名市!O35+鈴鹿市!O35+亀山市!O35+いなべ市!O35+木曽岬町!O35+東員町!O35+菰野町!O35+朝日町!O35+川越町!O35</f>
        <v>15</v>
      </c>
      <c r="P35" s="12">
        <f>四日市市!P35+桑名市!P35+鈴鹿市!P35+亀山市!P35+いなべ市!P35+木曽岬町!P35+東員町!P35+菰野町!P35+朝日町!P35+川越町!P35</f>
        <v>190</v>
      </c>
      <c r="Q35" s="12">
        <f>四日市市!Q35+桑名市!Q35+鈴鹿市!Q35+亀山市!Q35+いなべ市!Q35+木曽岬町!Q35+東員町!Q35+菰野町!Q35+朝日町!Q35+川越町!Q35</f>
        <v>162</v>
      </c>
      <c r="R35" s="12">
        <f>四日市市!R35+桑名市!R35+鈴鹿市!R35+亀山市!R35+いなべ市!R35+木曽岬町!R35+東員町!R35+菰野町!R35+朝日町!R35+川越町!R35</f>
        <v>28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f>四日市市!D36+桑名市!D36+鈴鹿市!D36+亀山市!D36+いなべ市!D36+木曽岬町!D36+東員町!D36+菰野町!D36+朝日町!D36+川越町!D36</f>
        <v>32</v>
      </c>
      <c r="E36" s="10">
        <f>四日市市!E36+桑名市!E36+鈴鹿市!E36+亀山市!E36+いなべ市!E36+木曽岬町!E36+東員町!E36+菰野町!E36+朝日町!E36+川越町!E36</f>
        <v>19</v>
      </c>
      <c r="F36" s="10">
        <f>四日市市!F36+桑名市!F36+鈴鹿市!F36+亀山市!F36+いなべ市!F36+木曽岬町!F36+東員町!F36+菰野町!F36+朝日町!F36+川越町!F36</f>
        <v>13</v>
      </c>
      <c r="G36" s="10">
        <f>四日市市!G36+桑名市!G36+鈴鹿市!G36+亀山市!G36+いなべ市!G36+木曽岬町!G36+東員町!G36+菰野町!G36+朝日町!G36+川越町!G36</f>
        <v>33</v>
      </c>
      <c r="H36" s="10">
        <f>四日市市!H36+桑名市!H36+鈴鹿市!H36+亀山市!H36+いなべ市!H36+木曽岬町!H36+東員町!H36+菰野町!H36+朝日町!H36+川越町!H36</f>
        <v>25</v>
      </c>
      <c r="I36" s="10">
        <f>四日市市!I36+桑名市!I36+鈴鹿市!I36+亀山市!I36+いなべ市!I36+木曽岬町!I36+東員町!I36+菰野町!I36+朝日町!I36+川越町!I36</f>
        <v>8</v>
      </c>
      <c r="J36" s="10">
        <f>四日市市!J36+桑名市!J36+鈴鹿市!J36+亀山市!J36+いなべ市!J36+木曽岬町!J36+東員町!J36+菰野町!J36+朝日町!J36+川越町!J36</f>
        <v>42</v>
      </c>
      <c r="K36" s="10">
        <f>四日市市!K36+桑名市!K36+鈴鹿市!K36+亀山市!K36+いなべ市!K36+木曽岬町!K36+東員町!K36+菰野町!K36+朝日町!K36+川越町!K36</f>
        <v>40</v>
      </c>
      <c r="L36" s="10">
        <f>四日市市!L36+桑名市!L36+鈴鹿市!L36+亀山市!L36+いなべ市!L36+木曽岬町!L36+東員町!L36+菰野町!L36+朝日町!L36+川越町!L36</f>
        <v>2</v>
      </c>
      <c r="M36" s="10">
        <f>四日市市!M36+桑名市!M36+鈴鹿市!M36+亀山市!M36+いなべ市!M36+木曽岬町!M36+東員町!M36+菰野町!M36+朝日町!M36+川越町!M36</f>
        <v>43</v>
      </c>
      <c r="N36" s="10">
        <f>四日市市!N36+桑名市!N36+鈴鹿市!N36+亀山市!N36+いなべ市!N36+木曽岬町!N36+東員町!N36+菰野町!N36+朝日町!N36+川越町!N36</f>
        <v>11</v>
      </c>
      <c r="O36" s="10">
        <f>四日市市!O36+桑名市!O36+鈴鹿市!O36+亀山市!O36+いなべ市!O36+木曽岬町!O36+東員町!O36+菰野町!O36+朝日町!O36+川越町!O36</f>
        <v>32</v>
      </c>
      <c r="P36" s="10">
        <f>四日市市!P36+桑名市!P36+鈴鹿市!P36+亀山市!P36+いなべ市!P36+木曽岬町!P36+東員町!P36+菰野町!P36+朝日町!P36+川越町!P36</f>
        <v>47</v>
      </c>
      <c r="Q36" s="10">
        <f>四日市市!Q36+桑名市!Q36+鈴鹿市!Q36+亀山市!Q36+いなべ市!Q36+木曽岬町!Q36+東員町!Q36+菰野町!Q36+朝日町!Q36+川越町!Q36</f>
        <v>28</v>
      </c>
      <c r="R36" s="10">
        <f>四日市市!R36+桑名市!R36+鈴鹿市!R36+亀山市!R36+いなべ市!R36+木曽岬町!R36+東員町!R36+菰野町!R36+朝日町!R36+川越町!R36</f>
        <v>19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f>四日市市!D37+桑名市!D37+鈴鹿市!D37+亀山市!D37+いなべ市!D37+木曽岬町!D37+東員町!D37+菰野町!D37+朝日町!D37+川越町!D37</f>
        <v>138</v>
      </c>
      <c r="E37" s="10">
        <f>四日市市!E37+桑名市!E37+鈴鹿市!E37+亀山市!E37+いなべ市!E37+木曽岬町!E37+東員町!E37+菰野町!E37+朝日町!E37+川越町!E37</f>
        <v>128</v>
      </c>
      <c r="F37" s="10">
        <f>四日市市!F37+桑名市!F37+鈴鹿市!F37+亀山市!F37+いなべ市!F37+木曽岬町!F37+東員町!F37+菰野町!F37+朝日町!F37+川越町!F37</f>
        <v>10</v>
      </c>
      <c r="G37" s="10">
        <f>四日市市!G37+桑名市!G37+鈴鹿市!G37+亀山市!G37+いなべ市!G37+木曽岬町!G37+東員町!G37+菰野町!G37+朝日町!G37+川越町!G37</f>
        <v>72</v>
      </c>
      <c r="H37" s="10">
        <f>四日市市!H37+桑名市!H37+鈴鹿市!H37+亀山市!H37+いなべ市!H37+木曽岬町!H37+東員町!H37+菰野町!H37+朝日町!H37+川越町!H37</f>
        <v>121</v>
      </c>
      <c r="I37" s="10">
        <f>四日市市!I37+桑名市!I37+鈴鹿市!I37+亀山市!I37+いなべ市!I37+木曽岬町!I37+東員町!I37+菰野町!I37+朝日町!I37+川越町!I37</f>
        <v>-49</v>
      </c>
      <c r="J37" s="10">
        <f>四日市市!J37+桑名市!J37+鈴鹿市!J37+亀山市!J37+いなべ市!J37+木曽岬町!J37+東員町!J37+菰野町!J37+朝日町!J37+川越町!J37</f>
        <v>119</v>
      </c>
      <c r="K37" s="10">
        <f>四日市市!K37+桑名市!K37+鈴鹿市!K37+亀山市!K37+いなべ市!K37+木曽岬町!K37+東員町!K37+菰野町!K37+朝日町!K37+川越町!K37</f>
        <v>134</v>
      </c>
      <c r="L37" s="10">
        <f>四日市市!L37+桑名市!L37+鈴鹿市!L37+亀山市!L37+いなべ市!L37+木曽岬町!L37+東員町!L37+菰野町!L37+朝日町!L37+川越町!L37</f>
        <v>-15</v>
      </c>
      <c r="M37" s="10">
        <f>四日市市!M37+桑名市!M37+鈴鹿市!M37+亀山市!M37+いなべ市!M37+木曽岬町!M37+東員町!M37+菰野町!M37+朝日町!M37+川越町!M37</f>
        <v>72</v>
      </c>
      <c r="N37" s="10">
        <f>四日市市!N37+桑名市!N37+鈴鹿市!N37+亀山市!N37+いなべ市!N37+木曽岬町!N37+東員町!N37+菰野町!N37+朝日町!N37+川越町!N37</f>
        <v>56</v>
      </c>
      <c r="O37" s="10">
        <f>四日市市!O37+桑名市!O37+鈴鹿市!O37+亀山市!O37+いなべ市!O37+木曽岬町!O37+東員町!O37+菰野町!O37+朝日町!O37+川越町!O37</f>
        <v>16</v>
      </c>
      <c r="P37" s="10">
        <f>四日市市!P37+桑名市!P37+鈴鹿市!P37+亀山市!P37+いなべ市!P37+木曽岬町!P37+東員町!P37+菰野町!P37+朝日町!P37+川越町!P37</f>
        <v>65</v>
      </c>
      <c r="Q37" s="10">
        <f>四日市市!Q37+桑名市!Q37+鈴鹿市!Q37+亀山市!Q37+いなべ市!Q37+木曽岬町!Q37+東員町!Q37+菰野町!Q37+朝日町!Q37+川越町!Q37</f>
        <v>120</v>
      </c>
      <c r="R37" s="10">
        <f>四日市市!R37+桑名市!R37+鈴鹿市!R37+亀山市!R37+いなべ市!R37+木曽岬町!R37+東員町!R37+菰野町!R37+朝日町!R37+川越町!R37</f>
        <v>-55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f>四日市市!D38+桑名市!D38+鈴鹿市!D38+亀山市!D38+いなべ市!D38+木曽岬町!D38+東員町!D38+菰野町!D38+朝日町!D38+川越町!D38</f>
        <v>102</v>
      </c>
      <c r="E38" s="10">
        <f>四日市市!E38+桑名市!E38+鈴鹿市!E38+亀山市!E38+いなべ市!E38+木曽岬町!E38+東員町!E38+菰野町!E38+朝日町!E38+川越町!E38</f>
        <v>104</v>
      </c>
      <c r="F38" s="10">
        <f>四日市市!F38+桑名市!F38+鈴鹿市!F38+亀山市!F38+いなべ市!F38+木曽岬町!F38+東員町!F38+菰野町!F38+朝日町!F38+川越町!F38</f>
        <v>-2</v>
      </c>
      <c r="G38" s="10">
        <f>四日市市!G38+桑名市!G38+鈴鹿市!G38+亀山市!G38+いなべ市!G38+木曽岬町!G38+東員町!G38+菰野町!G38+朝日町!G38+川越町!G38</f>
        <v>108</v>
      </c>
      <c r="H38" s="10">
        <f>四日市市!H38+桑名市!H38+鈴鹿市!H38+亀山市!H38+いなべ市!H38+木曽岬町!H38+東員町!H38+菰野町!H38+朝日町!H38+川越町!H38</f>
        <v>98</v>
      </c>
      <c r="I38" s="10">
        <f>四日市市!I38+桑名市!I38+鈴鹿市!I38+亀山市!I38+いなべ市!I38+木曽岬町!I38+東員町!I38+菰野町!I38+朝日町!I38+川越町!I38</f>
        <v>10</v>
      </c>
      <c r="J38" s="10">
        <f>四日市市!J38+桑名市!J38+鈴鹿市!J38+亀山市!J38+いなべ市!J38+木曽岬町!J38+東員町!J38+菰野町!J38+朝日町!J38+川越町!J38</f>
        <v>93</v>
      </c>
      <c r="K38" s="10">
        <f>四日市市!K38+桑名市!K38+鈴鹿市!K38+亀山市!K38+いなべ市!K38+木曽岬町!K38+東員町!K38+菰野町!K38+朝日町!K38+川越町!K38</f>
        <v>92</v>
      </c>
      <c r="L38" s="10">
        <f>四日市市!L38+桑名市!L38+鈴鹿市!L38+亀山市!L38+いなべ市!L38+木曽岬町!L38+東員町!L38+菰野町!L38+朝日町!L38+川越町!L38</f>
        <v>1</v>
      </c>
      <c r="M38" s="10">
        <f>四日市市!M38+桑名市!M38+鈴鹿市!M38+亀山市!M38+いなべ市!M38+木曽岬町!M38+東員町!M38+菰野町!M38+朝日町!M38+川越町!M38</f>
        <v>82</v>
      </c>
      <c r="N38" s="10">
        <f>四日市市!N38+桑名市!N38+鈴鹿市!N38+亀山市!N38+いなべ市!N38+木曽岬町!N38+東員町!N38+菰野町!N38+朝日町!N38+川越町!N38</f>
        <v>100</v>
      </c>
      <c r="O38" s="10">
        <f>四日市市!O38+桑名市!O38+鈴鹿市!O38+亀山市!O38+いなべ市!O38+木曽岬町!O38+東員町!O38+菰野町!O38+朝日町!O38+川越町!O38</f>
        <v>-18</v>
      </c>
      <c r="P38" s="10">
        <f>四日市市!P38+桑名市!P38+鈴鹿市!P38+亀山市!P38+いなべ市!P38+木曽岬町!P38+東員町!P38+菰野町!P38+朝日町!P38+川越町!P38</f>
        <v>115</v>
      </c>
      <c r="Q38" s="10">
        <f>四日市市!Q38+桑名市!Q38+鈴鹿市!Q38+亀山市!Q38+いなべ市!Q38+木曽岬町!Q38+東員町!Q38+菰野町!Q38+朝日町!Q38+川越町!Q38</f>
        <v>78</v>
      </c>
      <c r="R38" s="10">
        <f>四日市市!R38+桑名市!R38+鈴鹿市!R38+亀山市!R38+いなべ市!R38+木曽岬町!R38+東員町!R38+菰野町!R38+朝日町!R38+川越町!R38</f>
        <v>37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f>四日市市!D39+桑名市!D39+鈴鹿市!D39+亀山市!D39+いなべ市!D39+木曽岬町!D39+東員町!D39+菰野町!D39+朝日町!D39+川越町!D39</f>
        <v>15</v>
      </c>
      <c r="E39" s="10">
        <f>四日市市!E39+桑名市!E39+鈴鹿市!E39+亀山市!E39+いなべ市!E39+木曽岬町!E39+東員町!E39+菰野町!E39+朝日町!E39+川越町!E39</f>
        <v>0</v>
      </c>
      <c r="F39" s="10">
        <f>四日市市!F39+桑名市!F39+鈴鹿市!F39+亀山市!F39+いなべ市!F39+木曽岬町!F39+東員町!F39+菰野町!F39+朝日町!F39+川越町!F39</f>
        <v>15</v>
      </c>
      <c r="G39" s="10">
        <f>四日市市!G39+桑名市!G39+鈴鹿市!G39+亀山市!G39+いなべ市!G39+木曽岬町!G39+東員町!G39+菰野町!G39+朝日町!G39+川越町!G39</f>
        <v>22</v>
      </c>
      <c r="H39" s="10">
        <f>四日市市!H39+桑名市!H39+鈴鹿市!H39+亀山市!H39+いなべ市!H39+木曽岬町!H39+東員町!H39+菰野町!H39+朝日町!H39+川越町!H39</f>
        <v>0</v>
      </c>
      <c r="I39" s="10">
        <f>四日市市!I39+桑名市!I39+鈴鹿市!I39+亀山市!I39+いなべ市!I39+木曽岬町!I39+東員町!I39+菰野町!I39+朝日町!I39+川越町!I39</f>
        <v>22</v>
      </c>
      <c r="J39" s="10">
        <f>四日市市!J39+桑名市!J39+鈴鹿市!J39+亀山市!J39+いなべ市!J39+木曽岬町!J39+東員町!J39+菰野町!J39+朝日町!J39+川越町!J39</f>
        <v>10</v>
      </c>
      <c r="K39" s="10">
        <f>四日市市!K39+桑名市!K39+鈴鹿市!K39+亀山市!K39+いなべ市!K39+木曽岬町!K39+東員町!K39+菰野町!K39+朝日町!K39+川越町!K39</f>
        <v>0</v>
      </c>
      <c r="L39" s="10">
        <f>四日市市!L39+桑名市!L39+鈴鹿市!L39+亀山市!L39+いなべ市!L39+木曽岬町!L39+東員町!L39+菰野町!L39+朝日町!L39+川越町!L39</f>
        <v>10</v>
      </c>
      <c r="M39" s="10">
        <f>四日市市!M39+桑名市!M39+鈴鹿市!M39+亀山市!M39+いなべ市!M39+木曽岬町!M39+東員町!M39+菰野町!M39+朝日町!M39+川越町!M39</f>
        <v>0</v>
      </c>
      <c r="N39" s="10">
        <f>四日市市!N39+桑名市!N39+鈴鹿市!N39+亀山市!N39+いなべ市!N39+木曽岬町!N39+東員町!N39+菰野町!N39+朝日町!N39+川越町!N39</f>
        <v>0</v>
      </c>
      <c r="O39" s="10">
        <f>四日市市!O39+桑名市!O39+鈴鹿市!O39+亀山市!O39+いなべ市!O39+木曽岬町!O39+東員町!O39+菰野町!O39+朝日町!O39+川越町!O39</f>
        <v>0</v>
      </c>
      <c r="P39" s="10">
        <f>四日市市!P39+桑名市!P39+鈴鹿市!P39+亀山市!P39+いなべ市!P39+木曽岬町!P39+東員町!P39+菰野町!P39+朝日町!P39+川越町!P39</f>
        <v>0</v>
      </c>
      <c r="Q39" s="10">
        <f>四日市市!Q39+桑名市!Q39+鈴鹿市!Q39+亀山市!Q39+いなべ市!Q39+木曽岬町!Q39+東員町!Q39+菰野町!Q39+朝日町!Q39+川越町!Q39</f>
        <v>0</v>
      </c>
      <c r="R39" s="10">
        <f>四日市市!R39+桑名市!R39+鈴鹿市!R39+亀山市!R39+いなべ市!R39+木曽岬町!R39+東員町!R39+菰野町!R39+朝日町!R39+川越町!R39</f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f>四日市市!D40+桑名市!D40+鈴鹿市!D40+亀山市!D40+いなべ市!D40+木曽岬町!D40+東員町!D40+菰野町!D40+朝日町!D40+川越町!D40</f>
        <v>19</v>
      </c>
      <c r="E40" s="10">
        <f>四日市市!E40+桑名市!E40+鈴鹿市!E40+亀山市!E40+いなべ市!E40+木曽岬町!E40+東員町!E40+菰野町!E40+朝日町!E40+川越町!E40</f>
        <v>16</v>
      </c>
      <c r="F40" s="10">
        <f>四日市市!F40+桑名市!F40+鈴鹿市!F40+亀山市!F40+いなべ市!F40+木曽岬町!F40+東員町!F40+菰野町!F40+朝日町!F40+川越町!F40</f>
        <v>3</v>
      </c>
      <c r="G40" s="10">
        <f>四日市市!G40+桑名市!G40+鈴鹿市!G40+亀山市!G40+いなべ市!G40+木曽岬町!G40+東員町!G40+菰野町!G40+朝日町!G40+川越町!G40</f>
        <v>22</v>
      </c>
      <c r="H40" s="10">
        <f>四日市市!H40+桑名市!H40+鈴鹿市!H40+亀山市!H40+いなべ市!H40+木曽岬町!H40+東員町!H40+菰野町!H40+朝日町!H40+川越町!H40</f>
        <v>16</v>
      </c>
      <c r="I40" s="10">
        <f>四日市市!I40+桑名市!I40+鈴鹿市!I40+亀山市!I40+いなべ市!I40+木曽岬町!I40+東員町!I40+菰野町!I40+朝日町!I40+川越町!I40</f>
        <v>6</v>
      </c>
      <c r="J40" s="10">
        <f>四日市市!J40+桑名市!J40+鈴鹿市!J40+亀山市!J40+いなべ市!J40+木曽岬町!J40+東員町!J40+菰野町!J40+朝日町!J40+川越町!J40</f>
        <v>33</v>
      </c>
      <c r="K40" s="10">
        <f>四日市市!K40+桑名市!K40+鈴鹿市!K40+亀山市!K40+いなべ市!K40+木曽岬町!K40+東員町!K40+菰野町!K40+朝日町!K40+川越町!K40</f>
        <v>15</v>
      </c>
      <c r="L40" s="10">
        <f>四日市市!L40+桑名市!L40+鈴鹿市!L40+亀山市!L40+いなべ市!L40+木曽岬町!L40+東員町!L40+菰野町!L40+朝日町!L40+川越町!L40</f>
        <v>18</v>
      </c>
      <c r="M40" s="10">
        <f>四日市市!M40+桑名市!M40+鈴鹿市!M40+亀山市!M40+いなべ市!M40+木曽岬町!M40+東員町!M40+菰野町!M40+朝日町!M40+川越町!M40</f>
        <v>21</v>
      </c>
      <c r="N40" s="10">
        <f>四日市市!N40+桑名市!N40+鈴鹿市!N40+亀山市!N40+いなべ市!N40+木曽岬町!N40+東員町!N40+菰野町!N40+朝日町!N40+川越町!N40</f>
        <v>0</v>
      </c>
      <c r="O40" s="10">
        <f>四日市市!O40+桑名市!O40+鈴鹿市!O40+亀山市!O40+いなべ市!O40+木曽岬町!O40+東員町!O40+菰野町!O40+朝日町!O40+川越町!O40</f>
        <v>21</v>
      </c>
      <c r="P40" s="10">
        <f>四日市市!P40+桑名市!P40+鈴鹿市!P40+亀山市!P40+いなべ市!P40+木曽岬町!P40+東員町!P40+菰野町!P40+朝日町!P40+川越町!P40</f>
        <v>23</v>
      </c>
      <c r="Q40" s="10">
        <f>四日市市!Q40+桑名市!Q40+鈴鹿市!Q40+亀山市!Q40+いなべ市!Q40+木曽岬町!Q40+東員町!Q40+菰野町!Q40+朝日町!Q40+川越町!Q40</f>
        <v>18</v>
      </c>
      <c r="R40" s="10">
        <f>四日市市!R40+桑名市!R40+鈴鹿市!R40+亀山市!R40+いなべ市!R40+木曽岬町!R40+東員町!R40+菰野町!R40+朝日町!R40+川越町!R40</f>
        <v>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f>四日市市!D41+桑名市!D41+鈴鹿市!D41+亀山市!D41+いなべ市!D41+木曽岬町!D41+東員町!D41+菰野町!D41+朝日町!D41+川越町!D41</f>
        <v>100</v>
      </c>
      <c r="E41" s="10">
        <f>四日市市!E41+桑名市!E41+鈴鹿市!E41+亀山市!E41+いなべ市!E41+木曽岬町!E41+東員町!E41+菰野町!E41+朝日町!E41+川越町!E41</f>
        <v>52</v>
      </c>
      <c r="F41" s="10">
        <f>四日市市!F41+桑名市!F41+鈴鹿市!F41+亀山市!F41+いなべ市!F41+木曽岬町!F41+東員町!F41+菰野町!F41+朝日町!F41+川越町!F41</f>
        <v>48</v>
      </c>
      <c r="G41" s="10">
        <f>四日市市!G41+桑名市!G41+鈴鹿市!G41+亀山市!G41+いなべ市!G41+木曽岬町!G41+東員町!G41+菰野町!G41+朝日町!G41+川越町!G41</f>
        <v>65</v>
      </c>
      <c r="H41" s="10">
        <f>四日市市!H41+桑名市!H41+鈴鹿市!H41+亀山市!H41+いなべ市!H41+木曽岬町!H41+東員町!H41+菰野町!H41+朝日町!H41+川越町!H41</f>
        <v>70</v>
      </c>
      <c r="I41" s="10">
        <f>四日市市!I41+桑名市!I41+鈴鹿市!I41+亀山市!I41+いなべ市!I41+木曽岬町!I41+東員町!I41+菰野町!I41+朝日町!I41+川越町!I41</f>
        <v>-5</v>
      </c>
      <c r="J41" s="10">
        <f>四日市市!J41+桑名市!J41+鈴鹿市!J41+亀山市!J41+いなべ市!J41+木曽岬町!J41+東員町!J41+菰野町!J41+朝日町!J41+川越町!J41</f>
        <v>56</v>
      </c>
      <c r="K41" s="10">
        <f>四日市市!K41+桑名市!K41+鈴鹿市!K41+亀山市!K41+いなべ市!K41+木曽岬町!K41+東員町!K41+菰野町!K41+朝日町!K41+川越町!K41</f>
        <v>107</v>
      </c>
      <c r="L41" s="10">
        <f>四日市市!L41+桑名市!L41+鈴鹿市!L41+亀山市!L41+いなべ市!L41+木曽岬町!L41+東員町!L41+菰野町!L41+朝日町!L41+川越町!L41</f>
        <v>-51</v>
      </c>
      <c r="M41" s="10">
        <f>四日市市!M41+桑名市!M41+鈴鹿市!M41+亀山市!M41+いなべ市!M41+木曽岬町!M41+東員町!M41+菰野町!M41+朝日町!M41+川越町!M41</f>
        <v>58</v>
      </c>
      <c r="N41" s="10">
        <f>四日市市!N41+桑名市!N41+鈴鹿市!N41+亀山市!N41+いなべ市!N41+木曽岬町!N41+東員町!N41+菰野町!N41+朝日町!N41+川越町!N41</f>
        <v>102</v>
      </c>
      <c r="O41" s="10">
        <f>四日市市!O41+桑名市!O41+鈴鹿市!O41+亀山市!O41+いなべ市!O41+木曽岬町!O41+東員町!O41+菰野町!O41+朝日町!O41+川越町!O41</f>
        <v>-44</v>
      </c>
      <c r="P41" s="10">
        <f>四日市市!P41+桑名市!P41+鈴鹿市!P41+亀山市!P41+いなべ市!P41+木曽岬町!P41+東員町!P41+菰野町!P41+朝日町!P41+川越町!P41</f>
        <v>84</v>
      </c>
      <c r="Q41" s="10">
        <f>四日市市!Q41+桑名市!Q41+鈴鹿市!Q41+亀山市!Q41+いなべ市!Q41+木曽岬町!Q41+東員町!Q41+菰野町!Q41+朝日町!Q41+川越町!Q41</f>
        <v>48</v>
      </c>
      <c r="R41" s="10">
        <f>四日市市!R41+桑名市!R41+鈴鹿市!R41+亀山市!R41+いなべ市!R41+木曽岬町!R41+東員町!R41+菰野町!R41+朝日町!R41+川越町!R41</f>
        <v>36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f>四日市市!D42+桑名市!D42+鈴鹿市!D42+亀山市!D42+いなべ市!D42+木曽岬町!D42+東員町!D42+菰野町!D42+朝日町!D42+川越町!D42</f>
        <v>213</v>
      </c>
      <c r="E42" s="10">
        <f>四日市市!E42+桑名市!E42+鈴鹿市!E42+亀山市!E42+いなべ市!E42+木曽岬町!E42+東員町!E42+菰野町!E42+朝日町!E42+川越町!E42</f>
        <v>114</v>
      </c>
      <c r="F42" s="10">
        <f>四日市市!F42+桑名市!F42+鈴鹿市!F42+亀山市!F42+いなべ市!F42+木曽岬町!F42+東員町!F42+菰野町!F42+朝日町!F42+川越町!F42</f>
        <v>99</v>
      </c>
      <c r="G42" s="10">
        <f>四日市市!G42+桑名市!G42+鈴鹿市!G42+亀山市!G42+いなべ市!G42+木曽岬町!G42+東員町!G42+菰野町!G42+朝日町!G42+川越町!G42</f>
        <v>201</v>
      </c>
      <c r="H42" s="10">
        <f>四日市市!H42+桑名市!H42+鈴鹿市!H42+亀山市!H42+いなべ市!H42+木曽岬町!H42+東員町!H42+菰野町!H42+朝日町!H42+川越町!H42</f>
        <v>130</v>
      </c>
      <c r="I42" s="10">
        <f>四日市市!I42+桑名市!I42+鈴鹿市!I42+亀山市!I42+いなべ市!I42+木曽岬町!I42+東員町!I42+菰野町!I42+朝日町!I42+川越町!I42</f>
        <v>71</v>
      </c>
      <c r="J42" s="10">
        <f>四日市市!J42+桑名市!J42+鈴鹿市!J42+亀山市!J42+いなべ市!J42+木曽岬町!J42+東員町!J42+菰野町!J42+朝日町!J42+川越町!J42</f>
        <v>120</v>
      </c>
      <c r="K42" s="10">
        <f>四日市市!K42+桑名市!K42+鈴鹿市!K42+亀山市!K42+いなべ市!K42+木曽岬町!K42+東員町!K42+菰野町!K42+朝日町!K42+川越町!K42</f>
        <v>97</v>
      </c>
      <c r="L42" s="10">
        <f>四日市市!L42+桑名市!L42+鈴鹿市!L42+亀山市!L42+いなべ市!L42+木曽岬町!L42+東員町!L42+菰野町!L42+朝日町!L42+川越町!L42</f>
        <v>23</v>
      </c>
      <c r="M42" s="10">
        <f>四日市市!M42+桑名市!M42+鈴鹿市!M42+亀山市!M42+いなべ市!M42+木曽岬町!M42+東員町!M42+菰野町!M42+朝日町!M42+川越町!M42</f>
        <v>153</v>
      </c>
      <c r="N42" s="10">
        <f>四日市市!N42+桑名市!N42+鈴鹿市!N42+亀山市!N42+いなべ市!N42+木曽岬町!N42+東員町!N42+菰野町!N42+朝日町!N42+川越町!N42</f>
        <v>144</v>
      </c>
      <c r="O42" s="10">
        <f>四日市市!O42+桑名市!O42+鈴鹿市!O42+亀山市!O42+いなべ市!O42+木曽岬町!O42+東員町!O42+菰野町!O42+朝日町!O42+川越町!O42</f>
        <v>9</v>
      </c>
      <c r="P42" s="10">
        <f>四日市市!P42+桑名市!P42+鈴鹿市!P42+亀山市!P42+いなべ市!P42+木曽岬町!P42+東員町!P42+菰野町!P42+朝日町!P42+川越町!P42</f>
        <v>143</v>
      </c>
      <c r="Q42" s="10">
        <f>四日市市!Q42+桑名市!Q42+鈴鹿市!Q42+亀山市!Q42+いなべ市!Q42+木曽岬町!Q42+東員町!Q42+菰野町!Q42+朝日町!Q42+川越町!Q42</f>
        <v>158</v>
      </c>
      <c r="R42" s="10">
        <f>四日市市!R42+桑名市!R42+鈴鹿市!R42+亀山市!R42+いなべ市!R42+木曽岬町!R42+東員町!R42+菰野町!R42+朝日町!R42+川越町!R42</f>
        <v>-15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f>四日市市!D43+桑名市!D43+鈴鹿市!D43+亀山市!D43+いなべ市!D43+木曽岬町!D43+東員町!D43+菰野町!D43+朝日町!D43+川越町!D43</f>
        <v>336</v>
      </c>
      <c r="E43" s="10">
        <f>四日市市!E43+桑名市!E43+鈴鹿市!E43+亀山市!E43+いなべ市!E43+木曽岬町!E43+東員町!E43+菰野町!E43+朝日町!E43+川越町!E43</f>
        <v>208</v>
      </c>
      <c r="F43" s="10">
        <f>四日市市!F43+桑名市!F43+鈴鹿市!F43+亀山市!F43+いなべ市!F43+木曽岬町!F43+東員町!F43+菰野町!F43+朝日町!F43+川越町!F43</f>
        <v>128</v>
      </c>
      <c r="G43" s="10">
        <f>四日市市!G43+桑名市!G43+鈴鹿市!G43+亀山市!G43+いなべ市!G43+木曽岬町!G43+東員町!G43+菰野町!G43+朝日町!G43+川越町!G43</f>
        <v>246</v>
      </c>
      <c r="H43" s="10">
        <f>四日市市!H43+桑名市!H43+鈴鹿市!H43+亀山市!H43+いなべ市!H43+木曽岬町!H43+東員町!H43+菰野町!H43+朝日町!H43+川越町!H43</f>
        <v>190</v>
      </c>
      <c r="I43" s="10">
        <f>四日市市!I43+桑名市!I43+鈴鹿市!I43+亀山市!I43+いなべ市!I43+木曽岬町!I43+東員町!I43+菰野町!I43+朝日町!I43+川越町!I43</f>
        <v>56</v>
      </c>
      <c r="J43" s="10">
        <f>四日市市!J43+桑名市!J43+鈴鹿市!J43+亀山市!J43+いなべ市!J43+木曽岬町!J43+東員町!J43+菰野町!J43+朝日町!J43+川越町!J43</f>
        <v>189</v>
      </c>
      <c r="K43" s="10">
        <f>四日市市!K43+桑名市!K43+鈴鹿市!K43+亀山市!K43+いなべ市!K43+木曽岬町!K43+東員町!K43+菰野町!K43+朝日町!K43+川越町!K43</f>
        <v>170</v>
      </c>
      <c r="L43" s="10">
        <f>四日市市!L43+桑名市!L43+鈴鹿市!L43+亀山市!L43+いなべ市!L43+木曽岬町!L43+東員町!L43+菰野町!L43+朝日町!L43+川越町!L43</f>
        <v>19</v>
      </c>
      <c r="M43" s="10">
        <f>四日市市!M43+桑名市!M43+鈴鹿市!M43+亀山市!M43+いなべ市!M43+木曽岬町!M43+東員町!M43+菰野町!M43+朝日町!M43+川越町!M43</f>
        <v>169</v>
      </c>
      <c r="N43" s="10">
        <f>四日市市!N43+桑名市!N43+鈴鹿市!N43+亀山市!N43+いなべ市!N43+木曽岬町!N43+東員町!N43+菰野町!N43+朝日町!N43+川越町!N43</f>
        <v>196</v>
      </c>
      <c r="O43" s="10">
        <f>四日市市!O43+桑名市!O43+鈴鹿市!O43+亀山市!O43+いなべ市!O43+木曽岬町!O43+東員町!O43+菰野町!O43+朝日町!O43+川越町!O43</f>
        <v>-27</v>
      </c>
      <c r="P43" s="10">
        <f>四日市市!P43+桑名市!P43+鈴鹿市!P43+亀山市!P43+いなべ市!P43+木曽岬町!P43+東員町!P43+菰野町!P43+朝日町!P43+川越町!P43</f>
        <v>179</v>
      </c>
      <c r="Q43" s="10">
        <f>四日市市!Q43+桑名市!Q43+鈴鹿市!Q43+亀山市!Q43+いなべ市!Q43+木曽岬町!Q43+東員町!Q43+菰野町!Q43+朝日町!Q43+川越町!Q43</f>
        <v>173</v>
      </c>
      <c r="R43" s="10">
        <f>四日市市!R43+桑名市!R43+鈴鹿市!R43+亀山市!R43+いなべ市!R43+木曽岬町!R43+東員町!R43+菰野町!R43+朝日町!R43+川越町!R43</f>
        <v>6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f>四日市市!D44+桑名市!D44+鈴鹿市!D44+亀山市!D44+いなべ市!D44+木曽岬町!D44+東員町!D44+菰野町!D44+朝日町!D44+川越町!D44</f>
        <v>46</v>
      </c>
      <c r="E44" s="10">
        <f>四日市市!E44+桑名市!E44+鈴鹿市!E44+亀山市!E44+いなべ市!E44+木曽岬町!E44+東員町!E44+菰野町!E44+朝日町!E44+川越町!E44</f>
        <v>47</v>
      </c>
      <c r="F44" s="10">
        <f>四日市市!F44+桑名市!F44+鈴鹿市!F44+亀山市!F44+いなべ市!F44+木曽岬町!F44+東員町!F44+菰野町!F44+朝日町!F44+川越町!F44</f>
        <v>-1</v>
      </c>
      <c r="G44" s="10">
        <f>四日市市!G44+桑名市!G44+鈴鹿市!G44+亀山市!G44+いなべ市!G44+木曽岬町!G44+東員町!G44+菰野町!G44+朝日町!G44+川越町!G44</f>
        <v>45</v>
      </c>
      <c r="H44" s="10">
        <f>四日市市!H44+桑名市!H44+鈴鹿市!H44+亀山市!H44+いなべ市!H44+木曽岬町!H44+東員町!H44+菰野町!H44+朝日町!H44+川越町!H44</f>
        <v>51</v>
      </c>
      <c r="I44" s="10">
        <f>四日市市!I44+桑名市!I44+鈴鹿市!I44+亀山市!I44+いなべ市!I44+木曽岬町!I44+東員町!I44+菰野町!I44+朝日町!I44+川越町!I44</f>
        <v>-6</v>
      </c>
      <c r="J44" s="10">
        <f>四日市市!J44+桑名市!J44+鈴鹿市!J44+亀山市!J44+いなべ市!J44+木曽岬町!J44+東員町!J44+菰野町!J44+朝日町!J44+川越町!J44</f>
        <v>66</v>
      </c>
      <c r="K44" s="10">
        <f>四日市市!K44+桑名市!K44+鈴鹿市!K44+亀山市!K44+いなべ市!K44+木曽岬町!K44+東員町!K44+菰野町!K44+朝日町!K44+川越町!K44</f>
        <v>46</v>
      </c>
      <c r="L44" s="10">
        <f>四日市市!L44+桑名市!L44+鈴鹿市!L44+亀山市!L44+いなべ市!L44+木曽岬町!L44+東員町!L44+菰野町!L44+朝日町!L44+川越町!L44</f>
        <v>20</v>
      </c>
      <c r="M44" s="10">
        <f>四日市市!M44+桑名市!M44+鈴鹿市!M44+亀山市!M44+いなべ市!M44+木曽岬町!M44+東員町!M44+菰野町!M44+朝日町!M44+川越町!M44</f>
        <v>42</v>
      </c>
      <c r="N44" s="10">
        <f>四日市市!N44+桑名市!N44+鈴鹿市!N44+亀山市!N44+いなべ市!N44+木曽岬町!N44+東員町!N44+菰野町!N44+朝日町!N44+川越町!N44</f>
        <v>44</v>
      </c>
      <c r="O44" s="10">
        <f>四日市市!O44+桑名市!O44+鈴鹿市!O44+亀山市!O44+いなべ市!O44+木曽岬町!O44+東員町!O44+菰野町!O44+朝日町!O44+川越町!O44</f>
        <v>-2</v>
      </c>
      <c r="P44" s="10">
        <f>四日市市!P44+桑名市!P44+鈴鹿市!P44+亀山市!P44+いなべ市!P44+木曽岬町!P44+東員町!P44+菰野町!P44+朝日町!P44+川越町!P44</f>
        <v>51</v>
      </c>
      <c r="Q44" s="10">
        <f>四日市市!Q44+桑名市!Q44+鈴鹿市!Q44+亀山市!Q44+いなべ市!Q44+木曽岬町!Q44+東員町!Q44+菰野町!Q44+朝日町!Q44+川越町!Q44</f>
        <v>28</v>
      </c>
      <c r="R44" s="10">
        <f>四日市市!R44+桑名市!R44+鈴鹿市!R44+亀山市!R44+いなべ市!R44+木曽岬町!R44+東員町!R44+菰野町!R44+朝日町!R44+川越町!R44</f>
        <v>23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f>四日市市!D45+桑名市!D45+鈴鹿市!D45+亀山市!D45+いなべ市!D45+木曽岬町!D45+東員町!D45+菰野町!D45+朝日町!D45+川越町!D45</f>
        <v>407</v>
      </c>
      <c r="E45" s="10">
        <f>四日市市!E45+桑名市!E45+鈴鹿市!E45+亀山市!E45+いなべ市!E45+木曽岬町!E45+東員町!E45+菰野町!E45+朝日町!E45+川越町!E45</f>
        <v>479</v>
      </c>
      <c r="F45" s="10">
        <f>四日市市!F45+桑名市!F45+鈴鹿市!F45+亀山市!F45+いなべ市!F45+木曽岬町!F45+東員町!F45+菰野町!F45+朝日町!F45+川越町!F45</f>
        <v>-72</v>
      </c>
      <c r="G45" s="10">
        <f>四日市市!G45+桑名市!G45+鈴鹿市!G45+亀山市!G45+いなべ市!G45+木曽岬町!G45+東員町!G45+菰野町!G45+朝日町!G45+川越町!G45</f>
        <v>389</v>
      </c>
      <c r="H45" s="10">
        <f>四日市市!H45+桑名市!H45+鈴鹿市!H45+亀山市!H45+いなべ市!H45+木曽岬町!H45+東員町!H45+菰野町!H45+朝日町!H45+川越町!H45</f>
        <v>391</v>
      </c>
      <c r="I45" s="10">
        <f>四日市市!I45+桑名市!I45+鈴鹿市!I45+亀山市!I45+いなべ市!I45+木曽岬町!I45+東員町!I45+菰野町!I45+朝日町!I45+川越町!I45</f>
        <v>-2</v>
      </c>
      <c r="J45" s="10">
        <f>四日市市!J45+桑名市!J45+鈴鹿市!J45+亀山市!J45+いなべ市!J45+木曽岬町!J45+東員町!J45+菰野町!J45+朝日町!J45+川越町!J45</f>
        <v>329</v>
      </c>
      <c r="K45" s="10">
        <f>四日市市!K45+桑名市!K45+鈴鹿市!K45+亀山市!K45+いなべ市!K45+木曽岬町!K45+東員町!K45+菰野町!K45+朝日町!K45+川越町!K45</f>
        <v>441</v>
      </c>
      <c r="L45" s="10">
        <f>四日市市!L45+桑名市!L45+鈴鹿市!L45+亀山市!L45+いなべ市!L45+木曽岬町!L45+東員町!L45+菰野町!L45+朝日町!L45+川越町!L45</f>
        <v>-112</v>
      </c>
      <c r="M45" s="10">
        <f>四日市市!M45+桑名市!M45+鈴鹿市!M45+亀山市!M45+いなべ市!M45+木曽岬町!M45+東員町!M45+菰野町!M45+朝日町!M45+川越町!M45</f>
        <v>407</v>
      </c>
      <c r="N45" s="10">
        <f>四日市市!N45+桑名市!N45+鈴鹿市!N45+亀山市!N45+いなべ市!N45+木曽岬町!N45+東員町!N45+菰野町!N45+朝日町!N45+川越町!N45</f>
        <v>547</v>
      </c>
      <c r="O45" s="10">
        <f>四日市市!O45+桑名市!O45+鈴鹿市!O45+亀山市!O45+いなべ市!O45+木曽岬町!O45+東員町!O45+菰野町!O45+朝日町!O45+川越町!O45</f>
        <v>-140</v>
      </c>
      <c r="P45" s="10">
        <f>四日市市!P45+桑名市!P45+鈴鹿市!P45+亀山市!P45+いなべ市!P45+木曽岬町!P45+東員町!P45+菰野町!P45+朝日町!P45+川越町!P45</f>
        <v>355</v>
      </c>
      <c r="Q45" s="10">
        <f>四日市市!Q45+桑名市!Q45+鈴鹿市!Q45+亀山市!Q45+いなべ市!Q45+木曽岬町!Q45+東員町!Q45+菰野町!Q45+朝日町!Q45+川越町!Q45</f>
        <v>468</v>
      </c>
      <c r="R45" s="10">
        <f>四日市市!R45+桑名市!R45+鈴鹿市!R45+亀山市!R45+いなべ市!R45+木曽岬町!R45+東員町!R45+菰野町!R45+朝日町!R45+川越町!R45</f>
        <v>-113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f>四日市市!D46+桑名市!D46+鈴鹿市!D46+亀山市!D46+いなべ市!D46+木曽岬町!D46+東員町!D46+菰野町!D46+朝日町!D46+川越町!D46</f>
        <v>300</v>
      </c>
      <c r="E46" s="10">
        <f>四日市市!E46+桑名市!E46+鈴鹿市!E46+亀山市!E46+いなべ市!E46+木曽岬町!E46+東員町!E46+菰野町!E46+朝日町!E46+川越町!E46</f>
        <v>417</v>
      </c>
      <c r="F46" s="10">
        <f>四日市市!F46+桑名市!F46+鈴鹿市!F46+亀山市!F46+いなべ市!F46+木曽岬町!F46+東員町!F46+菰野町!F46+朝日町!F46+川越町!F46</f>
        <v>-117</v>
      </c>
      <c r="G46" s="10">
        <f>四日市市!G46+桑名市!G46+鈴鹿市!G46+亀山市!G46+いなべ市!G46+木曽岬町!G46+東員町!G46+菰野町!G46+朝日町!G46+川越町!G46</f>
        <v>391</v>
      </c>
      <c r="H46" s="10">
        <f>四日市市!H46+桑名市!H46+鈴鹿市!H46+亀山市!H46+いなべ市!H46+木曽岬町!H46+東員町!H46+菰野町!H46+朝日町!H46+川越町!H46</f>
        <v>415</v>
      </c>
      <c r="I46" s="10">
        <f>四日市市!I46+桑名市!I46+鈴鹿市!I46+亀山市!I46+いなべ市!I46+木曽岬町!I46+東員町!I46+菰野町!I46+朝日町!I46+川越町!I46</f>
        <v>-24</v>
      </c>
      <c r="J46" s="10">
        <f>四日市市!J46+桑名市!J46+鈴鹿市!J46+亀山市!J46+いなべ市!J46+木曽岬町!J46+東員町!J46+菰野町!J46+朝日町!J46+川越町!J46</f>
        <v>345</v>
      </c>
      <c r="K46" s="10">
        <f>四日市市!K46+桑名市!K46+鈴鹿市!K46+亀山市!K46+いなべ市!K46+木曽岬町!K46+東員町!K46+菰野町!K46+朝日町!K46+川越町!K46</f>
        <v>409</v>
      </c>
      <c r="L46" s="10">
        <f>四日市市!L46+桑名市!L46+鈴鹿市!L46+亀山市!L46+いなべ市!L46+木曽岬町!L46+東員町!L46+菰野町!L46+朝日町!L46+川越町!L46</f>
        <v>-64</v>
      </c>
      <c r="M46" s="10">
        <f>四日市市!M46+桑名市!M46+鈴鹿市!M46+亀山市!M46+いなべ市!M46+木曽岬町!M46+東員町!M46+菰野町!M46+朝日町!M46+川越町!M46</f>
        <v>380</v>
      </c>
      <c r="N46" s="10">
        <f>四日市市!N46+桑名市!N46+鈴鹿市!N46+亀山市!N46+いなべ市!N46+木曽岬町!N46+東員町!N46+菰野町!N46+朝日町!N46+川越町!N46</f>
        <v>439</v>
      </c>
      <c r="O46" s="10">
        <f>四日市市!O46+桑名市!O46+鈴鹿市!O46+亀山市!O46+いなべ市!O46+木曽岬町!O46+東員町!O46+菰野町!O46+朝日町!O46+川越町!O46</f>
        <v>-59</v>
      </c>
      <c r="P46" s="10">
        <f>四日市市!P46+桑名市!P46+鈴鹿市!P46+亀山市!P46+いなべ市!P46+木曽岬町!P46+東員町!P46+菰野町!P46+朝日町!P46+川越町!P46</f>
        <v>342</v>
      </c>
      <c r="Q46" s="10">
        <f>四日市市!Q46+桑名市!Q46+鈴鹿市!Q46+亀山市!Q46+いなべ市!Q46+木曽岬町!Q46+東員町!Q46+菰野町!Q46+朝日町!Q46+川越町!Q46</f>
        <v>391</v>
      </c>
      <c r="R46" s="10">
        <f>四日市市!R46+桑名市!R46+鈴鹿市!R46+亀山市!R46+いなべ市!R46+木曽岬町!R46+東員町!R46+菰野町!R46+朝日町!R46+川越町!R46</f>
        <v>-49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f>四日市市!D47+桑名市!D47+鈴鹿市!D47+亀山市!D47+いなべ市!D47+木曽岬町!D47+東員町!D47+菰野町!D47+朝日町!D47+川越町!D47</f>
        <v>875</v>
      </c>
      <c r="E47" s="10">
        <f>四日市市!E47+桑名市!E47+鈴鹿市!E47+亀山市!E47+いなべ市!E47+木曽岬町!E47+東員町!E47+菰野町!E47+朝日町!E47+川越町!E47</f>
        <v>1204</v>
      </c>
      <c r="F47" s="10">
        <f>四日市市!F47+桑名市!F47+鈴鹿市!F47+亀山市!F47+いなべ市!F47+木曽岬町!F47+東員町!F47+菰野町!F47+朝日町!F47+川越町!F47</f>
        <v>-329</v>
      </c>
      <c r="G47" s="10">
        <f>四日市市!G47+桑名市!G47+鈴鹿市!G47+亀山市!G47+いなべ市!G47+木曽岬町!G47+東員町!G47+菰野町!G47+朝日町!G47+川越町!G47</f>
        <v>871</v>
      </c>
      <c r="H47" s="10">
        <f>四日市市!H47+桑名市!H47+鈴鹿市!H47+亀山市!H47+いなべ市!H47+木曽岬町!H47+東員町!H47+菰野町!H47+朝日町!H47+川越町!H47</f>
        <v>1201</v>
      </c>
      <c r="I47" s="10">
        <f>四日市市!I47+桑名市!I47+鈴鹿市!I47+亀山市!I47+いなべ市!I47+木曽岬町!I47+東員町!I47+菰野町!I47+朝日町!I47+川越町!I47</f>
        <v>-330</v>
      </c>
      <c r="J47" s="10">
        <f>四日市市!J47+桑名市!J47+鈴鹿市!J47+亀山市!J47+いなべ市!J47+木曽岬町!J47+東員町!J47+菰野町!J47+朝日町!J47+川越町!J47</f>
        <v>837</v>
      </c>
      <c r="K47" s="10">
        <f>四日市市!K47+桑名市!K47+鈴鹿市!K47+亀山市!K47+いなべ市!K47+木曽岬町!K47+東員町!K47+菰野町!K47+朝日町!K47+川越町!K47</f>
        <v>1251</v>
      </c>
      <c r="L47" s="10">
        <f>四日市市!L47+桑名市!L47+鈴鹿市!L47+亀山市!L47+いなべ市!L47+木曽岬町!L47+東員町!L47+菰野町!L47+朝日町!L47+川越町!L47</f>
        <v>-414</v>
      </c>
      <c r="M47" s="10">
        <f>四日市市!M47+桑名市!M47+鈴鹿市!M47+亀山市!M47+いなべ市!M47+木曽岬町!M47+東員町!M47+菰野町!M47+朝日町!M47+川越町!M47</f>
        <v>908</v>
      </c>
      <c r="N47" s="10">
        <f>四日市市!N47+桑名市!N47+鈴鹿市!N47+亀山市!N47+いなべ市!N47+木曽岬町!N47+東員町!N47+菰野町!N47+朝日町!N47+川越町!N47</f>
        <v>1345</v>
      </c>
      <c r="O47" s="10">
        <f>四日市市!O47+桑名市!O47+鈴鹿市!O47+亀山市!O47+いなべ市!O47+木曽岬町!O47+東員町!O47+菰野町!O47+朝日町!O47+川越町!O47</f>
        <v>-437</v>
      </c>
      <c r="P47" s="10">
        <f>四日市市!P47+桑名市!P47+鈴鹿市!P47+亀山市!P47+いなべ市!P47+木曽岬町!P47+東員町!P47+菰野町!P47+朝日町!P47+川越町!P47</f>
        <v>906</v>
      </c>
      <c r="Q47" s="10">
        <f>四日市市!Q47+桑名市!Q47+鈴鹿市!Q47+亀山市!Q47+いなべ市!Q47+木曽岬町!Q47+東員町!Q47+菰野町!Q47+朝日町!Q47+川越町!Q47</f>
        <v>1280</v>
      </c>
      <c r="R47" s="10">
        <f>四日市市!R47+桑名市!R47+鈴鹿市!R47+亀山市!R47+いなべ市!R47+木曽岬町!R47+東員町!R47+菰野町!R47+朝日町!R47+川越町!R47</f>
        <v>-374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f>四日市市!D48+桑名市!D48+鈴鹿市!D48+亀山市!D48+いなべ市!D48+木曽岬町!D48+東員町!D48+菰野町!D48+朝日町!D48+川越町!D48</f>
        <v>802</v>
      </c>
      <c r="E48" s="10">
        <f>四日市市!E48+桑名市!E48+鈴鹿市!E48+亀山市!E48+いなべ市!E48+木曽岬町!E48+東員町!E48+菰野町!E48+朝日町!E48+川越町!E48</f>
        <v>782</v>
      </c>
      <c r="F48" s="10">
        <f>四日市市!F48+桑名市!F48+鈴鹿市!F48+亀山市!F48+いなべ市!F48+木曽岬町!F48+東員町!F48+菰野町!F48+朝日町!F48+川越町!F48</f>
        <v>20</v>
      </c>
      <c r="G48" s="10">
        <f>四日市市!G48+桑名市!G48+鈴鹿市!G48+亀山市!G48+いなべ市!G48+木曽岬町!G48+東員町!G48+菰野町!G48+朝日町!G48+川越町!G48</f>
        <v>781</v>
      </c>
      <c r="H48" s="10">
        <f>四日市市!H48+桑名市!H48+鈴鹿市!H48+亀山市!H48+いなべ市!H48+木曽岬町!H48+東員町!H48+菰野町!H48+朝日町!H48+川越町!H48</f>
        <v>820</v>
      </c>
      <c r="I48" s="10">
        <f>四日市市!I48+桑名市!I48+鈴鹿市!I48+亀山市!I48+いなべ市!I48+木曽岬町!I48+東員町!I48+菰野町!I48+朝日町!I48+川越町!I48</f>
        <v>-39</v>
      </c>
      <c r="J48" s="10">
        <f>四日市市!J48+桑名市!J48+鈴鹿市!J48+亀山市!J48+いなべ市!J48+木曽岬町!J48+東員町!J48+菰野町!J48+朝日町!J48+川越町!J48</f>
        <v>697</v>
      </c>
      <c r="K48" s="10">
        <f>四日市市!K48+桑名市!K48+鈴鹿市!K48+亀山市!K48+いなべ市!K48+木曽岬町!K48+東員町!K48+菰野町!K48+朝日町!K48+川越町!K48</f>
        <v>814</v>
      </c>
      <c r="L48" s="10">
        <f>四日市市!L48+桑名市!L48+鈴鹿市!L48+亀山市!L48+いなべ市!L48+木曽岬町!L48+東員町!L48+菰野町!L48+朝日町!L48+川越町!L48</f>
        <v>-117</v>
      </c>
      <c r="M48" s="10">
        <f>四日市市!M48+桑名市!M48+鈴鹿市!M48+亀山市!M48+いなべ市!M48+木曽岬町!M48+東員町!M48+菰野町!M48+朝日町!M48+川越町!M48</f>
        <v>665</v>
      </c>
      <c r="N48" s="10">
        <f>四日市市!N48+桑名市!N48+鈴鹿市!N48+亀山市!N48+いなべ市!N48+木曽岬町!N48+東員町!N48+菰野町!N48+朝日町!N48+川越町!N48</f>
        <v>761</v>
      </c>
      <c r="O48" s="10">
        <f>四日市市!O48+桑名市!O48+鈴鹿市!O48+亀山市!O48+いなべ市!O48+木曽岬町!O48+東員町!O48+菰野町!O48+朝日町!O48+川越町!O48</f>
        <v>-96</v>
      </c>
      <c r="P48" s="10">
        <f>四日市市!P48+桑名市!P48+鈴鹿市!P48+亀山市!P48+いなべ市!P48+木曽岬町!P48+東員町!P48+菰野町!P48+朝日町!P48+川越町!P48</f>
        <v>657</v>
      </c>
      <c r="Q48" s="10">
        <f>四日市市!Q48+桑名市!Q48+鈴鹿市!Q48+亀山市!Q48+いなべ市!Q48+木曽岬町!Q48+東員町!Q48+菰野町!Q48+朝日町!Q48+川越町!Q48</f>
        <v>758</v>
      </c>
      <c r="R48" s="10">
        <f>四日市市!R48+桑名市!R48+鈴鹿市!R48+亀山市!R48+いなべ市!R48+木曽岬町!R48+東員町!R48+菰野町!R48+朝日町!R48+川越町!R48</f>
        <v>-101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f>四日市市!D49+桑名市!D49+鈴鹿市!D49+亀山市!D49+いなべ市!D49+木曽岬町!D49+東員町!D49+菰野町!D49+朝日町!D49+川越町!D49</f>
        <v>78</v>
      </c>
      <c r="E49" s="10">
        <f>四日市市!E49+桑名市!E49+鈴鹿市!E49+亀山市!E49+いなべ市!E49+木曽岬町!E49+東員町!E49+菰野町!E49+朝日町!E49+川越町!E49</f>
        <v>57</v>
      </c>
      <c r="F49" s="10">
        <f>四日市市!F49+桑名市!F49+鈴鹿市!F49+亀山市!F49+いなべ市!F49+木曽岬町!F49+東員町!F49+菰野町!F49+朝日町!F49+川越町!F49</f>
        <v>21</v>
      </c>
      <c r="G49" s="10">
        <f>四日市市!G49+桑名市!G49+鈴鹿市!G49+亀山市!G49+いなべ市!G49+木曽岬町!G49+東員町!G49+菰野町!G49+朝日町!G49+川越町!G49</f>
        <v>61</v>
      </c>
      <c r="H49" s="10">
        <f>四日市市!H49+桑名市!H49+鈴鹿市!H49+亀山市!H49+いなべ市!H49+木曽岬町!H49+東員町!H49+菰野町!H49+朝日町!H49+川越町!H49</f>
        <v>58</v>
      </c>
      <c r="I49" s="10">
        <f>四日市市!I49+桑名市!I49+鈴鹿市!I49+亀山市!I49+いなべ市!I49+木曽岬町!I49+東員町!I49+菰野町!I49+朝日町!I49+川越町!I49</f>
        <v>3</v>
      </c>
      <c r="J49" s="10">
        <f>四日市市!J49+桑名市!J49+鈴鹿市!J49+亀山市!J49+いなべ市!J49+木曽岬町!J49+東員町!J49+菰野町!J49+朝日町!J49+川越町!J49</f>
        <v>52</v>
      </c>
      <c r="K49" s="10">
        <f>四日市市!K49+桑名市!K49+鈴鹿市!K49+亀山市!K49+いなべ市!K49+木曽岬町!K49+東員町!K49+菰野町!K49+朝日町!K49+川越町!K49</f>
        <v>71</v>
      </c>
      <c r="L49" s="10">
        <f>四日市市!L49+桑名市!L49+鈴鹿市!L49+亀山市!L49+いなべ市!L49+木曽岬町!L49+東員町!L49+菰野町!L49+朝日町!L49+川越町!L49</f>
        <v>-19</v>
      </c>
      <c r="M49" s="10">
        <f>四日市市!M49+桑名市!M49+鈴鹿市!M49+亀山市!M49+いなべ市!M49+木曽岬町!M49+東員町!M49+菰野町!M49+朝日町!M49+川越町!M49</f>
        <v>77</v>
      </c>
      <c r="N49" s="10">
        <f>四日市市!N49+桑名市!N49+鈴鹿市!N49+亀山市!N49+いなべ市!N49+木曽岬町!N49+東員町!N49+菰野町!N49+朝日町!N49+川越町!N49</f>
        <v>43</v>
      </c>
      <c r="O49" s="10">
        <f>四日市市!O49+桑名市!O49+鈴鹿市!O49+亀山市!O49+いなべ市!O49+木曽岬町!O49+東員町!O49+菰野町!O49+朝日町!O49+川越町!O49</f>
        <v>34</v>
      </c>
      <c r="P49" s="10">
        <f>四日市市!P49+桑名市!P49+鈴鹿市!P49+亀山市!P49+いなべ市!P49+木曽岬町!P49+東員町!P49+菰野町!P49+朝日町!P49+川越町!P49</f>
        <v>61</v>
      </c>
      <c r="Q49" s="10">
        <f>四日市市!Q49+桑名市!Q49+鈴鹿市!Q49+亀山市!Q49+いなべ市!Q49+木曽岬町!Q49+東員町!Q49+菰野町!Q49+朝日町!Q49+川越町!Q49</f>
        <v>51</v>
      </c>
      <c r="R49" s="10">
        <f>四日市市!R49+桑名市!R49+鈴鹿市!R49+亀山市!R49+いなべ市!R49+木曽岬町!R49+東員町!R49+菰野町!R49+朝日町!R49+川越町!R49</f>
        <v>10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f>四日市市!D50+桑名市!D50+鈴鹿市!D50+亀山市!D50+いなべ市!D50+木曽岬町!D50+東員町!D50+菰野町!D50+朝日町!D50+川越町!D50</f>
        <v>92</v>
      </c>
      <c r="E50" s="10">
        <f>四日市市!E50+桑名市!E50+鈴鹿市!E50+亀山市!E50+いなべ市!E50+木曽岬町!E50+東員町!E50+菰野町!E50+朝日町!E50+川越町!E50</f>
        <v>76</v>
      </c>
      <c r="F50" s="10">
        <f>四日市市!F50+桑名市!F50+鈴鹿市!F50+亀山市!F50+いなべ市!F50+木曽岬町!F50+東員町!F50+菰野町!F50+朝日町!F50+川越町!F50</f>
        <v>16</v>
      </c>
      <c r="G50" s="10">
        <f>四日市市!G50+桑名市!G50+鈴鹿市!G50+亀山市!G50+いなべ市!G50+木曽岬町!G50+東員町!G50+菰野町!G50+朝日町!G50+川越町!G50</f>
        <v>81</v>
      </c>
      <c r="H50" s="10">
        <f>四日市市!H50+桑名市!H50+鈴鹿市!H50+亀山市!H50+いなべ市!H50+木曽岬町!H50+東員町!H50+菰野町!H50+朝日町!H50+川越町!H50</f>
        <v>63</v>
      </c>
      <c r="I50" s="10">
        <f>四日市市!I50+桑名市!I50+鈴鹿市!I50+亀山市!I50+いなべ市!I50+木曽岬町!I50+東員町!I50+菰野町!I50+朝日町!I50+川越町!I50</f>
        <v>18</v>
      </c>
      <c r="J50" s="10">
        <f>四日市市!J50+桑名市!J50+鈴鹿市!J50+亀山市!J50+いなべ市!J50+木曽岬町!J50+東員町!J50+菰野町!J50+朝日町!J50+川越町!J50</f>
        <v>98</v>
      </c>
      <c r="K50" s="10">
        <f>四日市市!K50+桑名市!K50+鈴鹿市!K50+亀山市!K50+いなべ市!K50+木曽岬町!K50+東員町!K50+菰野町!K50+朝日町!K50+川越町!K50</f>
        <v>55</v>
      </c>
      <c r="L50" s="10">
        <f>四日市市!L50+桑名市!L50+鈴鹿市!L50+亀山市!L50+いなべ市!L50+木曽岬町!L50+東員町!L50+菰野町!L50+朝日町!L50+川越町!L50</f>
        <v>43</v>
      </c>
      <c r="M50" s="10">
        <f>四日市市!M50+桑名市!M50+鈴鹿市!M50+亀山市!M50+いなべ市!M50+木曽岬町!M50+東員町!M50+菰野町!M50+朝日町!M50+川越町!M50</f>
        <v>53</v>
      </c>
      <c r="N50" s="10">
        <f>四日市市!N50+桑名市!N50+鈴鹿市!N50+亀山市!N50+いなべ市!N50+木曽岬町!N50+東員町!N50+菰野町!N50+朝日町!N50+川越町!N50</f>
        <v>59</v>
      </c>
      <c r="O50" s="10">
        <f>四日市市!O50+桑名市!O50+鈴鹿市!O50+亀山市!O50+いなべ市!O50+木曽岬町!O50+東員町!O50+菰野町!O50+朝日町!O50+川越町!O50</f>
        <v>-6</v>
      </c>
      <c r="P50" s="10">
        <f>四日市市!P50+桑名市!P50+鈴鹿市!P50+亀山市!P50+いなべ市!P50+木曽岬町!P50+東員町!P50+菰野町!P50+朝日町!P50+川越町!P50</f>
        <v>75</v>
      </c>
      <c r="Q50" s="10">
        <f>四日市市!Q50+桑名市!Q50+鈴鹿市!Q50+亀山市!Q50+いなべ市!Q50+木曽岬町!Q50+東員町!Q50+菰野町!Q50+朝日町!Q50+川越町!Q50</f>
        <v>74</v>
      </c>
      <c r="R50" s="10">
        <f>四日市市!R50+桑名市!R50+鈴鹿市!R50+亀山市!R50+いなべ市!R50+木曽岬町!R50+東員町!R50+菰野町!R50+朝日町!R50+川越町!R50</f>
        <v>1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f>四日市市!D51+桑名市!D51+鈴鹿市!D51+亀山市!D51+いなべ市!D51+木曽岬町!D51+東員町!D51+菰野町!D51+朝日町!D51+川越町!D51</f>
        <v>95</v>
      </c>
      <c r="E51" s="10">
        <f>四日市市!E51+桑名市!E51+鈴鹿市!E51+亀山市!E51+いなべ市!E51+木曽岬町!E51+東員町!E51+菰野町!E51+朝日町!E51+川越町!E51</f>
        <v>112</v>
      </c>
      <c r="F51" s="10">
        <f>四日市市!F51+桑名市!F51+鈴鹿市!F51+亀山市!F51+いなべ市!F51+木曽岬町!F51+東員町!F51+菰野町!F51+朝日町!F51+川越町!F51</f>
        <v>-17</v>
      </c>
      <c r="G51" s="10">
        <f>四日市市!G51+桑名市!G51+鈴鹿市!G51+亀山市!G51+いなべ市!G51+木曽岬町!G51+東員町!G51+菰野町!G51+朝日町!G51+川越町!G51</f>
        <v>89</v>
      </c>
      <c r="H51" s="10">
        <f>四日市市!H51+桑名市!H51+鈴鹿市!H51+亀山市!H51+いなべ市!H51+木曽岬町!H51+東員町!H51+菰野町!H51+朝日町!H51+川越町!H51</f>
        <v>117</v>
      </c>
      <c r="I51" s="10">
        <f>四日市市!I51+桑名市!I51+鈴鹿市!I51+亀山市!I51+いなべ市!I51+木曽岬町!I51+東員町!I51+菰野町!I51+朝日町!I51+川越町!I51</f>
        <v>-28</v>
      </c>
      <c r="J51" s="10">
        <f>四日市市!J51+桑名市!J51+鈴鹿市!J51+亀山市!J51+いなべ市!J51+木曽岬町!J51+東員町!J51+菰野町!J51+朝日町!J51+川越町!J51</f>
        <v>92</v>
      </c>
      <c r="K51" s="10">
        <f>四日市市!K51+桑名市!K51+鈴鹿市!K51+亀山市!K51+いなべ市!K51+木曽岬町!K51+東員町!K51+菰野町!K51+朝日町!K51+川越町!K51</f>
        <v>101</v>
      </c>
      <c r="L51" s="10">
        <f>四日市市!L51+桑名市!L51+鈴鹿市!L51+亀山市!L51+いなべ市!L51+木曽岬町!L51+東員町!L51+菰野町!L51+朝日町!L51+川越町!L51</f>
        <v>-9</v>
      </c>
      <c r="M51" s="10">
        <f>四日市市!M51+桑名市!M51+鈴鹿市!M51+亀山市!M51+いなべ市!M51+木曽岬町!M51+東員町!M51+菰野町!M51+朝日町!M51+川越町!M51</f>
        <v>142</v>
      </c>
      <c r="N51" s="10">
        <f>四日市市!N51+桑名市!N51+鈴鹿市!N51+亀山市!N51+いなべ市!N51+木曽岬町!N51+東員町!N51+菰野町!N51+朝日町!N51+川越町!N51</f>
        <v>150</v>
      </c>
      <c r="O51" s="10">
        <f>四日市市!O51+桑名市!O51+鈴鹿市!O51+亀山市!O51+いなべ市!O51+木曽岬町!O51+東員町!O51+菰野町!O51+朝日町!O51+川越町!O51</f>
        <v>-8</v>
      </c>
      <c r="P51" s="10">
        <f>四日市市!P51+桑名市!P51+鈴鹿市!P51+亀山市!P51+いなべ市!P51+木曽岬町!P51+東員町!P51+菰野町!P51+朝日町!P51+川越町!P51</f>
        <v>169</v>
      </c>
      <c r="Q51" s="10">
        <f>四日市市!Q51+桑名市!Q51+鈴鹿市!Q51+亀山市!Q51+いなべ市!Q51+木曽岬町!Q51+東員町!Q51+菰野町!Q51+朝日町!Q51+川越町!Q51</f>
        <v>91</v>
      </c>
      <c r="R51" s="10">
        <f>四日市市!R51+桑名市!R51+鈴鹿市!R51+亀山市!R51+いなべ市!R51+木曽岬町!R51+東員町!R51+菰野町!R51+朝日町!R51+川越町!R51</f>
        <v>78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f>四日市市!D52+桑名市!D52+鈴鹿市!D52+亀山市!D52+いなべ市!D52+木曽岬町!D52+東員町!D52+菰野町!D52+朝日町!D52+川越町!D52</f>
        <v>51</v>
      </c>
      <c r="E52" s="10">
        <f>四日市市!E52+桑名市!E52+鈴鹿市!E52+亀山市!E52+いなべ市!E52+木曽岬町!E52+東員町!E52+菰野町!E52+朝日町!E52+川越町!E52</f>
        <v>29</v>
      </c>
      <c r="F52" s="10">
        <f>四日市市!F52+桑名市!F52+鈴鹿市!F52+亀山市!F52+いなべ市!F52+木曽岬町!F52+東員町!F52+菰野町!F52+朝日町!F52+川越町!F52</f>
        <v>22</v>
      </c>
      <c r="G52" s="10">
        <f>四日市市!G52+桑名市!G52+鈴鹿市!G52+亀山市!G52+いなべ市!G52+木曽岬町!G52+東員町!G52+菰野町!G52+朝日町!G52+川越町!G52</f>
        <v>39</v>
      </c>
      <c r="H52" s="10">
        <f>四日市市!H52+桑名市!H52+鈴鹿市!H52+亀山市!H52+いなべ市!H52+木曽岬町!H52+東員町!H52+菰野町!H52+朝日町!H52+川越町!H52</f>
        <v>51</v>
      </c>
      <c r="I52" s="10">
        <f>四日市市!I52+桑名市!I52+鈴鹿市!I52+亀山市!I52+いなべ市!I52+木曽岬町!I52+東員町!I52+菰野町!I52+朝日町!I52+川越町!I52</f>
        <v>-12</v>
      </c>
      <c r="J52" s="10">
        <f>四日市市!J52+桑名市!J52+鈴鹿市!J52+亀山市!J52+いなべ市!J52+木曽岬町!J52+東員町!J52+菰野町!J52+朝日町!J52+川越町!J52</f>
        <v>46</v>
      </c>
      <c r="K52" s="10">
        <f>四日市市!K52+桑名市!K52+鈴鹿市!K52+亀山市!K52+いなべ市!K52+木曽岬町!K52+東員町!K52+菰野町!K52+朝日町!K52+川越町!K52</f>
        <v>24</v>
      </c>
      <c r="L52" s="10">
        <f>四日市市!L52+桑名市!L52+鈴鹿市!L52+亀山市!L52+いなべ市!L52+木曽岬町!L52+東員町!L52+菰野町!L52+朝日町!L52+川越町!L52</f>
        <v>22</v>
      </c>
      <c r="M52" s="10">
        <f>四日市市!M52+桑名市!M52+鈴鹿市!M52+亀山市!M52+いなべ市!M52+木曽岬町!M52+東員町!M52+菰野町!M52+朝日町!M52+川越町!M52</f>
        <v>73</v>
      </c>
      <c r="N52" s="10">
        <f>四日市市!N52+桑名市!N52+鈴鹿市!N52+亀山市!N52+いなべ市!N52+木曽岬町!N52+東員町!N52+菰野町!N52+朝日町!N52+川越町!N52</f>
        <v>46</v>
      </c>
      <c r="O52" s="10">
        <f>四日市市!O52+桑名市!O52+鈴鹿市!O52+亀山市!O52+いなべ市!O52+木曽岬町!O52+東員町!O52+菰野町!O52+朝日町!O52+川越町!O52</f>
        <v>27</v>
      </c>
      <c r="P52" s="10">
        <f>四日市市!P52+桑名市!P52+鈴鹿市!P52+亀山市!P52+いなべ市!P52+木曽岬町!P52+東員町!P52+菰野町!P52+朝日町!P52+川越町!P52</f>
        <v>53</v>
      </c>
      <c r="Q52" s="10">
        <f>四日市市!Q52+桑名市!Q52+鈴鹿市!Q52+亀山市!Q52+いなべ市!Q52+木曽岬町!Q52+東員町!Q52+菰野町!Q52+朝日町!Q52+川越町!Q52</f>
        <v>52</v>
      </c>
      <c r="R52" s="10">
        <f>四日市市!R52+桑名市!R52+鈴鹿市!R52+亀山市!R52+いなべ市!R52+木曽岬町!R52+東員町!R52+菰野町!R52+朝日町!R52+川越町!R52</f>
        <v>1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f>四日市市!D53+桑名市!D53+鈴鹿市!D53+亀山市!D53+いなべ市!D53+木曽岬町!D53+東員町!D53+菰野町!D53+朝日町!D53+川越町!D53</f>
        <v>30</v>
      </c>
      <c r="E53" s="10">
        <f>四日市市!E53+桑名市!E53+鈴鹿市!E53+亀山市!E53+いなべ市!E53+木曽岬町!E53+東員町!E53+菰野町!E53+朝日町!E53+川越町!E53</f>
        <v>32</v>
      </c>
      <c r="F53" s="10">
        <f>四日市市!F53+桑名市!F53+鈴鹿市!F53+亀山市!F53+いなべ市!F53+木曽岬町!F53+東員町!F53+菰野町!F53+朝日町!F53+川越町!F53</f>
        <v>-2</v>
      </c>
      <c r="G53" s="10">
        <f>四日市市!G53+桑名市!G53+鈴鹿市!G53+亀山市!G53+いなべ市!G53+木曽岬町!G53+東員町!G53+菰野町!G53+朝日町!G53+川越町!G53</f>
        <v>39</v>
      </c>
      <c r="H53" s="10">
        <f>四日市市!H53+桑名市!H53+鈴鹿市!H53+亀山市!H53+いなべ市!H53+木曽岬町!H53+東員町!H53+菰野町!H53+朝日町!H53+川越町!H53</f>
        <v>18</v>
      </c>
      <c r="I53" s="10">
        <f>四日市市!I53+桑名市!I53+鈴鹿市!I53+亀山市!I53+いなべ市!I53+木曽岬町!I53+東員町!I53+菰野町!I53+朝日町!I53+川越町!I53</f>
        <v>21</v>
      </c>
      <c r="J53" s="10">
        <f>四日市市!J53+桑名市!J53+鈴鹿市!J53+亀山市!J53+いなべ市!J53+木曽岬町!J53+東員町!J53+菰野町!J53+朝日町!J53+川越町!J53</f>
        <v>17</v>
      </c>
      <c r="K53" s="10">
        <f>四日市市!K53+桑名市!K53+鈴鹿市!K53+亀山市!K53+いなべ市!K53+木曽岬町!K53+東員町!K53+菰野町!K53+朝日町!K53+川越町!K53</f>
        <v>39</v>
      </c>
      <c r="L53" s="10">
        <f>四日市市!L53+桑名市!L53+鈴鹿市!L53+亀山市!L53+いなべ市!L53+木曽岬町!L53+東員町!L53+菰野町!L53+朝日町!L53+川越町!L53</f>
        <v>-22</v>
      </c>
      <c r="M53" s="10">
        <f>四日市市!M53+桑名市!M53+鈴鹿市!M53+亀山市!M53+いなべ市!M53+木曽岬町!M53+東員町!M53+菰野町!M53+朝日町!M53+川越町!M53</f>
        <v>49</v>
      </c>
      <c r="N53" s="10">
        <f>四日市市!N53+桑名市!N53+鈴鹿市!N53+亀山市!N53+いなべ市!N53+木曽岬町!N53+東員町!N53+菰野町!N53+朝日町!N53+川越町!N53</f>
        <v>33</v>
      </c>
      <c r="O53" s="10">
        <f>四日市市!O53+桑名市!O53+鈴鹿市!O53+亀山市!O53+いなべ市!O53+木曽岬町!O53+東員町!O53+菰野町!O53+朝日町!O53+川越町!O53</f>
        <v>16</v>
      </c>
      <c r="P53" s="10">
        <f>四日市市!P53+桑名市!P53+鈴鹿市!P53+亀山市!P53+いなべ市!P53+木曽岬町!P53+東員町!P53+菰野町!P53+朝日町!P53+川越町!P53</f>
        <v>22</v>
      </c>
      <c r="Q53" s="10">
        <f>四日市市!Q53+桑名市!Q53+鈴鹿市!Q53+亀山市!Q53+いなべ市!Q53+木曽岬町!Q53+東員町!Q53+菰野町!Q53+朝日町!Q53+川越町!Q53</f>
        <v>36</v>
      </c>
      <c r="R53" s="10">
        <f>四日市市!R53+桑名市!R53+鈴鹿市!R53+亀山市!R53+いなべ市!R53+木曽岬町!R53+東員町!R53+菰野町!R53+朝日町!R53+川越町!R53</f>
        <v>-14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f>四日市市!D54+桑名市!D54+鈴鹿市!D54+亀山市!D54+いなべ市!D54+木曽岬町!D54+東員町!D54+菰野町!D54+朝日町!D54+川越町!D54</f>
        <v>123</v>
      </c>
      <c r="E54" s="10">
        <f>四日市市!E54+桑名市!E54+鈴鹿市!E54+亀山市!E54+いなべ市!E54+木曽岬町!E54+東員町!E54+菰野町!E54+朝日町!E54+川越町!E54</f>
        <v>119</v>
      </c>
      <c r="F54" s="10">
        <f>四日市市!F54+桑名市!F54+鈴鹿市!F54+亀山市!F54+いなべ市!F54+木曽岬町!F54+東員町!F54+菰野町!F54+朝日町!F54+川越町!F54</f>
        <v>4</v>
      </c>
      <c r="G54" s="10">
        <f>四日市市!G54+桑名市!G54+鈴鹿市!G54+亀山市!G54+いなべ市!G54+木曽岬町!G54+東員町!G54+菰野町!G54+朝日町!G54+川越町!G54</f>
        <v>119</v>
      </c>
      <c r="H54" s="10">
        <f>四日市市!H54+桑名市!H54+鈴鹿市!H54+亀山市!H54+いなべ市!H54+木曽岬町!H54+東員町!H54+菰野町!H54+朝日町!H54+川越町!H54</f>
        <v>96</v>
      </c>
      <c r="I54" s="10">
        <f>四日市市!I54+桑名市!I54+鈴鹿市!I54+亀山市!I54+いなべ市!I54+木曽岬町!I54+東員町!I54+菰野町!I54+朝日町!I54+川越町!I54</f>
        <v>23</v>
      </c>
      <c r="J54" s="10">
        <f>四日市市!J54+桑名市!J54+鈴鹿市!J54+亀山市!J54+いなべ市!J54+木曽岬町!J54+東員町!J54+菰野町!J54+朝日町!J54+川越町!J54</f>
        <v>191</v>
      </c>
      <c r="K54" s="10">
        <f>四日市市!K54+桑名市!K54+鈴鹿市!K54+亀山市!K54+いなべ市!K54+木曽岬町!K54+東員町!K54+菰野町!K54+朝日町!K54+川越町!K54</f>
        <v>105</v>
      </c>
      <c r="L54" s="10">
        <f>四日市市!L54+桑名市!L54+鈴鹿市!L54+亀山市!L54+いなべ市!L54+木曽岬町!L54+東員町!L54+菰野町!L54+朝日町!L54+川越町!L54</f>
        <v>86</v>
      </c>
      <c r="M54" s="10">
        <f>四日市市!M54+桑名市!M54+鈴鹿市!M54+亀山市!M54+いなべ市!M54+木曽岬町!M54+東員町!M54+菰野町!M54+朝日町!M54+川越町!M54</f>
        <v>164</v>
      </c>
      <c r="N54" s="10">
        <f>四日市市!N54+桑名市!N54+鈴鹿市!N54+亀山市!N54+いなべ市!N54+木曽岬町!N54+東員町!N54+菰野町!N54+朝日町!N54+川越町!N54</f>
        <v>100</v>
      </c>
      <c r="O54" s="10">
        <f>四日市市!O54+桑名市!O54+鈴鹿市!O54+亀山市!O54+いなべ市!O54+木曽岬町!O54+東員町!O54+菰野町!O54+朝日町!O54+川越町!O54</f>
        <v>64</v>
      </c>
      <c r="P54" s="10">
        <f>四日市市!P54+桑名市!P54+鈴鹿市!P54+亀山市!P54+いなべ市!P54+木曽岬町!P54+東員町!P54+菰野町!P54+朝日町!P54+川越町!P54</f>
        <v>120</v>
      </c>
      <c r="Q54" s="10">
        <f>四日市市!Q54+桑名市!Q54+鈴鹿市!Q54+亀山市!Q54+いなべ市!Q54+木曽岬町!Q54+東員町!Q54+菰野町!Q54+朝日町!Q54+川越町!Q54</f>
        <v>116</v>
      </c>
      <c r="R54" s="10">
        <f>四日市市!R54+桑名市!R54+鈴鹿市!R54+亀山市!R54+いなべ市!R54+木曽岬町!R54+東員町!R54+菰野町!R54+朝日町!R54+川越町!R54</f>
        <v>4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f>四日市市!D55+桑名市!D55+鈴鹿市!D55+亀山市!D55+いなべ市!D55+木曽岬町!D55+東員町!D55+菰野町!D55+朝日町!D55+川越町!D55</f>
        <v>741</v>
      </c>
      <c r="E55" s="10">
        <f>四日市市!E55+桑名市!E55+鈴鹿市!E55+亀山市!E55+いなべ市!E55+木曽岬町!E55+東員町!E55+菰野町!E55+朝日町!E55+川越町!E55</f>
        <v>564</v>
      </c>
      <c r="F55" s="10">
        <f>四日市市!F55+桑名市!F55+鈴鹿市!F55+亀山市!F55+いなべ市!F55+木曽岬町!F55+東員町!F55+菰野町!F55+朝日町!F55+川越町!F55</f>
        <v>177</v>
      </c>
      <c r="G55" s="10">
        <f>四日市市!G55+桑名市!G55+鈴鹿市!G55+亀山市!G55+いなべ市!G55+木曽岬町!G55+東員町!G55+菰野町!G55+朝日町!G55+川越町!G55</f>
        <v>760</v>
      </c>
      <c r="H55" s="10">
        <f>四日市市!H55+桑名市!H55+鈴鹿市!H55+亀山市!H55+いなべ市!H55+木曽岬町!H55+東員町!H55+菰野町!H55+朝日町!H55+川越町!H55</f>
        <v>647</v>
      </c>
      <c r="I55" s="10">
        <f>四日市市!I55+桑名市!I55+鈴鹿市!I55+亀山市!I55+いなべ市!I55+木曽岬町!I55+東員町!I55+菰野町!I55+朝日町!I55+川越町!I55</f>
        <v>113</v>
      </c>
      <c r="J55" s="10">
        <f>四日市市!J55+桑名市!J55+鈴鹿市!J55+亀山市!J55+いなべ市!J55+木曽岬町!J55+東員町!J55+菰野町!J55+朝日町!J55+川越町!J55</f>
        <v>675</v>
      </c>
      <c r="K55" s="10">
        <f>四日市市!K55+桑名市!K55+鈴鹿市!K55+亀山市!K55+いなべ市!K55+木曽岬町!K55+東員町!K55+菰野町!K55+朝日町!K55+川越町!K55</f>
        <v>679</v>
      </c>
      <c r="L55" s="10">
        <f>四日市市!L55+桑名市!L55+鈴鹿市!L55+亀山市!L55+いなべ市!L55+木曽岬町!L55+東員町!L55+菰野町!L55+朝日町!L55+川越町!L55</f>
        <v>-4</v>
      </c>
      <c r="M55" s="10">
        <f>四日市市!M55+桑名市!M55+鈴鹿市!M55+亀山市!M55+いなべ市!M55+木曽岬町!M55+東員町!M55+菰野町!M55+朝日町!M55+川越町!M55</f>
        <v>728</v>
      </c>
      <c r="N55" s="10">
        <f>四日市市!N55+桑名市!N55+鈴鹿市!N55+亀山市!N55+いなべ市!N55+木曽岬町!N55+東員町!N55+菰野町!N55+朝日町!N55+川越町!N55</f>
        <v>666</v>
      </c>
      <c r="O55" s="10">
        <f>四日市市!O55+桑名市!O55+鈴鹿市!O55+亀山市!O55+いなべ市!O55+木曽岬町!O55+東員町!O55+菰野町!O55+朝日町!O55+川越町!O55</f>
        <v>62</v>
      </c>
      <c r="P55" s="10">
        <f>四日市市!P55+桑名市!P55+鈴鹿市!P55+亀山市!P55+いなべ市!P55+木曽岬町!P55+東員町!P55+菰野町!P55+朝日町!P55+川越町!P55</f>
        <v>656</v>
      </c>
      <c r="Q55" s="10">
        <f>四日市市!Q55+桑名市!Q55+鈴鹿市!Q55+亀山市!Q55+いなべ市!Q55+木曽岬町!Q55+東員町!Q55+菰野町!Q55+朝日町!Q55+川越町!Q55</f>
        <v>673</v>
      </c>
      <c r="R55" s="10">
        <f>四日市市!R55+桑名市!R55+鈴鹿市!R55+亀山市!R55+いなべ市!R55+木曽岬町!R55+東員町!R55+菰野町!R55+朝日町!R55+川越町!R55</f>
        <v>-17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f>四日市市!D56+桑名市!D56+鈴鹿市!D56+亀山市!D56+いなべ市!D56+木曽岬町!D56+東員町!D56+菰野町!D56+朝日町!D56+川越町!D56</f>
        <v>438</v>
      </c>
      <c r="E56" s="10">
        <f>四日市市!E56+桑名市!E56+鈴鹿市!E56+亀山市!E56+いなべ市!E56+木曽岬町!E56+東員町!E56+菰野町!E56+朝日町!E56+川越町!E56</f>
        <v>463</v>
      </c>
      <c r="F56" s="10">
        <f>四日市市!F56+桑名市!F56+鈴鹿市!F56+亀山市!F56+いなべ市!F56+木曽岬町!F56+東員町!F56+菰野町!F56+朝日町!F56+川越町!F56</f>
        <v>-25</v>
      </c>
      <c r="G56" s="10">
        <f>四日市市!G56+桑名市!G56+鈴鹿市!G56+亀山市!G56+いなべ市!G56+木曽岬町!G56+東員町!G56+菰野町!G56+朝日町!G56+川越町!G56</f>
        <v>526</v>
      </c>
      <c r="H56" s="10">
        <f>四日市市!H56+桑名市!H56+鈴鹿市!H56+亀山市!H56+いなべ市!H56+木曽岬町!H56+東員町!H56+菰野町!H56+朝日町!H56+川越町!H56</f>
        <v>435</v>
      </c>
      <c r="I56" s="10">
        <f>四日市市!I56+桑名市!I56+鈴鹿市!I56+亀山市!I56+いなべ市!I56+木曽岬町!I56+東員町!I56+菰野町!I56+朝日町!I56+川越町!I56</f>
        <v>91</v>
      </c>
      <c r="J56" s="10">
        <f>四日市市!J56+桑名市!J56+鈴鹿市!J56+亀山市!J56+いなべ市!J56+木曽岬町!J56+東員町!J56+菰野町!J56+朝日町!J56+川越町!J56</f>
        <v>480</v>
      </c>
      <c r="K56" s="10">
        <f>四日市市!K56+桑名市!K56+鈴鹿市!K56+亀山市!K56+いなべ市!K56+木曽岬町!K56+東員町!K56+菰野町!K56+朝日町!K56+川越町!K56</f>
        <v>482</v>
      </c>
      <c r="L56" s="10">
        <f>四日市市!L56+桑名市!L56+鈴鹿市!L56+亀山市!L56+いなべ市!L56+木曽岬町!L56+東員町!L56+菰野町!L56+朝日町!L56+川越町!L56</f>
        <v>-2</v>
      </c>
      <c r="M56" s="10">
        <f>四日市市!M56+桑名市!M56+鈴鹿市!M56+亀山市!M56+いなべ市!M56+木曽岬町!M56+東員町!M56+菰野町!M56+朝日町!M56+川越町!M56</f>
        <v>450</v>
      </c>
      <c r="N56" s="10">
        <f>四日市市!N56+桑名市!N56+鈴鹿市!N56+亀山市!N56+いなべ市!N56+木曽岬町!N56+東員町!N56+菰野町!N56+朝日町!N56+川越町!N56</f>
        <v>518</v>
      </c>
      <c r="O56" s="10">
        <f>四日市市!O56+桑名市!O56+鈴鹿市!O56+亀山市!O56+いなべ市!O56+木曽岬町!O56+東員町!O56+菰野町!O56+朝日町!O56+川越町!O56</f>
        <v>-68</v>
      </c>
      <c r="P56" s="10">
        <f>四日市市!P56+桑名市!P56+鈴鹿市!P56+亀山市!P56+いなべ市!P56+木曽岬町!P56+東員町!P56+菰野町!P56+朝日町!P56+川越町!P56</f>
        <v>458</v>
      </c>
      <c r="Q56" s="10">
        <f>四日市市!Q56+桑名市!Q56+鈴鹿市!Q56+亀山市!Q56+いなべ市!Q56+木曽岬町!Q56+東員町!Q56+菰野町!Q56+朝日町!Q56+川越町!Q56</f>
        <v>498</v>
      </c>
      <c r="R56" s="10">
        <f>四日市市!R56+桑名市!R56+鈴鹿市!R56+亀山市!R56+いなべ市!R56+木曽岬町!R56+東員町!R56+菰野町!R56+朝日町!R56+川越町!R56</f>
        <v>-40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f>四日市市!D57+桑名市!D57+鈴鹿市!D57+亀山市!D57+いなべ市!D57+木曽岬町!D57+東員町!D57+菰野町!D57+朝日町!D57+川越町!D57</f>
        <v>4141</v>
      </c>
      <c r="E57" s="10">
        <f>四日市市!E57+桑名市!E57+鈴鹿市!E57+亀山市!E57+いなべ市!E57+木曽岬町!E57+東員町!E57+菰野町!E57+朝日町!E57+川越町!E57</f>
        <v>4592</v>
      </c>
      <c r="F57" s="10">
        <f>四日市市!F57+桑名市!F57+鈴鹿市!F57+亀山市!F57+いなべ市!F57+木曽岬町!F57+東員町!F57+菰野町!F57+朝日町!F57+川越町!F57</f>
        <v>-451</v>
      </c>
      <c r="G57" s="10">
        <f>四日市市!G57+桑名市!G57+鈴鹿市!G57+亀山市!G57+いなべ市!G57+木曽岬町!G57+東員町!G57+菰野町!G57+朝日町!G57+川越町!G57</f>
        <v>4359</v>
      </c>
      <c r="H57" s="10">
        <f>四日市市!H57+桑名市!H57+鈴鹿市!H57+亀山市!H57+いなべ市!H57+木曽岬町!H57+東員町!H57+菰野町!H57+朝日町!H57+川越町!H57</f>
        <v>4951</v>
      </c>
      <c r="I57" s="10">
        <f>四日市市!I57+桑名市!I57+鈴鹿市!I57+亀山市!I57+いなべ市!I57+木曽岬町!I57+東員町!I57+菰野町!I57+朝日町!I57+川越町!I57</f>
        <v>-592</v>
      </c>
      <c r="J57" s="10">
        <f>四日市市!J57+桑名市!J57+鈴鹿市!J57+亀山市!J57+いなべ市!J57+木曽岬町!J57+東員町!J57+菰野町!J57+朝日町!J57+川越町!J57</f>
        <v>4172</v>
      </c>
      <c r="K57" s="10">
        <f>四日市市!K57+桑名市!K57+鈴鹿市!K57+亀山市!K57+いなべ市!K57+木曽岬町!K57+東員町!K57+菰野町!K57+朝日町!K57+川越町!K57</f>
        <v>4822</v>
      </c>
      <c r="L57" s="10">
        <f>四日市市!L57+桑名市!L57+鈴鹿市!L57+亀山市!L57+いなべ市!L57+木曽岬町!L57+東員町!L57+菰野町!L57+朝日町!L57+川越町!L57</f>
        <v>-650</v>
      </c>
      <c r="M57" s="10">
        <f>四日市市!M57+桑名市!M57+鈴鹿市!M57+亀山市!M57+いなべ市!M57+木曽岬町!M57+東員町!M57+菰野町!M57+朝日町!M57+川越町!M57</f>
        <v>4253</v>
      </c>
      <c r="N57" s="10">
        <f>四日市市!N57+桑名市!N57+鈴鹿市!N57+亀山市!N57+いなべ市!N57+木曽岬町!N57+東員町!N57+菰野町!N57+朝日町!N57+川越町!N57</f>
        <v>5136</v>
      </c>
      <c r="O57" s="10">
        <f>四日市市!O57+桑名市!O57+鈴鹿市!O57+亀山市!O57+いなべ市!O57+木曽岬町!O57+東員町!O57+菰野町!O57+朝日町!O57+川越町!O57</f>
        <v>-883</v>
      </c>
      <c r="P57" s="10">
        <f>四日市市!P57+桑名市!P57+鈴鹿市!P57+亀山市!P57+いなべ市!P57+木曽岬町!P57+東員町!P57+菰野町!P57+朝日町!P57+川越町!P57</f>
        <v>4001</v>
      </c>
      <c r="Q57" s="10">
        <f>四日市市!Q57+桑名市!Q57+鈴鹿市!Q57+亀山市!Q57+いなべ市!Q57+木曽岬町!Q57+東員町!Q57+菰野町!Q57+朝日町!Q57+川越町!Q57</f>
        <v>4881</v>
      </c>
      <c r="R57" s="10">
        <f>四日市市!R57+桑名市!R57+鈴鹿市!R57+亀山市!R57+いなべ市!R57+木曽岬町!R57+東員町!R57+菰野町!R57+朝日町!R57+川越町!R57</f>
        <v>-880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f>四日市市!D58+桑名市!D58+鈴鹿市!D58+亀山市!D58+いなべ市!D58+木曽岬町!D58+東員町!D58+菰野町!D58+朝日町!D58+川越町!D58</f>
        <v>11896</v>
      </c>
      <c r="E58" s="13">
        <f>四日市市!E58+桑名市!E58+鈴鹿市!E58+亀山市!E58+いなべ市!E58+木曽岬町!E58+東員町!E58+菰野町!E58+朝日町!E58+川越町!E58</f>
        <v>11275</v>
      </c>
      <c r="F58" s="13">
        <f>四日市市!F58+桑名市!F58+鈴鹿市!F58+亀山市!F58+いなべ市!F58+木曽岬町!F58+東員町!F58+菰野町!F58+朝日町!F58+川越町!F58</f>
        <v>621</v>
      </c>
      <c r="G58" s="13">
        <f>四日市市!G58+桑名市!G58+鈴鹿市!G58+亀山市!G58+いなべ市!G58+木曽岬町!G58+東員町!G58+菰野町!G58+朝日町!G58+川越町!G58</f>
        <v>11934</v>
      </c>
      <c r="H58" s="13">
        <f>四日市市!H58+桑名市!H58+鈴鹿市!H58+亀山市!H58+いなべ市!H58+木曽岬町!H58+東員町!H58+菰野町!H58+朝日町!H58+川越町!H58</f>
        <v>11426</v>
      </c>
      <c r="I58" s="13">
        <f>四日市市!I58+桑名市!I58+鈴鹿市!I58+亀山市!I58+いなべ市!I58+木曽岬町!I58+東員町!I58+菰野町!I58+朝日町!I58+川越町!I58</f>
        <v>508</v>
      </c>
      <c r="J58" s="13">
        <f>四日市市!J58+桑名市!J58+鈴鹿市!J58+亀山市!J58+いなべ市!J58+木曽岬町!J58+東員町!J58+菰野町!J58+朝日町!J58+川越町!J58</f>
        <v>11704</v>
      </c>
      <c r="K58" s="13">
        <f>四日市市!K58+桑名市!K58+鈴鹿市!K58+亀山市!K58+いなべ市!K58+木曽岬町!K58+東員町!K58+菰野町!K58+朝日町!K58+川越町!K58</f>
        <v>11269</v>
      </c>
      <c r="L58" s="13">
        <f>四日市市!L58+桑名市!L58+鈴鹿市!L58+亀山市!L58+いなべ市!L58+木曽岬町!L58+東員町!L58+菰野町!L58+朝日町!L58+川越町!L58</f>
        <v>435</v>
      </c>
      <c r="M58" s="13">
        <f>四日市市!M58+桑名市!M58+鈴鹿市!M58+亀山市!M58+いなべ市!M58+木曽岬町!M58+東員町!M58+菰野町!M58+朝日町!M58+川越町!M58</f>
        <v>11826</v>
      </c>
      <c r="N58" s="13">
        <f>四日市市!N58+桑名市!N58+鈴鹿市!N58+亀山市!N58+いなべ市!N58+木曽岬町!N58+東員町!N58+菰野町!N58+朝日町!N58+川越町!N58</f>
        <v>11099</v>
      </c>
      <c r="O58" s="13">
        <f>四日市市!O58+桑名市!O58+鈴鹿市!O58+亀山市!O58+いなべ市!O58+木曽岬町!O58+東員町!O58+菰野町!O58+朝日町!O58+川越町!O58</f>
        <v>727</v>
      </c>
      <c r="P58" s="13">
        <f>四日市市!P58+桑名市!P58+鈴鹿市!P58+亀山市!P58+いなべ市!P58+木曽岬町!P58+東員町!P58+菰野町!P58+朝日町!P58+川越町!P58</f>
        <v>11478</v>
      </c>
      <c r="Q58" s="13">
        <f>四日市市!Q58+桑名市!Q58+鈴鹿市!Q58+亀山市!Q58+いなべ市!Q58+木曽岬町!Q58+東員町!Q58+菰野町!Q58+朝日町!Q58+川越町!Q58</f>
        <v>10938</v>
      </c>
      <c r="R58" s="13">
        <f>四日市市!R58+桑名市!R58+鈴鹿市!R58+亀山市!R58+いなべ市!R58+木曽岬町!R58+東員町!R58+菰野町!R58+朝日町!R58+川越町!R58</f>
        <v>540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f>四日市市!D59+桑名市!D59+鈴鹿市!D59+亀山市!D59+いなべ市!D59+木曽岬町!D59+東員町!D59+菰野町!D59+朝日町!D59+川越町!D59</f>
        <v>271</v>
      </c>
      <c r="E59" s="10">
        <f>四日市市!E59+桑名市!E59+鈴鹿市!E59+亀山市!E59+いなべ市!E59+木曽岬町!E59+東員町!E59+菰野町!E59+朝日町!E59+川越町!E59</f>
        <v>288</v>
      </c>
      <c r="F59" s="10">
        <f>四日市市!F59+桑名市!F59+鈴鹿市!F59+亀山市!F59+いなべ市!F59+木曽岬町!F59+東員町!F59+菰野町!F59+朝日町!F59+川越町!F59</f>
        <v>-17</v>
      </c>
      <c r="G59" s="10">
        <f>四日市市!G59+桑名市!G59+鈴鹿市!G59+亀山市!G59+いなべ市!G59+木曽岬町!G59+東員町!G59+菰野町!G59+朝日町!G59+川越町!G59</f>
        <v>304</v>
      </c>
      <c r="H59" s="10">
        <f>四日市市!H59+桑名市!H59+鈴鹿市!H59+亀山市!H59+いなべ市!H59+木曽岬町!H59+東員町!H59+菰野町!H59+朝日町!H59+川越町!H59</f>
        <v>280</v>
      </c>
      <c r="I59" s="10">
        <f>四日市市!I59+桑名市!I59+鈴鹿市!I59+亀山市!I59+いなべ市!I59+木曽岬町!I59+東員町!I59+菰野町!I59+朝日町!I59+川越町!I59</f>
        <v>24</v>
      </c>
      <c r="J59" s="10">
        <f>四日市市!J59+桑名市!J59+鈴鹿市!J59+亀山市!J59+いなべ市!J59+木曽岬町!J59+東員町!J59+菰野町!J59+朝日町!J59+川越町!J59</f>
        <v>290</v>
      </c>
      <c r="K59" s="10">
        <f>四日市市!K59+桑名市!K59+鈴鹿市!K59+亀山市!K59+いなべ市!K59+木曽岬町!K59+東員町!K59+菰野町!K59+朝日町!K59+川越町!K59</f>
        <v>318</v>
      </c>
      <c r="L59" s="10">
        <f>四日市市!L59+桑名市!L59+鈴鹿市!L59+亀山市!L59+いなべ市!L59+木曽岬町!L59+東員町!L59+菰野町!L59+朝日町!L59+川越町!L59</f>
        <v>-28</v>
      </c>
      <c r="M59" s="10">
        <f>四日市市!M59+桑名市!M59+鈴鹿市!M59+亀山市!M59+いなべ市!M59+木曽岬町!M59+東員町!M59+菰野町!M59+朝日町!M59+川越町!M59</f>
        <v>286</v>
      </c>
      <c r="N59" s="10">
        <f>四日市市!N59+桑名市!N59+鈴鹿市!N59+亀山市!N59+いなべ市!N59+木曽岬町!N59+東員町!N59+菰野町!N59+朝日町!N59+川越町!N59</f>
        <v>334</v>
      </c>
      <c r="O59" s="10">
        <f>四日市市!O59+桑名市!O59+鈴鹿市!O59+亀山市!O59+いなべ市!O59+木曽岬町!O59+東員町!O59+菰野町!O59+朝日町!O59+川越町!O59</f>
        <v>-48</v>
      </c>
      <c r="P59" s="10">
        <f>四日市市!P59+桑名市!P59+鈴鹿市!P59+亀山市!P59+いなべ市!P59+木曽岬町!P59+東員町!P59+菰野町!P59+朝日町!P59+川越町!P59</f>
        <v>270</v>
      </c>
      <c r="Q59" s="10">
        <f>四日市市!Q59+桑名市!Q59+鈴鹿市!Q59+亀山市!Q59+いなべ市!Q59+木曽岬町!Q59+東員町!Q59+菰野町!Q59+朝日町!Q59+川越町!Q59</f>
        <v>299</v>
      </c>
      <c r="R59" s="10">
        <f>四日市市!R59+桑名市!R59+鈴鹿市!R59+亀山市!R59+いなべ市!R59+木曽岬町!R59+東員町!R59+菰野町!R59+朝日町!R59+川越町!R59</f>
        <v>-29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f>四日市市!D60+桑名市!D60+鈴鹿市!D60+亀山市!D60+いなべ市!D60+木曽岬町!D60+東員町!D60+菰野町!D60+朝日町!D60+川越町!D60</f>
        <v>279</v>
      </c>
      <c r="E60" s="10">
        <f>四日市市!E60+桑名市!E60+鈴鹿市!E60+亀山市!E60+いなべ市!E60+木曽岬町!E60+東員町!E60+菰野町!E60+朝日町!E60+川越町!E60</f>
        <v>321</v>
      </c>
      <c r="F60" s="10">
        <f>四日市市!F60+桑名市!F60+鈴鹿市!F60+亀山市!F60+いなべ市!F60+木曽岬町!F60+東員町!F60+菰野町!F60+朝日町!F60+川越町!F60</f>
        <v>-42</v>
      </c>
      <c r="G60" s="10">
        <f>四日市市!G60+桑名市!G60+鈴鹿市!G60+亀山市!G60+いなべ市!G60+木曽岬町!G60+東員町!G60+菰野町!G60+朝日町!G60+川越町!G60</f>
        <v>258</v>
      </c>
      <c r="H60" s="10">
        <f>四日市市!H60+桑名市!H60+鈴鹿市!H60+亀山市!H60+いなべ市!H60+木曽岬町!H60+東員町!H60+菰野町!H60+朝日町!H60+川越町!H60</f>
        <v>298</v>
      </c>
      <c r="I60" s="10">
        <f>四日市市!I60+桑名市!I60+鈴鹿市!I60+亀山市!I60+いなべ市!I60+木曽岬町!I60+東員町!I60+菰野町!I60+朝日町!I60+川越町!I60</f>
        <v>-40</v>
      </c>
      <c r="J60" s="10">
        <f>四日市市!J60+桑名市!J60+鈴鹿市!J60+亀山市!J60+いなべ市!J60+木曽岬町!J60+東員町!J60+菰野町!J60+朝日町!J60+川越町!J60</f>
        <v>296</v>
      </c>
      <c r="K60" s="10">
        <f>四日市市!K60+桑名市!K60+鈴鹿市!K60+亀山市!K60+いなべ市!K60+木曽岬町!K60+東員町!K60+菰野町!K60+朝日町!K60+川越町!K60</f>
        <v>288</v>
      </c>
      <c r="L60" s="10">
        <f>四日市市!L60+桑名市!L60+鈴鹿市!L60+亀山市!L60+いなべ市!L60+木曽岬町!L60+東員町!L60+菰野町!L60+朝日町!L60+川越町!L60</f>
        <v>8</v>
      </c>
      <c r="M60" s="10">
        <f>四日市市!M60+桑名市!M60+鈴鹿市!M60+亀山市!M60+いなべ市!M60+木曽岬町!M60+東員町!M60+菰野町!M60+朝日町!M60+川越町!M60</f>
        <v>292</v>
      </c>
      <c r="N60" s="10">
        <f>四日市市!N60+桑名市!N60+鈴鹿市!N60+亀山市!N60+いなべ市!N60+木曽岬町!N60+東員町!N60+菰野町!N60+朝日町!N60+川越町!N60</f>
        <v>328</v>
      </c>
      <c r="O60" s="10">
        <f>四日市市!O60+桑名市!O60+鈴鹿市!O60+亀山市!O60+いなべ市!O60+木曽岬町!O60+東員町!O60+菰野町!O60+朝日町!O60+川越町!O60</f>
        <v>-36</v>
      </c>
      <c r="P60" s="10">
        <f>四日市市!P60+桑名市!P60+鈴鹿市!P60+亀山市!P60+いなべ市!P60+木曽岬町!P60+東員町!P60+菰野町!P60+朝日町!P60+川越町!P60</f>
        <v>250</v>
      </c>
      <c r="Q60" s="10">
        <f>四日市市!Q60+桑名市!Q60+鈴鹿市!Q60+亀山市!Q60+いなべ市!Q60+木曽岬町!Q60+東員町!Q60+菰野町!Q60+朝日町!Q60+川越町!Q60</f>
        <v>317</v>
      </c>
      <c r="R60" s="10">
        <f>四日市市!R60+桑名市!R60+鈴鹿市!R60+亀山市!R60+いなべ市!R60+木曽岬町!R60+東員町!R60+菰野町!R60+朝日町!R60+川越町!R60</f>
        <v>-67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f>四日市市!D61+桑名市!D61+鈴鹿市!D61+亀山市!D61+いなべ市!D61+木曽岬町!D61+東員町!D61+菰野町!D61+朝日町!D61+川越町!D61</f>
        <v>976</v>
      </c>
      <c r="E61" s="10">
        <f>四日市市!E61+桑名市!E61+鈴鹿市!E61+亀山市!E61+いなべ市!E61+木曽岬町!E61+東員町!E61+菰野町!E61+朝日町!E61+川越町!E61</f>
        <v>1029</v>
      </c>
      <c r="F61" s="10">
        <f>四日市市!F61+桑名市!F61+鈴鹿市!F61+亀山市!F61+いなべ市!F61+木曽岬町!F61+東員町!F61+菰野町!F61+朝日町!F61+川越町!F61</f>
        <v>-53</v>
      </c>
      <c r="G61" s="10">
        <f>四日市市!G61+桑名市!G61+鈴鹿市!G61+亀山市!G61+いなべ市!G61+木曽岬町!G61+東員町!G61+菰野町!G61+朝日町!G61+川越町!G61</f>
        <v>963</v>
      </c>
      <c r="H61" s="10">
        <f>四日市市!H61+桑名市!H61+鈴鹿市!H61+亀山市!H61+いなべ市!H61+木曽岬町!H61+東員町!H61+菰野町!H61+朝日町!H61+川越町!H61</f>
        <v>932</v>
      </c>
      <c r="I61" s="10">
        <f>四日市市!I61+桑名市!I61+鈴鹿市!I61+亀山市!I61+いなべ市!I61+木曽岬町!I61+東員町!I61+菰野町!I61+朝日町!I61+川越町!I61</f>
        <v>31</v>
      </c>
      <c r="J61" s="10">
        <f>四日市市!J61+桑名市!J61+鈴鹿市!J61+亀山市!J61+いなべ市!J61+木曽岬町!J61+東員町!J61+菰野町!J61+朝日町!J61+川越町!J61</f>
        <v>883</v>
      </c>
      <c r="K61" s="10">
        <f>四日市市!K61+桑名市!K61+鈴鹿市!K61+亀山市!K61+いなべ市!K61+木曽岬町!K61+東員町!K61+菰野町!K61+朝日町!K61+川越町!K61</f>
        <v>859</v>
      </c>
      <c r="L61" s="10">
        <f>四日市市!L61+桑名市!L61+鈴鹿市!L61+亀山市!L61+いなべ市!L61+木曽岬町!L61+東員町!L61+菰野町!L61+朝日町!L61+川越町!L61</f>
        <v>24</v>
      </c>
      <c r="M61" s="10">
        <f>四日市市!M61+桑名市!M61+鈴鹿市!M61+亀山市!M61+いなべ市!M61+木曽岬町!M61+東員町!M61+菰野町!M61+朝日町!M61+川越町!M61</f>
        <v>936</v>
      </c>
      <c r="N61" s="10">
        <f>四日市市!N61+桑名市!N61+鈴鹿市!N61+亀山市!N61+いなべ市!N61+木曽岬町!N61+東員町!N61+菰野町!N61+朝日町!N61+川越町!N61</f>
        <v>985</v>
      </c>
      <c r="O61" s="10">
        <f>四日市市!O61+桑名市!O61+鈴鹿市!O61+亀山市!O61+いなべ市!O61+木曽岬町!O61+東員町!O61+菰野町!O61+朝日町!O61+川越町!O61</f>
        <v>-49</v>
      </c>
      <c r="P61" s="10">
        <f>四日市市!P61+桑名市!P61+鈴鹿市!P61+亀山市!P61+いなべ市!P61+木曽岬町!P61+東員町!P61+菰野町!P61+朝日町!P61+川越町!P61</f>
        <v>889</v>
      </c>
      <c r="Q61" s="10">
        <f>四日市市!Q61+桑名市!Q61+鈴鹿市!Q61+亀山市!Q61+いなべ市!Q61+木曽岬町!Q61+東員町!Q61+菰野町!Q61+朝日町!Q61+川越町!Q61</f>
        <v>931</v>
      </c>
      <c r="R61" s="10">
        <f>四日市市!R61+桑名市!R61+鈴鹿市!R61+亀山市!R61+いなべ市!R61+木曽岬町!R61+東員町!R61+菰野町!R61+朝日町!R61+川越町!R61</f>
        <v>-42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f>四日市市!D62+桑名市!D62+鈴鹿市!D62+亀山市!D62+いなべ市!D62+木曽岬町!D62+東員町!D62+菰野町!D62+朝日町!D62+川越町!D62</f>
        <v>455</v>
      </c>
      <c r="E62" s="10">
        <f>四日市市!E62+桑名市!E62+鈴鹿市!E62+亀山市!E62+いなべ市!E62+木曽岬町!E62+東員町!E62+菰野町!E62+朝日町!E62+川越町!E62</f>
        <v>414</v>
      </c>
      <c r="F62" s="10">
        <f>四日市市!F62+桑名市!F62+鈴鹿市!F62+亀山市!F62+いなべ市!F62+木曽岬町!F62+東員町!F62+菰野町!F62+朝日町!F62+川越町!F62</f>
        <v>41</v>
      </c>
      <c r="G62" s="10">
        <f>四日市市!G62+桑名市!G62+鈴鹿市!G62+亀山市!G62+いなべ市!G62+木曽岬町!G62+東員町!G62+菰野町!G62+朝日町!G62+川越町!G62</f>
        <v>401</v>
      </c>
      <c r="H62" s="10">
        <f>四日市市!H62+桑名市!H62+鈴鹿市!H62+亀山市!H62+いなべ市!H62+木曽岬町!H62+東員町!H62+菰野町!H62+朝日町!H62+川越町!H62</f>
        <v>405</v>
      </c>
      <c r="I62" s="10">
        <f>四日市市!I62+桑名市!I62+鈴鹿市!I62+亀山市!I62+いなべ市!I62+木曽岬町!I62+東員町!I62+菰野町!I62+朝日町!I62+川越町!I62</f>
        <v>-4</v>
      </c>
      <c r="J62" s="10">
        <f>四日市市!J62+桑名市!J62+鈴鹿市!J62+亀山市!J62+いなべ市!J62+木曽岬町!J62+東員町!J62+菰野町!J62+朝日町!J62+川越町!J62</f>
        <v>398</v>
      </c>
      <c r="K62" s="10">
        <f>四日市市!K62+桑名市!K62+鈴鹿市!K62+亀山市!K62+いなべ市!K62+木曽岬町!K62+東員町!K62+菰野町!K62+朝日町!K62+川越町!K62</f>
        <v>413</v>
      </c>
      <c r="L62" s="10">
        <f>四日市市!L62+桑名市!L62+鈴鹿市!L62+亀山市!L62+いなべ市!L62+木曽岬町!L62+東員町!L62+菰野町!L62+朝日町!L62+川越町!L62</f>
        <v>-15</v>
      </c>
      <c r="M62" s="10">
        <f>四日市市!M62+桑名市!M62+鈴鹿市!M62+亀山市!M62+いなべ市!M62+木曽岬町!M62+東員町!M62+菰野町!M62+朝日町!M62+川越町!M62</f>
        <v>557</v>
      </c>
      <c r="N62" s="10">
        <f>四日市市!N62+桑名市!N62+鈴鹿市!N62+亀山市!N62+いなべ市!N62+木曽岬町!N62+東員町!N62+菰野町!N62+朝日町!N62+川越町!N62</f>
        <v>425</v>
      </c>
      <c r="O62" s="10">
        <f>四日市市!O62+桑名市!O62+鈴鹿市!O62+亀山市!O62+いなべ市!O62+木曽岬町!O62+東員町!O62+菰野町!O62+朝日町!O62+川越町!O62</f>
        <v>132</v>
      </c>
      <c r="P62" s="10">
        <f>四日市市!P62+桑名市!P62+鈴鹿市!P62+亀山市!P62+いなべ市!P62+木曽岬町!P62+東員町!P62+菰野町!P62+朝日町!P62+川越町!P62</f>
        <v>578</v>
      </c>
      <c r="Q62" s="10">
        <f>四日市市!Q62+桑名市!Q62+鈴鹿市!Q62+亀山市!Q62+いなべ市!Q62+木曽岬町!Q62+東員町!Q62+菰野町!Q62+朝日町!Q62+川越町!Q62</f>
        <v>370</v>
      </c>
      <c r="R62" s="10">
        <f>四日市市!R62+桑名市!R62+鈴鹿市!R62+亀山市!R62+いなべ市!R62+木曽岬町!R62+東員町!R62+菰野町!R62+朝日町!R62+川越町!R62</f>
        <v>208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f>四日市市!D63+桑名市!D63+鈴鹿市!D63+亀山市!D63+いなべ市!D63+木曽岬町!D63+東員町!D63+菰野町!D63+朝日町!D63+川越町!D63</f>
        <v>208</v>
      </c>
      <c r="E63" s="10">
        <f>四日市市!E63+桑名市!E63+鈴鹿市!E63+亀山市!E63+いなべ市!E63+木曽岬町!E63+東員町!E63+菰野町!E63+朝日町!E63+川越町!E63</f>
        <v>218</v>
      </c>
      <c r="F63" s="10">
        <f>四日市市!F63+桑名市!F63+鈴鹿市!F63+亀山市!F63+いなべ市!F63+木曽岬町!F63+東員町!F63+菰野町!F63+朝日町!F63+川越町!F63</f>
        <v>-10</v>
      </c>
      <c r="G63" s="10">
        <f>四日市市!G63+桑名市!G63+鈴鹿市!G63+亀山市!G63+いなべ市!G63+木曽岬町!G63+東員町!G63+菰野町!G63+朝日町!G63+川越町!G63</f>
        <v>194</v>
      </c>
      <c r="H63" s="10">
        <f>四日市市!H63+桑名市!H63+鈴鹿市!H63+亀山市!H63+いなべ市!H63+木曽岬町!H63+東員町!H63+菰野町!H63+朝日町!H63+川越町!H63</f>
        <v>159</v>
      </c>
      <c r="I63" s="10">
        <f>四日市市!I63+桑名市!I63+鈴鹿市!I63+亀山市!I63+いなべ市!I63+木曽岬町!I63+東員町!I63+菰野町!I63+朝日町!I63+川越町!I63</f>
        <v>35</v>
      </c>
      <c r="J63" s="10">
        <f>四日市市!J63+桑名市!J63+鈴鹿市!J63+亀山市!J63+いなべ市!J63+木曽岬町!J63+東員町!J63+菰野町!J63+朝日町!J63+川越町!J63</f>
        <v>202</v>
      </c>
      <c r="K63" s="10">
        <f>四日市市!K63+桑名市!K63+鈴鹿市!K63+亀山市!K63+いなべ市!K63+木曽岬町!K63+東員町!K63+菰野町!K63+朝日町!K63+川越町!K63</f>
        <v>167</v>
      </c>
      <c r="L63" s="10">
        <f>四日市市!L63+桑名市!L63+鈴鹿市!L63+亀山市!L63+いなべ市!L63+木曽岬町!L63+東員町!L63+菰野町!L63+朝日町!L63+川越町!L63</f>
        <v>35</v>
      </c>
      <c r="M63" s="10">
        <f>四日市市!M63+桑名市!M63+鈴鹿市!M63+亀山市!M63+いなべ市!M63+木曽岬町!M63+東員町!M63+菰野町!M63+朝日町!M63+川越町!M63</f>
        <v>230</v>
      </c>
      <c r="N63" s="10">
        <f>四日市市!N63+桑名市!N63+鈴鹿市!N63+亀山市!N63+いなべ市!N63+木曽岬町!N63+東員町!N63+菰野町!N63+朝日町!N63+川越町!N63</f>
        <v>219</v>
      </c>
      <c r="O63" s="10">
        <f>四日市市!O63+桑名市!O63+鈴鹿市!O63+亀山市!O63+いなべ市!O63+木曽岬町!O63+東員町!O63+菰野町!O63+朝日町!O63+川越町!O63</f>
        <v>11</v>
      </c>
      <c r="P63" s="10">
        <f>四日市市!P63+桑名市!P63+鈴鹿市!P63+亀山市!P63+いなべ市!P63+木曽岬町!P63+東員町!P63+菰野町!P63+朝日町!P63+川越町!P63</f>
        <v>182</v>
      </c>
      <c r="Q63" s="10">
        <f>四日市市!Q63+桑名市!Q63+鈴鹿市!Q63+亀山市!Q63+いなべ市!Q63+木曽岬町!Q63+東員町!Q63+菰野町!Q63+朝日町!Q63+川越町!Q63</f>
        <v>153</v>
      </c>
      <c r="R63" s="10">
        <f>四日市市!R63+桑名市!R63+鈴鹿市!R63+亀山市!R63+いなべ市!R63+木曽岬町!R63+東員町!R63+菰野町!R63+朝日町!R63+川越町!R63</f>
        <v>29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f>四日市市!D64+桑名市!D64+鈴鹿市!D64+亀山市!D64+いなべ市!D64+木曽岬町!D64+東員町!D64+菰野町!D64+朝日町!D64+川越町!D64</f>
        <v>96</v>
      </c>
      <c r="E64" s="10">
        <f>四日市市!E64+桑名市!E64+鈴鹿市!E64+亀山市!E64+いなべ市!E64+木曽岬町!E64+東員町!E64+菰野町!E64+朝日町!E64+川越町!E64</f>
        <v>57</v>
      </c>
      <c r="F64" s="10">
        <f>四日市市!F64+桑名市!F64+鈴鹿市!F64+亀山市!F64+いなべ市!F64+木曽岬町!F64+東員町!F64+菰野町!F64+朝日町!F64+川越町!F64</f>
        <v>39</v>
      </c>
      <c r="G64" s="10">
        <f>四日市市!G64+桑名市!G64+鈴鹿市!G64+亀山市!G64+いなべ市!G64+木曽岬町!G64+東員町!G64+菰野町!G64+朝日町!G64+川越町!G64</f>
        <v>82</v>
      </c>
      <c r="H64" s="10">
        <f>四日市市!H64+桑名市!H64+鈴鹿市!H64+亀山市!H64+いなべ市!H64+木曽岬町!H64+東員町!H64+菰野町!H64+朝日町!H64+川越町!H64</f>
        <v>80</v>
      </c>
      <c r="I64" s="10">
        <f>四日市市!I64+桑名市!I64+鈴鹿市!I64+亀山市!I64+いなべ市!I64+木曽岬町!I64+東員町!I64+菰野町!I64+朝日町!I64+川越町!I64</f>
        <v>2</v>
      </c>
      <c r="J64" s="10">
        <f>四日市市!J64+桑名市!J64+鈴鹿市!J64+亀山市!J64+いなべ市!J64+木曽岬町!J64+東員町!J64+菰野町!J64+朝日町!J64+川越町!J64</f>
        <v>63</v>
      </c>
      <c r="K64" s="10">
        <f>四日市市!K64+桑名市!K64+鈴鹿市!K64+亀山市!K64+いなべ市!K64+木曽岬町!K64+東員町!K64+菰野町!K64+朝日町!K64+川越町!K64</f>
        <v>68</v>
      </c>
      <c r="L64" s="10">
        <f>四日市市!L64+桑名市!L64+鈴鹿市!L64+亀山市!L64+いなべ市!L64+木曽岬町!L64+東員町!L64+菰野町!L64+朝日町!L64+川越町!L64</f>
        <v>-5</v>
      </c>
      <c r="M64" s="10">
        <f>四日市市!M64+桑名市!M64+鈴鹿市!M64+亀山市!M64+いなべ市!M64+木曽岬町!M64+東員町!M64+菰野町!M64+朝日町!M64+川越町!M64</f>
        <v>71</v>
      </c>
      <c r="N64" s="10">
        <f>四日市市!N64+桑名市!N64+鈴鹿市!N64+亀山市!N64+いなべ市!N64+木曽岬町!N64+東員町!N64+菰野町!N64+朝日町!N64+川越町!N64</f>
        <v>79</v>
      </c>
      <c r="O64" s="10">
        <f>四日市市!O64+桑名市!O64+鈴鹿市!O64+亀山市!O64+いなべ市!O64+木曽岬町!O64+東員町!O64+菰野町!O64+朝日町!O64+川越町!O64</f>
        <v>-8</v>
      </c>
      <c r="P64" s="10">
        <f>四日市市!P64+桑名市!P64+鈴鹿市!P64+亀山市!P64+いなべ市!P64+木曽岬町!P64+東員町!P64+菰野町!P64+朝日町!P64+川越町!P64</f>
        <v>92</v>
      </c>
      <c r="Q64" s="10">
        <f>四日市市!Q64+桑名市!Q64+鈴鹿市!Q64+亀山市!Q64+いなべ市!Q64+木曽岬町!Q64+東員町!Q64+菰野町!Q64+朝日町!Q64+川越町!Q64</f>
        <v>55</v>
      </c>
      <c r="R64" s="10">
        <f>四日市市!R64+桑名市!R64+鈴鹿市!R64+亀山市!R64+いなべ市!R64+木曽岬町!R64+東員町!R64+菰野町!R64+朝日町!R64+川越町!R64</f>
        <v>37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f>四日市市!D65+桑名市!D65+鈴鹿市!D65+亀山市!D65+いなべ市!D65+木曽岬町!D65+東員町!D65+菰野町!D65+朝日町!D65+川越町!D65</f>
        <v>24</v>
      </c>
      <c r="E65" s="10">
        <f>四日市市!E65+桑名市!E65+鈴鹿市!E65+亀山市!E65+いなべ市!E65+木曽岬町!E65+東員町!E65+菰野町!E65+朝日町!E65+川越町!E65</f>
        <v>0</v>
      </c>
      <c r="F65" s="10">
        <f>四日市市!F65+桑名市!F65+鈴鹿市!F65+亀山市!F65+いなべ市!F65+木曽岬町!F65+東員町!F65+菰野町!F65+朝日町!F65+川越町!F65</f>
        <v>24</v>
      </c>
      <c r="G65" s="10">
        <f>四日市市!G65+桑名市!G65+鈴鹿市!G65+亀山市!G65+いなべ市!G65+木曽岬町!G65+東員町!G65+菰野町!G65+朝日町!G65+川越町!G65</f>
        <v>43</v>
      </c>
      <c r="H65" s="10">
        <f>四日市市!H65+桑名市!H65+鈴鹿市!H65+亀山市!H65+いなべ市!H65+木曽岬町!H65+東員町!H65+菰野町!H65+朝日町!H65+川越町!H65</f>
        <v>14</v>
      </c>
      <c r="I65" s="10">
        <f>四日市市!I65+桑名市!I65+鈴鹿市!I65+亀山市!I65+いなべ市!I65+木曽岬町!I65+東員町!I65+菰野町!I65+朝日町!I65+川越町!I65</f>
        <v>29</v>
      </c>
      <c r="J65" s="10">
        <f>四日市市!J65+桑名市!J65+鈴鹿市!J65+亀山市!J65+いなべ市!J65+木曽岬町!J65+東員町!J65+菰野町!J65+朝日町!J65+川越町!J65</f>
        <v>11</v>
      </c>
      <c r="K65" s="10">
        <f>四日市市!K65+桑名市!K65+鈴鹿市!K65+亀山市!K65+いなべ市!K65+木曽岬町!K65+東員町!K65+菰野町!K65+朝日町!K65+川越町!K65</f>
        <v>14</v>
      </c>
      <c r="L65" s="10">
        <f>四日市市!L65+桑名市!L65+鈴鹿市!L65+亀山市!L65+いなべ市!L65+木曽岬町!L65+東員町!L65+菰野町!L65+朝日町!L65+川越町!L65</f>
        <v>-3</v>
      </c>
      <c r="M65" s="10">
        <f>四日市市!M65+桑名市!M65+鈴鹿市!M65+亀山市!M65+いなべ市!M65+木曽岬町!M65+東員町!M65+菰野町!M65+朝日町!M65+川越町!M65</f>
        <v>0</v>
      </c>
      <c r="N65" s="10">
        <f>四日市市!N65+桑名市!N65+鈴鹿市!N65+亀山市!N65+いなべ市!N65+木曽岬町!N65+東員町!N65+菰野町!N65+朝日町!N65+川越町!N65</f>
        <v>0</v>
      </c>
      <c r="O65" s="10">
        <f>四日市市!O65+桑名市!O65+鈴鹿市!O65+亀山市!O65+いなべ市!O65+木曽岬町!O65+東員町!O65+菰野町!O65+朝日町!O65+川越町!O65</f>
        <v>0</v>
      </c>
      <c r="P65" s="10">
        <f>四日市市!P65+桑名市!P65+鈴鹿市!P65+亀山市!P65+いなべ市!P65+木曽岬町!P65+東員町!P65+菰野町!P65+朝日町!P65+川越町!P65</f>
        <v>17</v>
      </c>
      <c r="Q65" s="10">
        <f>四日市市!Q65+桑名市!Q65+鈴鹿市!Q65+亀山市!Q65+いなべ市!Q65+木曽岬町!Q65+東員町!Q65+菰野町!Q65+朝日町!Q65+川越町!Q65</f>
        <v>14</v>
      </c>
      <c r="R65" s="10">
        <f>四日市市!R65+桑名市!R65+鈴鹿市!R65+亀山市!R65+いなべ市!R65+木曽岬町!R65+東員町!R65+菰野町!R65+朝日町!R65+川越町!R65</f>
        <v>3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f>四日市市!D66+桑名市!D66+鈴鹿市!D66+亀山市!D66+いなべ市!D66+木曽岬町!D66+東員町!D66+菰野町!D66+朝日町!D66+川越町!D66</f>
        <v>14</v>
      </c>
      <c r="E66" s="10">
        <f>四日市市!E66+桑名市!E66+鈴鹿市!E66+亀山市!E66+いなべ市!E66+木曽岬町!E66+東員町!E66+菰野町!E66+朝日町!E66+川越町!E66</f>
        <v>22</v>
      </c>
      <c r="F66" s="10">
        <f>四日市市!F66+桑名市!F66+鈴鹿市!F66+亀山市!F66+いなべ市!F66+木曽岬町!F66+東員町!F66+菰野町!F66+朝日町!F66+川越町!F66</f>
        <v>-8</v>
      </c>
      <c r="G66" s="10">
        <f>四日市市!G66+桑名市!G66+鈴鹿市!G66+亀山市!G66+いなべ市!G66+木曽岬町!G66+東員町!G66+菰野町!G66+朝日町!G66+川越町!G66</f>
        <v>15</v>
      </c>
      <c r="H66" s="10">
        <f>四日市市!H66+桑名市!H66+鈴鹿市!H66+亀山市!H66+いなべ市!H66+木曽岬町!H66+東員町!H66+菰野町!H66+朝日町!H66+川越町!H66</f>
        <v>10</v>
      </c>
      <c r="I66" s="10">
        <f>四日市市!I66+桑名市!I66+鈴鹿市!I66+亀山市!I66+いなべ市!I66+木曽岬町!I66+東員町!I66+菰野町!I66+朝日町!I66+川越町!I66</f>
        <v>5</v>
      </c>
      <c r="J66" s="10">
        <f>四日市市!J66+桑名市!J66+鈴鹿市!J66+亀山市!J66+いなべ市!J66+木曽岬町!J66+東員町!J66+菰野町!J66+朝日町!J66+川越町!J66</f>
        <v>12</v>
      </c>
      <c r="K66" s="10">
        <f>四日市市!K66+桑名市!K66+鈴鹿市!K66+亀山市!K66+いなべ市!K66+木曽岬町!K66+東員町!K66+菰野町!K66+朝日町!K66+川越町!K66</f>
        <v>0</v>
      </c>
      <c r="L66" s="10">
        <f>四日市市!L66+桑名市!L66+鈴鹿市!L66+亀山市!L66+いなべ市!L66+木曽岬町!L66+東員町!L66+菰野町!L66+朝日町!L66+川越町!L66</f>
        <v>12</v>
      </c>
      <c r="M66" s="10">
        <f>四日市市!M66+桑名市!M66+鈴鹿市!M66+亀山市!M66+いなべ市!M66+木曽岬町!M66+東員町!M66+菰野町!M66+朝日町!M66+川越町!M66</f>
        <v>24</v>
      </c>
      <c r="N66" s="10">
        <f>四日市市!N66+桑名市!N66+鈴鹿市!N66+亀山市!N66+いなべ市!N66+木曽岬町!N66+東員町!N66+菰野町!N66+朝日町!N66+川越町!N66</f>
        <v>22</v>
      </c>
      <c r="O66" s="10">
        <f>四日市市!O66+桑名市!O66+鈴鹿市!O66+亀山市!O66+いなべ市!O66+木曽岬町!O66+東員町!O66+菰野町!O66+朝日町!O66+川越町!O66</f>
        <v>2</v>
      </c>
      <c r="P66" s="10">
        <f>四日市市!P66+桑名市!P66+鈴鹿市!P66+亀山市!P66+いなべ市!P66+木曽岬町!P66+東員町!P66+菰野町!P66+朝日町!P66+川越町!P66</f>
        <v>13</v>
      </c>
      <c r="Q66" s="10">
        <f>四日市市!Q66+桑名市!Q66+鈴鹿市!Q66+亀山市!Q66+いなべ市!Q66+木曽岬町!Q66+東員町!Q66+菰野町!Q66+朝日町!Q66+川越町!Q66</f>
        <v>10</v>
      </c>
      <c r="R66" s="10">
        <f>四日市市!R66+桑名市!R66+鈴鹿市!R66+亀山市!R66+いなべ市!R66+木曽岬町!R66+東員町!R66+菰野町!R66+朝日町!R66+川越町!R66</f>
        <v>3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f>四日市市!D67+桑名市!D67+鈴鹿市!D67+亀山市!D67+いなべ市!D67+木曽岬町!D67+東員町!D67+菰野町!D67+朝日町!D67+川越町!D67</f>
        <v>103</v>
      </c>
      <c r="E67" s="10">
        <f>四日市市!E67+桑名市!E67+鈴鹿市!E67+亀山市!E67+いなべ市!E67+木曽岬町!E67+東員町!E67+菰野町!E67+朝日町!E67+川越町!E67</f>
        <v>109</v>
      </c>
      <c r="F67" s="10">
        <f>四日市市!F67+桑名市!F67+鈴鹿市!F67+亀山市!F67+いなべ市!F67+木曽岬町!F67+東員町!F67+菰野町!F67+朝日町!F67+川越町!F67</f>
        <v>-6</v>
      </c>
      <c r="G67" s="10">
        <f>四日市市!G67+桑名市!G67+鈴鹿市!G67+亀山市!G67+いなべ市!G67+木曽岬町!G67+東員町!G67+菰野町!G67+朝日町!G67+川越町!G67</f>
        <v>94</v>
      </c>
      <c r="H67" s="10">
        <f>四日市市!H67+桑名市!H67+鈴鹿市!H67+亀山市!H67+いなべ市!H67+木曽岬町!H67+東員町!H67+菰野町!H67+朝日町!H67+川越町!H67</f>
        <v>94</v>
      </c>
      <c r="I67" s="10">
        <f>四日市市!I67+桑名市!I67+鈴鹿市!I67+亀山市!I67+いなべ市!I67+木曽岬町!I67+東員町!I67+菰野町!I67+朝日町!I67+川越町!I67</f>
        <v>0</v>
      </c>
      <c r="J67" s="10">
        <f>四日市市!J67+桑名市!J67+鈴鹿市!J67+亀山市!J67+いなべ市!J67+木曽岬町!J67+東員町!J67+菰野町!J67+朝日町!J67+川越町!J67</f>
        <v>82</v>
      </c>
      <c r="K67" s="10">
        <f>四日市市!K67+桑名市!K67+鈴鹿市!K67+亀山市!K67+いなべ市!K67+木曽岬町!K67+東員町!K67+菰野町!K67+朝日町!K67+川越町!K67</f>
        <v>85</v>
      </c>
      <c r="L67" s="10">
        <f>四日市市!L67+桑名市!L67+鈴鹿市!L67+亀山市!L67+いなべ市!L67+木曽岬町!L67+東員町!L67+菰野町!L67+朝日町!L67+川越町!L67</f>
        <v>-3</v>
      </c>
      <c r="M67" s="10">
        <f>四日市市!M67+桑名市!M67+鈴鹿市!M67+亀山市!M67+いなべ市!M67+木曽岬町!M67+東員町!M67+菰野町!M67+朝日町!M67+川越町!M67</f>
        <v>126</v>
      </c>
      <c r="N67" s="10">
        <f>四日市市!N67+桑名市!N67+鈴鹿市!N67+亀山市!N67+いなべ市!N67+木曽岬町!N67+東員町!N67+菰野町!N67+朝日町!N67+川越町!N67</f>
        <v>104</v>
      </c>
      <c r="O67" s="10">
        <f>四日市市!O67+桑名市!O67+鈴鹿市!O67+亀山市!O67+いなべ市!O67+木曽岬町!O67+東員町!O67+菰野町!O67+朝日町!O67+川越町!O67</f>
        <v>22</v>
      </c>
      <c r="P67" s="10">
        <f>四日市市!P67+桑名市!P67+鈴鹿市!P67+亀山市!P67+いなべ市!P67+木曽岬町!P67+東員町!P67+菰野町!P67+朝日町!P67+川越町!P67</f>
        <v>90</v>
      </c>
      <c r="Q67" s="10">
        <f>四日市市!Q67+桑名市!Q67+鈴鹿市!Q67+亀山市!Q67+いなべ市!Q67+木曽岬町!Q67+東員町!Q67+菰野町!Q67+朝日町!Q67+川越町!Q67</f>
        <v>113</v>
      </c>
      <c r="R67" s="10">
        <f>四日市市!R67+桑名市!R67+鈴鹿市!R67+亀山市!R67+いなべ市!R67+木曽岬町!R67+東員町!R67+菰野町!R67+朝日町!R67+川越町!R67</f>
        <v>-23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f>四日市市!D68+桑名市!D68+鈴鹿市!D68+亀山市!D68+いなべ市!D68+木曽岬町!D68+東員町!D68+菰野町!D68+朝日町!D68+川越町!D68</f>
        <v>272</v>
      </c>
      <c r="E68" s="10">
        <f>四日市市!E68+桑名市!E68+鈴鹿市!E68+亀山市!E68+いなべ市!E68+木曽岬町!E68+東員町!E68+菰野町!E68+朝日町!E68+川越町!E68</f>
        <v>165</v>
      </c>
      <c r="F68" s="10">
        <f>四日市市!F68+桑名市!F68+鈴鹿市!F68+亀山市!F68+いなべ市!F68+木曽岬町!F68+東員町!F68+菰野町!F68+朝日町!F68+川越町!F68</f>
        <v>107</v>
      </c>
      <c r="G68" s="10">
        <f>四日市市!G68+桑名市!G68+鈴鹿市!G68+亀山市!G68+いなべ市!G68+木曽岬町!G68+東員町!G68+菰野町!G68+朝日町!G68+川越町!G68</f>
        <v>174</v>
      </c>
      <c r="H68" s="10">
        <f>四日市市!H68+桑名市!H68+鈴鹿市!H68+亀山市!H68+いなべ市!H68+木曽岬町!H68+東員町!H68+菰野町!H68+朝日町!H68+川越町!H68</f>
        <v>155</v>
      </c>
      <c r="I68" s="10">
        <f>四日市市!I68+桑名市!I68+鈴鹿市!I68+亀山市!I68+いなべ市!I68+木曽岬町!I68+東員町!I68+菰野町!I68+朝日町!I68+川越町!I68</f>
        <v>19</v>
      </c>
      <c r="J68" s="10">
        <f>四日市市!J68+桑名市!J68+鈴鹿市!J68+亀山市!J68+いなべ市!J68+木曽岬町!J68+東員町!J68+菰野町!J68+朝日町!J68+川越町!J68</f>
        <v>199</v>
      </c>
      <c r="K68" s="10">
        <f>四日市市!K68+桑名市!K68+鈴鹿市!K68+亀山市!K68+いなべ市!K68+木曽岬町!K68+東員町!K68+菰野町!K68+朝日町!K68+川越町!K68</f>
        <v>138</v>
      </c>
      <c r="L68" s="10">
        <f>四日市市!L68+桑名市!L68+鈴鹿市!L68+亀山市!L68+いなべ市!L68+木曽岬町!L68+東員町!L68+菰野町!L68+朝日町!L68+川越町!L68</f>
        <v>61</v>
      </c>
      <c r="M68" s="10">
        <f>四日市市!M68+桑名市!M68+鈴鹿市!M68+亀山市!M68+いなべ市!M68+木曽岬町!M68+東員町!M68+菰野町!M68+朝日町!M68+川越町!M68</f>
        <v>185</v>
      </c>
      <c r="N68" s="10">
        <f>四日市市!N68+桑名市!N68+鈴鹿市!N68+亀山市!N68+いなべ市!N68+木曽岬町!N68+東員町!N68+菰野町!N68+朝日町!N68+川越町!N68</f>
        <v>138</v>
      </c>
      <c r="O68" s="10">
        <f>四日市市!O68+桑名市!O68+鈴鹿市!O68+亀山市!O68+いなべ市!O68+木曽岬町!O68+東員町!O68+菰野町!O68+朝日町!O68+川越町!O68</f>
        <v>47</v>
      </c>
      <c r="P68" s="10">
        <f>四日市市!P68+桑名市!P68+鈴鹿市!P68+亀山市!P68+いなべ市!P68+木曽岬町!P68+東員町!P68+菰野町!P68+朝日町!P68+川越町!P68</f>
        <v>203</v>
      </c>
      <c r="Q68" s="10">
        <f>四日市市!Q68+桑名市!Q68+鈴鹿市!Q68+亀山市!Q68+いなべ市!Q68+木曽岬町!Q68+東員町!Q68+菰野町!Q68+朝日町!Q68+川越町!Q68</f>
        <v>185</v>
      </c>
      <c r="R68" s="10">
        <f>四日市市!R68+桑名市!R68+鈴鹿市!R68+亀山市!R68+いなべ市!R68+木曽岬町!R68+東員町!R68+菰野町!R68+朝日町!R68+川越町!R68</f>
        <v>18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f>四日市市!D69+桑名市!D69+鈴鹿市!D69+亀山市!D69+いなべ市!D69+木曽岬町!D69+東員町!D69+菰野町!D69+朝日町!D69+川越町!D69</f>
        <v>52</v>
      </c>
      <c r="E69" s="10">
        <f>四日市市!E69+桑名市!E69+鈴鹿市!E69+亀山市!E69+いなべ市!E69+木曽岬町!E69+東員町!E69+菰野町!E69+朝日町!E69+川越町!E69</f>
        <v>52</v>
      </c>
      <c r="F69" s="10">
        <f>四日市市!F69+桑名市!F69+鈴鹿市!F69+亀山市!F69+いなべ市!F69+木曽岬町!F69+東員町!F69+菰野町!F69+朝日町!F69+川越町!F69</f>
        <v>0</v>
      </c>
      <c r="G69" s="10">
        <f>四日市市!G69+桑名市!G69+鈴鹿市!G69+亀山市!G69+いなべ市!G69+木曽岬町!G69+東員町!G69+菰野町!G69+朝日町!G69+川越町!G69</f>
        <v>61</v>
      </c>
      <c r="H69" s="10">
        <f>四日市市!H69+桑名市!H69+鈴鹿市!H69+亀山市!H69+いなべ市!H69+木曽岬町!H69+東員町!H69+菰野町!H69+朝日町!H69+川越町!H69</f>
        <v>83</v>
      </c>
      <c r="I69" s="10">
        <f>四日市市!I69+桑名市!I69+鈴鹿市!I69+亀山市!I69+いなべ市!I69+木曽岬町!I69+東員町!I69+菰野町!I69+朝日町!I69+川越町!I69</f>
        <v>-22</v>
      </c>
      <c r="J69" s="10">
        <f>四日市市!J69+桑名市!J69+鈴鹿市!J69+亀山市!J69+いなべ市!J69+木曽岬町!J69+東員町!J69+菰野町!J69+朝日町!J69+川越町!J69</f>
        <v>75</v>
      </c>
      <c r="K69" s="10">
        <f>四日市市!K69+桑名市!K69+鈴鹿市!K69+亀山市!K69+いなべ市!K69+木曽岬町!K69+東員町!K69+菰野町!K69+朝日町!K69+川越町!K69</f>
        <v>80</v>
      </c>
      <c r="L69" s="10">
        <f>四日市市!L69+桑名市!L69+鈴鹿市!L69+亀山市!L69+いなべ市!L69+木曽岬町!L69+東員町!L69+菰野町!L69+朝日町!L69+川越町!L69</f>
        <v>-5</v>
      </c>
      <c r="M69" s="10">
        <f>四日市市!M69+桑名市!M69+鈴鹿市!M69+亀山市!M69+いなべ市!M69+木曽岬町!M69+東員町!M69+菰野町!M69+朝日町!M69+川越町!M69</f>
        <v>45</v>
      </c>
      <c r="N69" s="10">
        <f>四日市市!N69+桑名市!N69+鈴鹿市!N69+亀山市!N69+いなべ市!N69+木曽岬町!N69+東員町!N69+菰野町!N69+朝日町!N69+川越町!N69</f>
        <v>64</v>
      </c>
      <c r="O69" s="10">
        <f>四日市市!O69+桑名市!O69+鈴鹿市!O69+亀山市!O69+いなべ市!O69+木曽岬町!O69+東員町!O69+菰野町!O69+朝日町!O69+川越町!O69</f>
        <v>-19</v>
      </c>
      <c r="P69" s="10">
        <f>四日市市!P69+桑名市!P69+鈴鹿市!P69+亀山市!P69+いなべ市!P69+木曽岬町!P69+東員町!P69+菰野町!P69+朝日町!P69+川越町!P69</f>
        <v>56</v>
      </c>
      <c r="Q69" s="10">
        <f>四日市市!Q69+桑名市!Q69+鈴鹿市!Q69+亀山市!Q69+いなべ市!Q69+木曽岬町!Q69+東員町!Q69+菰野町!Q69+朝日町!Q69+川越町!Q69</f>
        <v>43</v>
      </c>
      <c r="R69" s="10">
        <f>四日市市!R69+桑名市!R69+鈴鹿市!R69+亀山市!R69+いなべ市!R69+木曽岬町!R69+東員町!R69+菰野町!R69+朝日町!R69+川越町!R69</f>
        <v>13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f>四日市市!D70+桑名市!D70+鈴鹿市!D70+亀山市!D70+いなべ市!D70+木曽岬町!D70+東員町!D70+菰野町!D70+朝日町!D70+川越町!D70</f>
        <v>21</v>
      </c>
      <c r="E70" s="10">
        <f>四日市市!E70+桑名市!E70+鈴鹿市!E70+亀山市!E70+いなべ市!E70+木曽岬町!E70+東員町!E70+菰野町!E70+朝日町!E70+川越町!E70</f>
        <v>26</v>
      </c>
      <c r="F70" s="10">
        <f>四日市市!F70+桑名市!F70+鈴鹿市!F70+亀山市!F70+いなべ市!F70+木曽岬町!F70+東員町!F70+菰野町!F70+朝日町!F70+川越町!F70</f>
        <v>-5</v>
      </c>
      <c r="G70" s="10">
        <f>四日市市!G70+桑名市!G70+鈴鹿市!G70+亀山市!G70+いなべ市!G70+木曽岬町!G70+東員町!G70+菰野町!G70+朝日町!G70+川越町!G70</f>
        <v>14</v>
      </c>
      <c r="H70" s="10">
        <f>四日市市!H70+桑名市!H70+鈴鹿市!H70+亀山市!H70+いなべ市!H70+木曽岬町!H70+東員町!H70+菰野町!H70+朝日町!H70+川越町!H70</f>
        <v>15</v>
      </c>
      <c r="I70" s="10">
        <f>四日市市!I70+桑名市!I70+鈴鹿市!I70+亀山市!I70+いなべ市!I70+木曽岬町!I70+東員町!I70+菰野町!I70+朝日町!I70+川越町!I70</f>
        <v>-1</v>
      </c>
      <c r="J70" s="10">
        <f>四日市市!J70+桑名市!J70+鈴鹿市!J70+亀山市!J70+いなべ市!J70+木曽岬町!J70+東員町!J70+菰野町!J70+朝日町!J70+川越町!J70</f>
        <v>26</v>
      </c>
      <c r="K70" s="10">
        <f>四日市市!K70+桑名市!K70+鈴鹿市!K70+亀山市!K70+いなべ市!K70+木曽岬町!K70+東員町!K70+菰野町!K70+朝日町!K70+川越町!K70</f>
        <v>10</v>
      </c>
      <c r="L70" s="10">
        <f>四日市市!L70+桑名市!L70+鈴鹿市!L70+亀山市!L70+いなべ市!L70+木曽岬町!L70+東員町!L70+菰野町!L70+朝日町!L70+川越町!L70</f>
        <v>16</v>
      </c>
      <c r="M70" s="10">
        <f>四日市市!M70+桑名市!M70+鈴鹿市!M70+亀山市!M70+いなべ市!M70+木曽岬町!M70+東員町!M70+菰野町!M70+朝日町!M70+川越町!M70</f>
        <v>22</v>
      </c>
      <c r="N70" s="10">
        <f>四日市市!N70+桑名市!N70+鈴鹿市!N70+亀山市!N70+いなべ市!N70+木曽岬町!N70+東員町!N70+菰野町!N70+朝日町!N70+川越町!N70</f>
        <v>0</v>
      </c>
      <c r="O70" s="10">
        <f>四日市市!O70+桑名市!O70+鈴鹿市!O70+亀山市!O70+いなべ市!O70+木曽岬町!O70+東員町!O70+菰野町!O70+朝日町!O70+川越町!O70</f>
        <v>22</v>
      </c>
      <c r="P70" s="10">
        <f>四日市市!P70+桑名市!P70+鈴鹿市!P70+亀山市!P70+いなべ市!P70+木曽岬町!P70+東員町!P70+菰野町!P70+朝日町!P70+川越町!P70</f>
        <v>0</v>
      </c>
      <c r="Q70" s="10">
        <f>四日市市!Q70+桑名市!Q70+鈴鹿市!Q70+亀山市!Q70+いなべ市!Q70+木曽岬町!Q70+東員町!Q70+菰野町!Q70+朝日町!Q70+川越町!Q70</f>
        <v>0</v>
      </c>
      <c r="R70" s="10">
        <f>四日市市!R70+桑名市!R70+鈴鹿市!R70+亀山市!R70+いなべ市!R70+木曽岬町!R70+東員町!R70+菰野町!R70+朝日町!R70+川越町!R70</f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f>四日市市!D71+桑名市!D71+鈴鹿市!D71+亀山市!D71+いなべ市!D71+木曽岬町!D71+東員町!D71+菰野町!D71+朝日町!D71+川越町!D71</f>
        <v>21</v>
      </c>
      <c r="E71" s="10">
        <f>四日市市!E71+桑名市!E71+鈴鹿市!E71+亀山市!E71+いなべ市!E71+木曽岬町!E71+東員町!E71+菰野町!E71+朝日町!E71+川越町!E71</f>
        <v>46</v>
      </c>
      <c r="F71" s="10">
        <f>四日市市!F71+桑名市!F71+鈴鹿市!F71+亀山市!F71+いなべ市!F71+木曽岬町!F71+東員町!F71+菰野町!F71+朝日町!F71+川越町!F71</f>
        <v>-25</v>
      </c>
      <c r="G71" s="10">
        <f>四日市市!G71+桑名市!G71+鈴鹿市!G71+亀山市!G71+いなべ市!G71+木曽岬町!G71+東員町!G71+菰野町!G71+朝日町!G71+川越町!G71</f>
        <v>35</v>
      </c>
      <c r="H71" s="10">
        <f>四日市市!H71+桑名市!H71+鈴鹿市!H71+亀山市!H71+いなべ市!H71+木曽岬町!H71+東員町!H71+菰野町!H71+朝日町!H71+川越町!H71</f>
        <v>17</v>
      </c>
      <c r="I71" s="10">
        <f>四日市市!I71+桑名市!I71+鈴鹿市!I71+亀山市!I71+いなべ市!I71+木曽岬町!I71+東員町!I71+菰野町!I71+朝日町!I71+川越町!I71</f>
        <v>18</v>
      </c>
      <c r="J71" s="10">
        <f>四日市市!J71+桑名市!J71+鈴鹿市!J71+亀山市!J71+いなべ市!J71+木曽岬町!J71+東員町!J71+菰野町!J71+朝日町!J71+川越町!J71</f>
        <v>57</v>
      </c>
      <c r="K71" s="10">
        <f>四日市市!K71+桑名市!K71+鈴鹿市!K71+亀山市!K71+いなべ市!K71+木曽岬町!K71+東員町!K71+菰野町!K71+朝日町!K71+川越町!K71</f>
        <v>37</v>
      </c>
      <c r="L71" s="10">
        <f>四日市市!L71+桑名市!L71+鈴鹿市!L71+亀山市!L71+いなべ市!L71+木曽岬町!L71+東員町!L71+菰野町!L71+朝日町!L71+川越町!L71</f>
        <v>20</v>
      </c>
      <c r="M71" s="10">
        <f>四日市市!M71+桑名市!M71+鈴鹿市!M71+亀山市!M71+いなべ市!M71+木曽岬町!M71+東員町!M71+菰野町!M71+朝日町!M71+川越町!M71</f>
        <v>25</v>
      </c>
      <c r="N71" s="10">
        <f>四日市市!N71+桑名市!N71+鈴鹿市!N71+亀山市!N71+いなべ市!N71+木曽岬町!N71+東員町!N71+菰野町!N71+朝日町!N71+川越町!N71</f>
        <v>31</v>
      </c>
      <c r="O71" s="10">
        <f>四日市市!O71+桑名市!O71+鈴鹿市!O71+亀山市!O71+いなべ市!O71+木曽岬町!O71+東員町!O71+菰野町!O71+朝日町!O71+川越町!O71</f>
        <v>-6</v>
      </c>
      <c r="P71" s="10">
        <f>四日市市!P71+桑名市!P71+鈴鹿市!P71+亀山市!P71+いなべ市!P71+木曽岬町!P71+東員町!P71+菰野町!P71+朝日町!P71+川越町!P71</f>
        <v>37</v>
      </c>
      <c r="Q71" s="10">
        <f>四日市市!Q71+桑名市!Q71+鈴鹿市!Q71+亀山市!Q71+いなべ市!Q71+木曽岬町!Q71+東員町!Q71+菰野町!Q71+朝日町!Q71+川越町!Q71</f>
        <v>24</v>
      </c>
      <c r="R71" s="10">
        <f>四日市市!R71+桑名市!R71+鈴鹿市!R71+亀山市!R71+いなべ市!R71+木曽岬町!R71+東員町!R71+菰野町!R71+朝日町!R71+川越町!R71</f>
        <v>13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f>四日市市!D72+桑名市!D72+鈴鹿市!D72+亀山市!D72+いなべ市!D72+木曽岬町!D72+東員町!D72+菰野町!D72+朝日町!D72+川越町!D72</f>
        <v>58</v>
      </c>
      <c r="E72" s="10">
        <f>四日市市!E72+桑名市!E72+鈴鹿市!E72+亀山市!E72+いなべ市!E72+木曽岬町!E72+東員町!E72+菰野町!E72+朝日町!E72+川越町!E72</f>
        <v>39</v>
      </c>
      <c r="F72" s="10">
        <f>四日市市!F72+桑名市!F72+鈴鹿市!F72+亀山市!F72+いなべ市!F72+木曽岬町!F72+東員町!F72+菰野町!F72+朝日町!F72+川越町!F72</f>
        <v>19</v>
      </c>
      <c r="G72" s="10">
        <f>四日市市!G72+桑名市!G72+鈴鹿市!G72+亀山市!G72+いなべ市!G72+木曽岬町!G72+東員町!G72+菰野町!G72+朝日町!G72+川越町!G72</f>
        <v>31</v>
      </c>
      <c r="H72" s="10">
        <f>四日市市!H72+桑名市!H72+鈴鹿市!H72+亀山市!H72+いなべ市!H72+木曽岬町!H72+東員町!H72+菰野町!H72+朝日町!H72+川越町!H72</f>
        <v>26</v>
      </c>
      <c r="I72" s="10">
        <f>四日市市!I72+桑名市!I72+鈴鹿市!I72+亀山市!I72+いなべ市!I72+木曽岬町!I72+東員町!I72+菰野町!I72+朝日町!I72+川越町!I72</f>
        <v>5</v>
      </c>
      <c r="J72" s="10">
        <f>四日市市!J72+桑名市!J72+鈴鹿市!J72+亀山市!J72+いなべ市!J72+木曽岬町!J72+東員町!J72+菰野町!J72+朝日町!J72+川越町!J72</f>
        <v>47</v>
      </c>
      <c r="K72" s="10">
        <f>四日市市!K72+桑名市!K72+鈴鹿市!K72+亀山市!K72+いなべ市!K72+木曽岬町!K72+東員町!K72+菰野町!K72+朝日町!K72+川越町!K72</f>
        <v>49</v>
      </c>
      <c r="L72" s="10">
        <f>四日市市!L72+桑名市!L72+鈴鹿市!L72+亀山市!L72+いなべ市!L72+木曽岬町!L72+東員町!L72+菰野町!L72+朝日町!L72+川越町!L72</f>
        <v>-2</v>
      </c>
      <c r="M72" s="10">
        <f>四日市市!M72+桑名市!M72+鈴鹿市!M72+亀山市!M72+いなべ市!M72+木曽岬町!M72+東員町!M72+菰野町!M72+朝日町!M72+川越町!M72</f>
        <v>51</v>
      </c>
      <c r="N72" s="10">
        <f>四日市市!N72+桑名市!N72+鈴鹿市!N72+亀山市!N72+いなべ市!N72+木曽岬町!N72+東員町!N72+菰野町!N72+朝日町!N72+川越町!N72</f>
        <v>33</v>
      </c>
      <c r="O72" s="10">
        <f>四日市市!O72+桑名市!O72+鈴鹿市!O72+亀山市!O72+いなべ市!O72+木曽岬町!O72+東員町!O72+菰野町!O72+朝日町!O72+川越町!O72</f>
        <v>18</v>
      </c>
      <c r="P72" s="10">
        <f>四日市市!P72+桑名市!P72+鈴鹿市!P72+亀山市!P72+いなべ市!P72+木曽岬町!P72+東員町!P72+菰野町!P72+朝日町!P72+川越町!P72</f>
        <v>59</v>
      </c>
      <c r="Q72" s="10">
        <f>四日市市!Q72+桑名市!Q72+鈴鹿市!Q72+亀山市!Q72+いなべ市!Q72+木曽岬町!Q72+東員町!Q72+菰野町!Q72+朝日町!Q72+川越町!Q72</f>
        <v>24</v>
      </c>
      <c r="R72" s="10">
        <f>四日市市!R72+桑名市!R72+鈴鹿市!R72+亀山市!R72+いなべ市!R72+木曽岬町!R72+東員町!R72+菰野町!R72+朝日町!R72+川越町!R72</f>
        <v>35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f>四日市市!D73+桑名市!D73+鈴鹿市!D73+亀山市!D73+いなべ市!D73+木曽岬町!D73+東員町!D73+菰野町!D73+朝日町!D73+川越町!D73</f>
        <v>25</v>
      </c>
      <c r="E73" s="10">
        <f>四日市市!E73+桑名市!E73+鈴鹿市!E73+亀山市!E73+いなべ市!E73+木曽岬町!E73+東員町!E73+菰野町!E73+朝日町!E73+川越町!E73</f>
        <v>22</v>
      </c>
      <c r="F73" s="10">
        <f>四日市市!F73+桑名市!F73+鈴鹿市!F73+亀山市!F73+いなべ市!F73+木曽岬町!F73+東員町!F73+菰野町!F73+朝日町!F73+川越町!F73</f>
        <v>3</v>
      </c>
      <c r="G73" s="10">
        <f>四日市市!G73+桑名市!G73+鈴鹿市!G73+亀山市!G73+いなべ市!G73+木曽岬町!G73+東員町!G73+菰野町!G73+朝日町!G73+川越町!G73</f>
        <v>38</v>
      </c>
      <c r="H73" s="10">
        <f>四日市市!H73+桑名市!H73+鈴鹿市!H73+亀山市!H73+いなべ市!H73+木曽岬町!H73+東員町!H73+菰野町!H73+朝日町!H73+川越町!H73</f>
        <v>12</v>
      </c>
      <c r="I73" s="10">
        <f>四日市市!I73+桑名市!I73+鈴鹿市!I73+亀山市!I73+いなべ市!I73+木曽岬町!I73+東員町!I73+菰野町!I73+朝日町!I73+川越町!I73</f>
        <v>26</v>
      </c>
      <c r="J73" s="10">
        <f>四日市市!J73+桑名市!J73+鈴鹿市!J73+亀山市!J73+いなべ市!J73+木曽岬町!J73+東員町!J73+菰野町!J73+朝日町!J73+川越町!J73</f>
        <v>33</v>
      </c>
      <c r="K73" s="10">
        <f>四日市市!K73+桑名市!K73+鈴鹿市!K73+亀山市!K73+いなべ市!K73+木曽岬町!K73+東員町!K73+菰野町!K73+朝日町!K73+川越町!K73</f>
        <v>27</v>
      </c>
      <c r="L73" s="10">
        <f>四日市市!L73+桑名市!L73+鈴鹿市!L73+亀山市!L73+いなべ市!L73+木曽岬町!L73+東員町!L73+菰野町!L73+朝日町!L73+川越町!L73</f>
        <v>6</v>
      </c>
      <c r="M73" s="10">
        <f>四日市市!M73+桑名市!M73+鈴鹿市!M73+亀山市!M73+いなべ市!M73+木曽岬町!M73+東員町!M73+菰野町!M73+朝日町!M73+川越町!M73</f>
        <v>11</v>
      </c>
      <c r="N73" s="10">
        <f>四日市市!N73+桑名市!N73+鈴鹿市!N73+亀山市!N73+いなべ市!N73+木曽岬町!N73+東員町!N73+菰野町!N73+朝日町!N73+川越町!N73</f>
        <v>13</v>
      </c>
      <c r="O73" s="10">
        <f>四日市市!O73+桑名市!O73+鈴鹿市!O73+亀山市!O73+いなべ市!O73+木曽岬町!O73+東員町!O73+菰野町!O73+朝日町!O73+川越町!O73</f>
        <v>-2</v>
      </c>
      <c r="P73" s="10">
        <f>四日市市!P73+桑名市!P73+鈴鹿市!P73+亀山市!P73+いなべ市!P73+木曽岬町!P73+東員町!P73+菰野町!P73+朝日町!P73+川越町!P73</f>
        <v>12</v>
      </c>
      <c r="Q73" s="10">
        <f>四日市市!Q73+桑名市!Q73+鈴鹿市!Q73+亀山市!Q73+いなべ市!Q73+木曽岬町!Q73+東員町!Q73+菰野町!Q73+朝日町!Q73+川越町!Q73</f>
        <v>0</v>
      </c>
      <c r="R73" s="10">
        <f>四日市市!R73+桑名市!R73+鈴鹿市!R73+亀山市!R73+いなべ市!R73+木曽岬町!R73+東員町!R73+菰野町!R73+朝日町!R73+川越町!R73</f>
        <v>12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f>四日市市!D74+桑名市!D74+鈴鹿市!D74+亀山市!D74+いなべ市!D74+木曽岬町!D74+東員町!D74+菰野町!D74+朝日町!D74+川越町!D74</f>
        <v>381</v>
      </c>
      <c r="E74" s="10">
        <f>四日市市!E74+桑名市!E74+鈴鹿市!E74+亀山市!E74+いなべ市!E74+木曽岬町!E74+東員町!E74+菰野町!E74+朝日町!E74+川越町!E74</f>
        <v>285</v>
      </c>
      <c r="F74" s="10">
        <f>四日市市!F74+桑名市!F74+鈴鹿市!F74+亀山市!F74+いなべ市!F74+木曽岬町!F74+東員町!F74+菰野町!F74+朝日町!F74+川越町!F74</f>
        <v>96</v>
      </c>
      <c r="G74" s="10">
        <f>四日市市!G74+桑名市!G74+鈴鹿市!G74+亀山市!G74+いなべ市!G74+木曽岬町!G74+東員町!G74+菰野町!G74+朝日町!G74+川越町!G74</f>
        <v>289</v>
      </c>
      <c r="H74" s="10">
        <f>四日市市!H74+桑名市!H74+鈴鹿市!H74+亀山市!H74+いなべ市!H74+木曽岬町!H74+東員町!H74+菰野町!H74+朝日町!H74+川越町!H74</f>
        <v>251</v>
      </c>
      <c r="I74" s="10">
        <f>四日市市!I74+桑名市!I74+鈴鹿市!I74+亀山市!I74+いなべ市!I74+木曽岬町!I74+東員町!I74+菰野町!I74+朝日町!I74+川越町!I74</f>
        <v>38</v>
      </c>
      <c r="J74" s="10">
        <f>四日市市!J74+桑名市!J74+鈴鹿市!J74+亀山市!J74+いなべ市!J74+木曽岬町!J74+東員町!J74+菰野町!J74+朝日町!J74+川越町!J74</f>
        <v>330</v>
      </c>
      <c r="K74" s="10">
        <f>四日市市!K74+桑名市!K74+鈴鹿市!K74+亀山市!K74+いなべ市!K74+木曽岬町!K74+東員町!K74+菰野町!K74+朝日町!K74+川越町!K74</f>
        <v>235</v>
      </c>
      <c r="L74" s="10">
        <f>四日市市!L74+桑名市!L74+鈴鹿市!L74+亀山市!L74+いなべ市!L74+木曽岬町!L74+東員町!L74+菰野町!L74+朝日町!L74+川越町!L74</f>
        <v>95</v>
      </c>
      <c r="M74" s="10">
        <f>四日市市!M74+桑名市!M74+鈴鹿市!M74+亀山市!M74+いなべ市!M74+木曽岬町!M74+東員町!M74+菰野町!M74+朝日町!M74+川越町!M74</f>
        <v>343</v>
      </c>
      <c r="N74" s="10">
        <f>四日市市!N74+桑名市!N74+鈴鹿市!N74+亀山市!N74+いなべ市!N74+木曽岬町!N74+東員町!N74+菰野町!N74+朝日町!N74+川越町!N74</f>
        <v>312</v>
      </c>
      <c r="O74" s="10">
        <f>四日市市!O74+桑名市!O74+鈴鹿市!O74+亀山市!O74+いなべ市!O74+木曽岬町!O74+東員町!O74+菰野町!O74+朝日町!O74+川越町!O74</f>
        <v>31</v>
      </c>
      <c r="P74" s="10">
        <f>四日市市!P74+桑名市!P74+鈴鹿市!P74+亀山市!P74+いなべ市!P74+木曽岬町!P74+東員町!P74+菰野町!P74+朝日町!P74+川越町!P74</f>
        <v>257</v>
      </c>
      <c r="Q74" s="10">
        <f>四日市市!Q74+桑名市!Q74+鈴鹿市!Q74+亀山市!Q74+いなべ市!Q74+木曽岬町!Q74+東員町!Q74+菰野町!Q74+朝日町!Q74+川越町!Q74</f>
        <v>235</v>
      </c>
      <c r="R74" s="10">
        <f>四日市市!R74+桑名市!R74+鈴鹿市!R74+亀山市!R74+いなべ市!R74+木曽岬町!R74+東員町!R74+菰野町!R74+朝日町!R74+川越町!R74</f>
        <v>22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f>四日市市!D75+桑名市!D75+鈴鹿市!D75+亀山市!D75+いなべ市!D75+木曽岬町!D75+東員町!D75+菰野町!D75+朝日町!D75+川越町!D75</f>
        <v>38</v>
      </c>
      <c r="E75" s="10">
        <f>四日市市!E75+桑名市!E75+鈴鹿市!E75+亀山市!E75+いなべ市!E75+木曽岬町!E75+東員町!E75+菰野町!E75+朝日町!E75+川越町!E75</f>
        <v>0</v>
      </c>
      <c r="F75" s="10">
        <f>四日市市!F75+桑名市!F75+鈴鹿市!F75+亀山市!F75+いなべ市!F75+木曽岬町!F75+東員町!F75+菰野町!F75+朝日町!F75+川越町!F75</f>
        <v>38</v>
      </c>
      <c r="G75" s="10">
        <f>四日市市!G75+桑名市!G75+鈴鹿市!G75+亀山市!G75+いなべ市!G75+木曽岬町!G75+東員町!G75+菰野町!G75+朝日町!G75+川越町!G75</f>
        <v>19</v>
      </c>
      <c r="H75" s="10">
        <f>四日市市!H75+桑名市!H75+鈴鹿市!H75+亀山市!H75+いなべ市!H75+木曽岬町!H75+東員町!H75+菰野町!H75+朝日町!H75+川越町!H75</f>
        <v>38</v>
      </c>
      <c r="I75" s="10">
        <f>四日市市!I75+桑名市!I75+鈴鹿市!I75+亀山市!I75+いなべ市!I75+木曽岬町!I75+東員町!I75+菰野町!I75+朝日町!I75+川越町!I75</f>
        <v>-19</v>
      </c>
      <c r="J75" s="10">
        <f>四日市市!J75+桑名市!J75+鈴鹿市!J75+亀山市!J75+いなべ市!J75+木曽岬町!J75+東員町!J75+菰野町!J75+朝日町!J75+川越町!J75</f>
        <v>36</v>
      </c>
      <c r="K75" s="10">
        <f>四日市市!K75+桑名市!K75+鈴鹿市!K75+亀山市!K75+いなべ市!K75+木曽岬町!K75+東員町!K75+菰野町!K75+朝日町!K75+川越町!K75</f>
        <v>18</v>
      </c>
      <c r="L75" s="10">
        <f>四日市市!L75+桑名市!L75+鈴鹿市!L75+亀山市!L75+いなべ市!L75+木曽岬町!L75+東員町!L75+菰野町!L75+朝日町!L75+川越町!L75</f>
        <v>18</v>
      </c>
      <c r="M75" s="10">
        <f>四日市市!M75+桑名市!M75+鈴鹿市!M75+亀山市!M75+いなべ市!M75+木曽岬町!M75+東員町!M75+菰野町!M75+朝日町!M75+川越町!M75</f>
        <v>39</v>
      </c>
      <c r="N75" s="10">
        <f>四日市市!N75+桑名市!N75+鈴鹿市!N75+亀山市!N75+いなべ市!N75+木曽岬町!N75+東員町!N75+菰野町!N75+朝日町!N75+川越町!N75</f>
        <v>33</v>
      </c>
      <c r="O75" s="10">
        <f>四日市市!O75+桑名市!O75+鈴鹿市!O75+亀山市!O75+いなべ市!O75+木曽岬町!O75+東員町!O75+菰野町!O75+朝日町!O75+川越町!O75</f>
        <v>6</v>
      </c>
      <c r="P75" s="10">
        <f>四日市市!P75+桑名市!P75+鈴鹿市!P75+亀山市!P75+いなべ市!P75+木曽岬町!P75+東員町!P75+菰野町!P75+朝日町!P75+川越町!P75</f>
        <v>28</v>
      </c>
      <c r="Q75" s="10">
        <f>四日市市!Q75+桑名市!Q75+鈴鹿市!Q75+亀山市!Q75+いなべ市!Q75+木曽岬町!Q75+東員町!Q75+菰野町!Q75+朝日町!Q75+川越町!Q75</f>
        <v>19</v>
      </c>
      <c r="R75" s="10">
        <f>四日市市!R75+桑名市!R75+鈴鹿市!R75+亀山市!R75+いなべ市!R75+木曽岬町!R75+東員町!R75+菰野町!R75+朝日町!R75+川越町!R75</f>
        <v>9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f>四日市市!D76+桑名市!D76+鈴鹿市!D76+亀山市!D76+いなべ市!D76+木曽岬町!D76+東員町!D76+菰野町!D76+朝日町!D76+川越町!D76</f>
        <v>62</v>
      </c>
      <c r="E76" s="10">
        <f>四日市市!E76+桑名市!E76+鈴鹿市!E76+亀山市!E76+いなべ市!E76+木曽岬町!E76+東員町!E76+菰野町!E76+朝日町!E76+川越町!E76</f>
        <v>56</v>
      </c>
      <c r="F76" s="10">
        <f>四日市市!F76+桑名市!F76+鈴鹿市!F76+亀山市!F76+いなべ市!F76+木曽岬町!F76+東員町!F76+菰野町!F76+朝日町!F76+川越町!F76</f>
        <v>6</v>
      </c>
      <c r="G76" s="10">
        <f>四日市市!G76+桑名市!G76+鈴鹿市!G76+亀山市!G76+いなべ市!G76+木曽岬町!G76+東員町!G76+菰野町!G76+朝日町!G76+川越町!G76</f>
        <v>65</v>
      </c>
      <c r="H76" s="10">
        <f>四日市市!H76+桑名市!H76+鈴鹿市!H76+亀山市!H76+いなべ市!H76+木曽岬町!H76+東員町!H76+菰野町!H76+朝日町!H76+川越町!H76</f>
        <v>67</v>
      </c>
      <c r="I76" s="10">
        <f>四日市市!I76+桑名市!I76+鈴鹿市!I76+亀山市!I76+いなべ市!I76+木曽岬町!I76+東員町!I76+菰野町!I76+朝日町!I76+川越町!I76</f>
        <v>-2</v>
      </c>
      <c r="J76" s="10">
        <f>四日市市!J76+桑名市!J76+鈴鹿市!J76+亀山市!J76+いなべ市!J76+木曽岬町!J76+東員町!J76+菰野町!J76+朝日町!J76+川越町!J76</f>
        <v>90</v>
      </c>
      <c r="K76" s="10">
        <f>四日市市!K76+桑名市!K76+鈴鹿市!K76+亀山市!K76+いなべ市!K76+木曽岬町!K76+東員町!K76+菰野町!K76+朝日町!K76+川越町!K76</f>
        <v>74</v>
      </c>
      <c r="L76" s="10">
        <f>四日市市!L76+桑名市!L76+鈴鹿市!L76+亀山市!L76+いなべ市!L76+木曽岬町!L76+東員町!L76+菰野町!L76+朝日町!L76+川越町!L76</f>
        <v>16</v>
      </c>
      <c r="M76" s="10">
        <f>四日市市!M76+桑名市!M76+鈴鹿市!M76+亀山市!M76+いなべ市!M76+木曽岬町!M76+東員町!M76+菰野町!M76+朝日町!M76+川越町!M76</f>
        <v>63</v>
      </c>
      <c r="N76" s="10">
        <f>四日市市!N76+桑名市!N76+鈴鹿市!N76+亀山市!N76+いなべ市!N76+木曽岬町!N76+東員町!N76+菰野町!N76+朝日町!N76+川越町!N76</f>
        <v>47</v>
      </c>
      <c r="O76" s="10">
        <f>四日市市!O76+桑名市!O76+鈴鹿市!O76+亀山市!O76+いなべ市!O76+木曽岬町!O76+東員町!O76+菰野町!O76+朝日町!O76+川越町!O76</f>
        <v>16</v>
      </c>
      <c r="P76" s="10">
        <f>四日市市!P76+桑名市!P76+鈴鹿市!P76+亀山市!P76+いなべ市!P76+木曽岬町!P76+東員町!P76+菰野町!P76+朝日町!P76+川越町!P76</f>
        <v>109</v>
      </c>
      <c r="Q76" s="10">
        <f>四日市市!Q76+桑名市!Q76+鈴鹿市!Q76+亀山市!Q76+いなべ市!Q76+木曽岬町!Q76+東員町!Q76+菰野町!Q76+朝日町!Q76+川越町!Q76</f>
        <v>71</v>
      </c>
      <c r="R76" s="10">
        <f>四日市市!R76+桑名市!R76+鈴鹿市!R76+亀山市!R76+いなべ市!R76+木曽岬町!R76+東員町!R76+菰野町!R76+朝日町!R76+川越町!R76</f>
        <v>38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f>四日市市!D77+桑名市!D77+鈴鹿市!D77+亀山市!D77+いなべ市!D77+木曽岬町!D77+東員町!D77+菰野町!D77+朝日町!D77+川越町!D77</f>
        <v>355</v>
      </c>
      <c r="E77" s="10">
        <f>四日市市!E77+桑名市!E77+鈴鹿市!E77+亀山市!E77+いなべ市!E77+木曽岬町!E77+東員町!E77+菰野町!E77+朝日町!E77+川越町!E77</f>
        <v>76</v>
      </c>
      <c r="F77" s="10">
        <f>四日市市!F77+桑名市!F77+鈴鹿市!F77+亀山市!F77+いなべ市!F77+木曽岬町!F77+東員町!F77+菰野町!F77+朝日町!F77+川越町!F77</f>
        <v>279</v>
      </c>
      <c r="G77" s="10">
        <f>四日市市!G77+桑名市!G77+鈴鹿市!G77+亀山市!G77+いなべ市!G77+木曽岬町!G77+東員町!G77+菰野町!G77+朝日町!G77+川越町!G77</f>
        <v>147</v>
      </c>
      <c r="H77" s="10">
        <f>四日市市!H77+桑名市!H77+鈴鹿市!H77+亀山市!H77+いなべ市!H77+木曽岬町!H77+東員町!H77+菰野町!H77+朝日町!H77+川越町!H77</f>
        <v>115</v>
      </c>
      <c r="I77" s="10">
        <f>四日市市!I77+桑名市!I77+鈴鹿市!I77+亀山市!I77+いなべ市!I77+木曽岬町!I77+東員町!I77+菰野町!I77+朝日町!I77+川越町!I77</f>
        <v>32</v>
      </c>
      <c r="J77" s="10">
        <f>四日市市!J77+桑名市!J77+鈴鹿市!J77+亀山市!J77+いなべ市!J77+木曽岬町!J77+東員町!J77+菰野町!J77+朝日町!J77+川越町!J77</f>
        <v>131</v>
      </c>
      <c r="K77" s="10">
        <f>四日市市!K77+桑名市!K77+鈴鹿市!K77+亀山市!K77+いなべ市!K77+木曽岬町!K77+東員町!K77+菰野町!K77+朝日町!K77+川越町!K77</f>
        <v>118</v>
      </c>
      <c r="L77" s="10">
        <f>四日市市!L77+桑名市!L77+鈴鹿市!L77+亀山市!L77+いなべ市!L77+木曽岬町!L77+東員町!L77+菰野町!L77+朝日町!L77+川越町!L77</f>
        <v>13</v>
      </c>
      <c r="M77" s="10">
        <f>四日市市!M77+桑名市!M77+鈴鹿市!M77+亀山市!M77+いなべ市!M77+木曽岬町!M77+東員町!M77+菰野町!M77+朝日町!M77+川越町!M77</f>
        <v>185</v>
      </c>
      <c r="N77" s="10">
        <f>四日市市!N77+桑名市!N77+鈴鹿市!N77+亀山市!N77+いなべ市!N77+木曽岬町!N77+東員町!N77+菰野町!N77+朝日町!N77+川越町!N77</f>
        <v>108</v>
      </c>
      <c r="O77" s="10">
        <f>四日市市!O77+桑名市!O77+鈴鹿市!O77+亀山市!O77+いなべ市!O77+木曽岬町!O77+東員町!O77+菰野町!O77+朝日町!O77+川越町!O77</f>
        <v>77</v>
      </c>
      <c r="P77" s="10">
        <f>四日市市!P77+桑名市!P77+鈴鹿市!P77+亀山市!P77+いなべ市!P77+木曽岬町!P77+東員町!P77+菰野町!P77+朝日町!P77+川越町!P77</f>
        <v>146</v>
      </c>
      <c r="Q77" s="10">
        <f>四日市市!Q77+桑名市!Q77+鈴鹿市!Q77+亀山市!Q77+いなべ市!Q77+木曽岬町!Q77+東員町!Q77+菰野町!Q77+朝日町!Q77+川越町!Q77</f>
        <v>98</v>
      </c>
      <c r="R77" s="10">
        <f>四日市市!R77+桑名市!R77+鈴鹿市!R77+亀山市!R77+いなべ市!R77+木曽岬町!R77+東員町!R77+菰野町!R77+朝日町!R77+川越町!R77</f>
        <v>48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f>四日市市!D78+桑名市!D78+鈴鹿市!D78+亀山市!D78+いなべ市!D78+木曽岬町!D78+東員町!D78+菰野町!D78+朝日町!D78+川越町!D78</f>
        <v>399</v>
      </c>
      <c r="E78" s="10">
        <f>四日市市!E78+桑名市!E78+鈴鹿市!E78+亀山市!E78+いなべ市!E78+木曽岬町!E78+東員町!E78+菰野町!E78+朝日町!E78+川越町!E78</f>
        <v>116</v>
      </c>
      <c r="F78" s="10">
        <f>四日市市!F78+桑名市!F78+鈴鹿市!F78+亀山市!F78+いなべ市!F78+木曽岬町!F78+東員町!F78+菰野町!F78+朝日町!F78+川越町!F78</f>
        <v>283</v>
      </c>
      <c r="G78" s="10">
        <f>四日市市!G78+桑名市!G78+鈴鹿市!G78+亀山市!G78+いなべ市!G78+木曽岬町!G78+東員町!G78+菰野町!G78+朝日町!G78+川越町!G78</f>
        <v>81</v>
      </c>
      <c r="H78" s="10">
        <f>四日市市!H78+桑名市!H78+鈴鹿市!H78+亀山市!H78+いなべ市!H78+木曽岬町!H78+東員町!H78+菰野町!H78+朝日町!H78+川越町!H78</f>
        <v>72</v>
      </c>
      <c r="I78" s="10">
        <f>四日市市!I78+桑名市!I78+鈴鹿市!I78+亀山市!I78+いなべ市!I78+木曽岬町!I78+東員町!I78+菰野町!I78+朝日町!I78+川越町!I78</f>
        <v>9</v>
      </c>
      <c r="J78" s="10">
        <f>四日市市!J78+桑名市!J78+鈴鹿市!J78+亀山市!J78+いなべ市!J78+木曽岬町!J78+東員町!J78+菰野町!J78+朝日町!J78+川越町!J78</f>
        <v>266</v>
      </c>
      <c r="K78" s="10">
        <f>四日市市!K78+桑名市!K78+鈴鹿市!K78+亀山市!K78+いなべ市!K78+木曽岬町!K78+東員町!K78+菰野町!K78+朝日町!K78+川越町!K78</f>
        <v>81</v>
      </c>
      <c r="L78" s="10">
        <f>四日市市!L78+桑名市!L78+鈴鹿市!L78+亀山市!L78+いなべ市!L78+木曽岬町!L78+東員町!L78+菰野町!L78+朝日町!L78+川越町!L78</f>
        <v>185</v>
      </c>
      <c r="M78" s="10">
        <f>四日市市!M78+桑名市!M78+鈴鹿市!M78+亀山市!M78+いなべ市!M78+木曽岬町!M78+東員町!M78+菰野町!M78+朝日町!M78+川越町!M78</f>
        <v>122</v>
      </c>
      <c r="N78" s="10">
        <f>四日市市!N78+桑名市!N78+鈴鹿市!N78+亀山市!N78+いなべ市!N78+木曽岬町!N78+東員町!N78+菰野町!N78+朝日町!N78+川越町!N78</f>
        <v>52</v>
      </c>
      <c r="O78" s="10">
        <f>四日市市!O78+桑名市!O78+鈴鹿市!O78+亀山市!O78+いなべ市!O78+木曽岬町!O78+東員町!O78+菰野町!O78+朝日町!O78+川越町!O78</f>
        <v>70</v>
      </c>
      <c r="P78" s="10">
        <f>四日市市!P78+桑名市!P78+鈴鹿市!P78+亀山市!P78+いなべ市!P78+木曽岬町!P78+東員町!P78+菰野町!P78+朝日町!P78+川越町!P78</f>
        <v>168</v>
      </c>
      <c r="Q78" s="10">
        <f>四日市市!Q78+桑名市!Q78+鈴鹿市!Q78+亀山市!Q78+いなべ市!Q78+木曽岬町!Q78+東員町!Q78+菰野町!Q78+朝日町!Q78+川越町!Q78</f>
        <v>67</v>
      </c>
      <c r="R78" s="10">
        <f>四日市市!R78+桑名市!R78+鈴鹿市!R78+亀山市!R78+いなべ市!R78+木曽岬町!R78+東員町!R78+菰野町!R78+朝日町!R78+川越町!R78</f>
        <v>101</v>
      </c>
      <c r="S78" s="2"/>
      <c r="T78" s="2" t="s">
        <v>239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f>四日市市!D79+桑名市!D79+鈴鹿市!D79+亀山市!D79+いなべ市!D79+木曽岬町!D79+東員町!D79+菰野町!D79+朝日町!D79+川越町!D79</f>
        <v>66</v>
      </c>
      <c r="E79" s="10">
        <f>四日市市!E79+桑名市!E79+鈴鹿市!E79+亀山市!E79+いなべ市!E79+木曽岬町!E79+東員町!E79+菰野町!E79+朝日町!E79+川越町!E79</f>
        <v>67</v>
      </c>
      <c r="F79" s="10">
        <f>四日市市!F79+桑名市!F79+鈴鹿市!F79+亀山市!F79+いなべ市!F79+木曽岬町!F79+東員町!F79+菰野町!F79+朝日町!F79+川越町!F79</f>
        <v>-1</v>
      </c>
      <c r="G79" s="10">
        <f>四日市市!G79+桑名市!G79+鈴鹿市!G79+亀山市!G79+いなべ市!G79+木曽岬町!G79+東員町!G79+菰野町!G79+朝日町!G79+川越町!G79</f>
        <v>80</v>
      </c>
      <c r="H79" s="10">
        <f>四日市市!H79+桑名市!H79+鈴鹿市!H79+亀山市!H79+いなべ市!H79+木曽岬町!H79+東員町!H79+菰野町!H79+朝日町!H79+川越町!H79</f>
        <v>52</v>
      </c>
      <c r="I79" s="10">
        <f>四日市市!I79+桑名市!I79+鈴鹿市!I79+亀山市!I79+いなべ市!I79+木曽岬町!I79+東員町!I79+菰野町!I79+朝日町!I79+川越町!I79</f>
        <v>28</v>
      </c>
      <c r="J79" s="10">
        <f>四日市市!J79+桑名市!J79+鈴鹿市!J79+亀山市!J79+いなべ市!J79+木曽岬町!J79+東員町!J79+菰野町!J79+朝日町!J79+川越町!J79</f>
        <v>54</v>
      </c>
      <c r="K79" s="10">
        <f>四日市市!K79+桑名市!K79+鈴鹿市!K79+亀山市!K79+いなべ市!K79+木曽岬町!K79+東員町!K79+菰野町!K79+朝日町!K79+川越町!K79</f>
        <v>41</v>
      </c>
      <c r="L79" s="10">
        <f>四日市市!L79+桑名市!L79+鈴鹿市!L79+亀山市!L79+いなべ市!L79+木曽岬町!L79+東員町!L79+菰野町!L79+朝日町!L79+川越町!L79</f>
        <v>13</v>
      </c>
      <c r="M79" s="10">
        <f>四日市市!M79+桑名市!M79+鈴鹿市!M79+亀山市!M79+いなべ市!M79+木曽岬町!M79+東員町!M79+菰野町!M79+朝日町!M79+川越町!M79</f>
        <v>85</v>
      </c>
      <c r="N79" s="10">
        <f>四日市市!N79+桑名市!N79+鈴鹿市!N79+亀山市!N79+いなべ市!N79+木曽岬町!N79+東員町!N79+菰野町!N79+朝日町!N79+川越町!N79</f>
        <v>45</v>
      </c>
      <c r="O79" s="10">
        <f>四日市市!O79+桑名市!O79+鈴鹿市!O79+亀山市!O79+いなべ市!O79+木曽岬町!O79+東員町!O79+菰野町!O79+朝日町!O79+川越町!O79</f>
        <v>40</v>
      </c>
      <c r="P79" s="10">
        <f>四日市市!P79+桑名市!P79+鈴鹿市!P79+亀山市!P79+いなべ市!P79+木曽岬町!P79+東員町!P79+菰野町!P79+朝日町!P79+川越町!P79</f>
        <v>77</v>
      </c>
      <c r="Q79" s="10">
        <f>四日市市!Q79+桑名市!Q79+鈴鹿市!Q79+亀山市!Q79+いなべ市!Q79+木曽岬町!Q79+東員町!Q79+菰野町!Q79+朝日町!Q79+川越町!Q79</f>
        <v>56</v>
      </c>
      <c r="R79" s="10">
        <f>四日市市!R79+桑名市!R79+鈴鹿市!R79+亀山市!R79+いなべ市!R79+木曽岬町!R79+東員町!R79+菰野町!R79+朝日町!R79+川越町!R79</f>
        <v>21</v>
      </c>
      <c r="S79" s="2"/>
      <c r="T79" s="2" t="s">
        <v>240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f>四日市市!D80+桑名市!D80+鈴鹿市!D80+亀山市!D80+いなべ市!D80+木曽岬町!D80+東員町!D80+菰野町!D80+朝日町!D80+川越町!D80</f>
        <v>122</v>
      </c>
      <c r="E80" s="10">
        <f>四日市市!E80+桑名市!E80+鈴鹿市!E80+亀山市!E80+いなべ市!E80+木曽岬町!E80+東員町!E80+菰野町!E80+朝日町!E80+川越町!E80</f>
        <v>76</v>
      </c>
      <c r="F80" s="10">
        <f>四日市市!F80+桑名市!F80+鈴鹿市!F80+亀山市!F80+いなべ市!F80+木曽岬町!F80+東員町!F80+菰野町!F80+朝日町!F80+川越町!F80</f>
        <v>46</v>
      </c>
      <c r="G80" s="10">
        <f>四日市市!G80+桑名市!G80+鈴鹿市!G80+亀山市!G80+いなべ市!G80+木曽岬町!G80+東員町!G80+菰野町!G80+朝日町!G80+川越町!G80</f>
        <v>108</v>
      </c>
      <c r="H80" s="10">
        <f>四日市市!H80+桑名市!H80+鈴鹿市!H80+亀山市!H80+いなべ市!H80+木曽岬町!H80+東員町!H80+菰野町!H80+朝日町!H80+川越町!H80</f>
        <v>71</v>
      </c>
      <c r="I80" s="10">
        <f>四日市市!I80+桑名市!I80+鈴鹿市!I80+亀山市!I80+いなべ市!I80+木曽岬町!I80+東員町!I80+菰野町!I80+朝日町!I80+川越町!I80</f>
        <v>37</v>
      </c>
      <c r="J80" s="10">
        <f>四日市市!J80+桑名市!J80+鈴鹿市!J80+亀山市!J80+いなべ市!J80+木曽岬町!J80+東員町!J80+菰野町!J80+朝日町!J80+川越町!J80</f>
        <v>95</v>
      </c>
      <c r="K80" s="10">
        <f>四日市市!K80+桑名市!K80+鈴鹿市!K80+亀山市!K80+いなべ市!K80+木曽岬町!K80+東員町!K80+菰野町!K80+朝日町!K80+川越町!K80</f>
        <v>86</v>
      </c>
      <c r="L80" s="10">
        <f>四日市市!L80+桑名市!L80+鈴鹿市!L80+亀山市!L80+いなべ市!L80+木曽岬町!L80+東員町!L80+菰野町!L80+朝日町!L80+川越町!L80</f>
        <v>9</v>
      </c>
      <c r="M80" s="10">
        <f>四日市市!M80+桑名市!M80+鈴鹿市!M80+亀山市!M80+いなべ市!M80+木曽岬町!M80+東員町!M80+菰野町!M80+朝日町!M80+川越町!M80</f>
        <v>117</v>
      </c>
      <c r="N80" s="10">
        <f>四日市市!N80+桑名市!N80+鈴鹿市!N80+亀山市!N80+いなべ市!N80+木曽岬町!N80+東員町!N80+菰野町!N80+朝日町!N80+川越町!N80</f>
        <v>76</v>
      </c>
      <c r="O80" s="10">
        <f>四日市市!O80+桑名市!O80+鈴鹿市!O80+亀山市!O80+いなべ市!O80+木曽岬町!O80+東員町!O80+菰野町!O80+朝日町!O80+川越町!O80</f>
        <v>41</v>
      </c>
      <c r="P80" s="10">
        <f>四日市市!P80+桑名市!P80+鈴鹿市!P80+亀山市!P80+いなべ市!P80+木曽岬町!P80+東員町!P80+菰野町!P80+朝日町!P80+川越町!P80</f>
        <v>94</v>
      </c>
      <c r="Q80" s="10">
        <f>四日市市!Q80+桑名市!Q80+鈴鹿市!Q80+亀山市!Q80+いなべ市!Q80+木曽岬町!Q80+東員町!Q80+菰野町!Q80+朝日町!Q80+川越町!Q80</f>
        <v>81</v>
      </c>
      <c r="R80" s="10">
        <f>四日市市!R80+桑名市!R80+鈴鹿市!R80+亀山市!R80+いなべ市!R80+木曽岬町!R80+東員町!R80+菰野町!R80+朝日町!R80+川越町!R80</f>
        <v>13</v>
      </c>
      <c r="S80" s="2"/>
      <c r="T80" s="2" t="s">
        <v>241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f>四日市市!D81+桑名市!D81+鈴鹿市!D81+亀山市!D81+いなべ市!D81+木曽岬町!D81+東員町!D81+菰野町!D81+朝日町!D81+川越町!D81</f>
        <v>219</v>
      </c>
      <c r="E81" s="10">
        <f>四日市市!E81+桑名市!E81+鈴鹿市!E81+亀山市!E81+いなべ市!E81+木曽岬町!E81+東員町!E81+菰野町!E81+朝日町!E81+川越町!E81</f>
        <v>145</v>
      </c>
      <c r="F81" s="10">
        <f>四日市市!F81+桑名市!F81+鈴鹿市!F81+亀山市!F81+いなべ市!F81+木曽岬町!F81+東員町!F81+菰野町!F81+朝日町!F81+川越町!F81</f>
        <v>74</v>
      </c>
      <c r="G81" s="10">
        <f>四日市市!G81+桑名市!G81+鈴鹿市!G81+亀山市!G81+いなべ市!G81+木曽岬町!G81+東員町!G81+菰野町!G81+朝日町!G81+川越町!G81</f>
        <v>211</v>
      </c>
      <c r="H81" s="10">
        <f>四日市市!H81+桑名市!H81+鈴鹿市!H81+亀山市!H81+いなべ市!H81+木曽岬町!H81+東員町!H81+菰野町!H81+朝日町!H81+川越町!H81</f>
        <v>196</v>
      </c>
      <c r="I81" s="10">
        <f>四日市市!I81+桑名市!I81+鈴鹿市!I81+亀山市!I81+いなべ市!I81+木曽岬町!I81+東員町!I81+菰野町!I81+朝日町!I81+川越町!I81</f>
        <v>15</v>
      </c>
      <c r="J81" s="10">
        <f>四日市市!J81+桑名市!J81+鈴鹿市!J81+亀山市!J81+いなべ市!J81+木曽岬町!J81+東員町!J81+菰野町!J81+朝日町!J81+川越町!J81</f>
        <v>248</v>
      </c>
      <c r="K81" s="10">
        <f>四日市市!K81+桑名市!K81+鈴鹿市!K81+亀山市!K81+いなべ市!K81+木曽岬町!K81+東員町!K81+菰野町!K81+朝日町!K81+川越町!K81</f>
        <v>202</v>
      </c>
      <c r="L81" s="10">
        <f>四日市市!L81+桑名市!L81+鈴鹿市!L81+亀山市!L81+いなべ市!L81+木曽岬町!L81+東員町!L81+菰野町!L81+朝日町!L81+川越町!L81</f>
        <v>46</v>
      </c>
      <c r="M81" s="10">
        <f>四日市市!M81+桑名市!M81+鈴鹿市!M81+亀山市!M81+いなべ市!M81+木曽岬町!M81+東員町!M81+菰野町!M81+朝日町!M81+川越町!M81</f>
        <v>215</v>
      </c>
      <c r="N81" s="10">
        <f>四日市市!N81+桑名市!N81+鈴鹿市!N81+亀山市!N81+いなべ市!N81+木曽岬町!N81+東員町!N81+菰野町!N81+朝日町!N81+川越町!N81</f>
        <v>181</v>
      </c>
      <c r="O81" s="10">
        <f>四日市市!O81+桑名市!O81+鈴鹿市!O81+亀山市!O81+いなべ市!O81+木曽岬町!O81+東員町!O81+菰野町!O81+朝日町!O81+川越町!O81</f>
        <v>34</v>
      </c>
      <c r="P81" s="10">
        <f>四日市市!P81+桑名市!P81+鈴鹿市!P81+亀山市!P81+いなべ市!P81+木曽岬町!P81+東員町!P81+菰野町!P81+朝日町!P81+川越町!P81</f>
        <v>186</v>
      </c>
      <c r="Q81" s="10">
        <f>四日市市!Q81+桑名市!Q81+鈴鹿市!Q81+亀山市!Q81+いなべ市!Q81+木曽岬町!Q81+東員町!Q81+菰野町!Q81+朝日町!Q81+川越町!Q81</f>
        <v>135</v>
      </c>
      <c r="R81" s="10">
        <f>四日市市!R81+桑名市!R81+鈴鹿市!R81+亀山市!R81+いなべ市!R81+木曽岬町!R81+東員町!R81+菰野町!R81+朝日町!R81+川越町!R81</f>
        <v>51</v>
      </c>
      <c r="S81" s="2"/>
      <c r="T81" s="2" t="s">
        <v>242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f>四日市市!D82+桑名市!D82+鈴鹿市!D82+亀山市!D82+いなべ市!D82+木曽岬町!D82+東員町!D82+菰野町!D82+朝日町!D82+川越町!D82</f>
        <v>693</v>
      </c>
      <c r="E82" s="10">
        <f>四日市市!E82+桑名市!E82+鈴鹿市!E82+亀山市!E82+いなべ市!E82+木曽岬町!E82+東員町!E82+菰野町!E82+朝日町!E82+川越町!E82</f>
        <v>734</v>
      </c>
      <c r="F82" s="10">
        <f>四日市市!F82+桑名市!F82+鈴鹿市!F82+亀山市!F82+いなべ市!F82+木曽岬町!F82+東員町!F82+菰野町!F82+朝日町!F82+川越町!F82</f>
        <v>-41</v>
      </c>
      <c r="G82" s="10">
        <f>四日市市!G82+桑名市!G82+鈴鹿市!G82+亀山市!G82+いなべ市!G82+木曽岬町!G82+東員町!G82+菰野町!G82+朝日町!G82+川越町!G82</f>
        <v>669</v>
      </c>
      <c r="H82" s="10">
        <f>四日市市!H82+桑名市!H82+鈴鹿市!H82+亀山市!H82+いなべ市!H82+木曽岬町!H82+東員町!H82+菰野町!H82+朝日町!H82+川越町!H82</f>
        <v>784</v>
      </c>
      <c r="I82" s="10">
        <f>四日市市!I82+桑名市!I82+鈴鹿市!I82+亀山市!I82+いなべ市!I82+木曽岬町!I82+東員町!I82+菰野町!I82+朝日町!I82+川越町!I82</f>
        <v>-115</v>
      </c>
      <c r="J82" s="10">
        <f>四日市市!J82+桑名市!J82+鈴鹿市!J82+亀山市!J82+いなべ市!J82+木曽岬町!J82+東員町!J82+菰野町!J82+朝日町!J82+川越町!J82</f>
        <v>746</v>
      </c>
      <c r="K82" s="10">
        <f>四日市市!K82+桑名市!K82+鈴鹿市!K82+亀山市!K82+いなべ市!K82+木曽岬町!K82+東員町!K82+菰野町!K82+朝日町!K82+川越町!K82</f>
        <v>665</v>
      </c>
      <c r="L82" s="10">
        <f>四日市市!L82+桑名市!L82+鈴鹿市!L82+亀山市!L82+いなべ市!L82+木曽岬町!L82+東員町!L82+菰野町!L82+朝日町!L82+川越町!L82</f>
        <v>81</v>
      </c>
      <c r="M82" s="10">
        <f>四日市市!M82+桑名市!M82+鈴鹿市!M82+亀山市!M82+いなべ市!M82+木曽岬町!M82+東員町!M82+菰野町!M82+朝日町!M82+川越町!M82</f>
        <v>861</v>
      </c>
      <c r="N82" s="10">
        <f>四日市市!N82+桑名市!N82+鈴鹿市!N82+亀山市!N82+いなべ市!N82+木曽岬町!N82+東員町!N82+菰野町!N82+朝日町!N82+川越町!N82</f>
        <v>694</v>
      </c>
      <c r="O82" s="10">
        <f>四日市市!O82+桑名市!O82+鈴鹿市!O82+亀山市!O82+いなべ市!O82+木曽岬町!O82+東員町!O82+菰野町!O82+朝日町!O82+川越町!O82</f>
        <v>167</v>
      </c>
      <c r="P82" s="10">
        <f>四日市市!P82+桑名市!P82+鈴鹿市!P82+亀山市!P82+いなべ市!P82+木曽岬町!P82+東員町!P82+菰野町!P82+朝日町!P82+川越町!P82</f>
        <v>738</v>
      </c>
      <c r="Q82" s="10">
        <f>四日市市!Q82+桑名市!Q82+鈴鹿市!Q82+亀山市!Q82+いなべ市!Q82+木曽岬町!Q82+東員町!Q82+菰野町!Q82+朝日町!Q82+川越町!Q82</f>
        <v>694</v>
      </c>
      <c r="R82" s="10">
        <f>四日市市!R82+桑名市!R82+鈴鹿市!R82+亀山市!R82+いなべ市!R82+木曽岬町!R82+東員町!R82+菰野町!R82+朝日町!R82+川越町!R82</f>
        <v>44</v>
      </c>
      <c r="S82" s="2"/>
      <c r="T82" s="2" t="s">
        <v>243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49" t="s">
        <v>209</v>
      </c>
      <c r="E84" s="60" t="str">
        <f ca="1">MID(CELL("filename",B84),FIND("]",CELL("filename",B84))+1,31)</f>
        <v>北勢地域</v>
      </c>
      <c r="I84" s="1" t="s">
        <v>174</v>
      </c>
      <c r="L84" s="1" t="s">
        <v>128</v>
      </c>
    </row>
    <row r="85" spans="1:81" x14ac:dyDescent="0.15">
      <c r="B85" s="29"/>
      <c r="C85" s="61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>
        <v>2012</v>
      </c>
      <c r="K85">
        <v>2013</v>
      </c>
      <c r="L85">
        <v>2014</v>
      </c>
      <c r="M85">
        <v>2015</v>
      </c>
      <c r="N85">
        <v>2016</v>
      </c>
      <c r="O85"/>
      <c r="P85"/>
      <c r="Q85"/>
      <c r="R85"/>
    </row>
    <row r="86" spans="1:81" x14ac:dyDescent="0.15">
      <c r="B86" s="37" t="s">
        <v>182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/>
      <c r="I86" t="s">
        <v>128</v>
      </c>
      <c r="J86">
        <v>0</v>
      </c>
      <c r="K86">
        <v>0</v>
      </c>
      <c r="L86">
        <v>0</v>
      </c>
      <c r="M86">
        <v>0</v>
      </c>
      <c r="N86">
        <v>0</v>
      </c>
      <c r="O86"/>
      <c r="P86"/>
      <c r="Q86"/>
      <c r="R86"/>
    </row>
    <row r="87" spans="1:81" x14ac:dyDescent="0.15">
      <c r="B87" s="26" t="s">
        <v>180</v>
      </c>
      <c r="C87" s="31">
        <v>354</v>
      </c>
      <c r="D87" s="31">
        <v>244</v>
      </c>
      <c r="E87" s="31">
        <v>120</v>
      </c>
      <c r="F87" s="31">
        <v>367</v>
      </c>
      <c r="G87" s="31">
        <v>266</v>
      </c>
      <c r="H87"/>
      <c r="I87" t="s">
        <v>180</v>
      </c>
      <c r="J87">
        <v>354</v>
      </c>
      <c r="K87">
        <v>244</v>
      </c>
      <c r="L87">
        <v>120</v>
      </c>
      <c r="M87">
        <v>367</v>
      </c>
      <c r="N87">
        <v>266</v>
      </c>
      <c r="O87"/>
      <c r="P87"/>
      <c r="Q87"/>
      <c r="R87"/>
    </row>
    <row r="88" spans="1:81" x14ac:dyDescent="0.15">
      <c r="B88" s="26" t="s">
        <v>181</v>
      </c>
      <c r="C88" s="31">
        <v>137</v>
      </c>
      <c r="D88" s="31">
        <v>175</v>
      </c>
      <c r="E88" s="31">
        <v>268</v>
      </c>
      <c r="F88" s="31">
        <v>189</v>
      </c>
      <c r="G88" s="31">
        <v>87</v>
      </c>
      <c r="H88"/>
      <c r="I88" t="s">
        <v>181</v>
      </c>
      <c r="J88">
        <v>137</v>
      </c>
      <c r="K88">
        <v>175</v>
      </c>
      <c r="L88">
        <v>268</v>
      </c>
      <c r="M88">
        <v>189</v>
      </c>
      <c r="N88">
        <v>87</v>
      </c>
      <c r="O88"/>
      <c r="P88"/>
      <c r="Q88"/>
      <c r="R88"/>
    </row>
    <row r="89" spans="1:81" x14ac:dyDescent="0.15">
      <c r="B89" s="26" t="s">
        <v>6</v>
      </c>
      <c r="C89" s="31">
        <v>29</v>
      </c>
      <c r="D89" s="31">
        <v>60</v>
      </c>
      <c r="E89" s="31">
        <v>34</v>
      </c>
      <c r="F89" s="31">
        <v>91</v>
      </c>
      <c r="G89" s="31">
        <v>108</v>
      </c>
      <c r="H89"/>
      <c r="I89" t="s">
        <v>6</v>
      </c>
      <c r="J89">
        <v>29</v>
      </c>
      <c r="K89">
        <v>60</v>
      </c>
      <c r="L89">
        <v>34</v>
      </c>
      <c r="M89">
        <v>91</v>
      </c>
      <c r="N89">
        <v>108</v>
      </c>
      <c r="O89"/>
      <c r="P89"/>
      <c r="Q89"/>
      <c r="R89"/>
    </row>
    <row r="90" spans="1:81" x14ac:dyDescent="0.15">
      <c r="B90" s="26" t="s">
        <v>5</v>
      </c>
      <c r="C90" s="31">
        <v>57</v>
      </c>
      <c r="D90" s="31">
        <v>83</v>
      </c>
      <c r="E90" s="31">
        <v>30</v>
      </c>
      <c r="F90" s="31">
        <v>113</v>
      </c>
      <c r="G90" s="31">
        <v>68</v>
      </c>
      <c r="H90"/>
      <c r="I90" t="s">
        <v>5</v>
      </c>
      <c r="J90">
        <v>57</v>
      </c>
      <c r="K90">
        <v>83</v>
      </c>
      <c r="L90">
        <v>30</v>
      </c>
      <c r="M90">
        <v>113</v>
      </c>
      <c r="N90">
        <v>68</v>
      </c>
      <c r="O90"/>
      <c r="P90"/>
      <c r="Q90"/>
      <c r="R90"/>
    </row>
    <row r="91" spans="1:81" ht="12.75" thickBot="1" x14ac:dyDescent="0.2">
      <c r="B91" s="27" t="s">
        <v>176</v>
      </c>
      <c r="C91" s="32">
        <v>44</v>
      </c>
      <c r="D91" s="32">
        <v>-54</v>
      </c>
      <c r="E91" s="32">
        <v>-17</v>
      </c>
      <c r="F91" s="32">
        <v>-33</v>
      </c>
      <c r="G91" s="32">
        <v>11</v>
      </c>
      <c r="H91"/>
      <c r="I91" t="s">
        <v>176</v>
      </c>
      <c r="J91">
        <v>44</v>
      </c>
      <c r="K91">
        <v>-54</v>
      </c>
      <c r="L91">
        <v>-17</v>
      </c>
      <c r="M91">
        <v>-33</v>
      </c>
      <c r="N91">
        <v>11</v>
      </c>
      <c r="O91"/>
      <c r="P91"/>
      <c r="Q91"/>
      <c r="R91"/>
    </row>
    <row r="92" spans="1:81" x14ac:dyDescent="0.15">
      <c r="B92" s="28" t="s">
        <v>4</v>
      </c>
      <c r="C92" s="33">
        <v>30</v>
      </c>
      <c r="D92" s="33">
        <v>33</v>
      </c>
      <c r="E92" s="33">
        <v>42</v>
      </c>
      <c r="F92" s="33">
        <v>15</v>
      </c>
      <c r="G92" s="33">
        <v>28</v>
      </c>
      <c r="H92"/>
      <c r="I92" t="s">
        <v>4</v>
      </c>
      <c r="J92">
        <v>30</v>
      </c>
      <c r="K92">
        <v>33</v>
      </c>
      <c r="L92">
        <v>42</v>
      </c>
      <c r="M92">
        <v>15</v>
      </c>
      <c r="N92">
        <v>28</v>
      </c>
      <c r="O92"/>
      <c r="P92"/>
      <c r="Q92"/>
      <c r="R92"/>
    </row>
    <row r="93" spans="1:81" x14ac:dyDescent="0.15">
      <c r="B93" s="26" t="s">
        <v>3</v>
      </c>
      <c r="C93" s="31">
        <v>87</v>
      </c>
      <c r="D93" s="31">
        <v>-8</v>
      </c>
      <c r="E93" s="31">
        <v>-35</v>
      </c>
      <c r="F93" s="31">
        <v>7</v>
      </c>
      <c r="G93" s="31">
        <v>42</v>
      </c>
      <c r="H93"/>
      <c r="I93" t="s">
        <v>3</v>
      </c>
      <c r="J93">
        <v>87</v>
      </c>
      <c r="K93">
        <v>-8</v>
      </c>
      <c r="L93">
        <v>-35</v>
      </c>
      <c r="M93">
        <v>7</v>
      </c>
      <c r="N93">
        <v>42</v>
      </c>
      <c r="O93"/>
      <c r="P93"/>
      <c r="Q93"/>
      <c r="R93"/>
    </row>
    <row r="94" spans="1:81" x14ac:dyDescent="0.15">
      <c r="B94" s="26" t="s">
        <v>185</v>
      </c>
      <c r="C94" s="31">
        <v>226</v>
      </c>
      <c r="D94" s="31">
        <v>121</v>
      </c>
      <c r="E94" s="31">
        <v>62</v>
      </c>
      <c r="F94" s="31">
        <v>-20</v>
      </c>
      <c r="G94" s="31">
        <v>14</v>
      </c>
      <c r="H94"/>
      <c r="I94" t="s">
        <v>185</v>
      </c>
      <c r="J94">
        <v>226</v>
      </c>
      <c r="K94">
        <v>121</v>
      </c>
      <c r="L94">
        <v>62</v>
      </c>
      <c r="M94">
        <v>-20</v>
      </c>
      <c r="N94">
        <v>14</v>
      </c>
      <c r="O94"/>
      <c r="P94"/>
      <c r="Q94"/>
      <c r="R94"/>
    </row>
    <row r="95" spans="1:81" x14ac:dyDescent="0.15">
      <c r="B95" s="26" t="s">
        <v>184</v>
      </c>
      <c r="C95" s="31">
        <v>-498</v>
      </c>
      <c r="D95" s="31">
        <v>-395</v>
      </c>
      <c r="E95" s="31">
        <v>-707</v>
      </c>
      <c r="F95" s="31">
        <v>-732</v>
      </c>
      <c r="G95" s="31">
        <v>-637</v>
      </c>
      <c r="H95"/>
      <c r="I95" t="s">
        <v>184</v>
      </c>
      <c r="J95">
        <v>-498</v>
      </c>
      <c r="K95">
        <v>-395</v>
      </c>
      <c r="L95">
        <v>-707</v>
      </c>
      <c r="M95">
        <v>-732</v>
      </c>
      <c r="N95">
        <v>-637</v>
      </c>
      <c r="O95"/>
      <c r="P95"/>
      <c r="Q95"/>
      <c r="R95"/>
    </row>
    <row r="96" spans="1:81" x14ac:dyDescent="0.15">
      <c r="B96" s="26" t="s">
        <v>186</v>
      </c>
      <c r="C96" s="31">
        <v>-255</v>
      </c>
      <c r="D96" s="31">
        <v>-363</v>
      </c>
      <c r="E96" s="31">
        <v>-555</v>
      </c>
      <c r="F96" s="31">
        <v>-762</v>
      </c>
      <c r="G96" s="31">
        <v>-857</v>
      </c>
      <c r="H96"/>
      <c r="I96" t="s">
        <v>186</v>
      </c>
      <c r="J96">
        <v>-255</v>
      </c>
      <c r="K96">
        <v>-363</v>
      </c>
      <c r="L96">
        <v>-555</v>
      </c>
      <c r="M96">
        <v>-762</v>
      </c>
      <c r="N96">
        <v>-857</v>
      </c>
      <c r="O96"/>
      <c r="P96"/>
      <c r="Q96"/>
      <c r="R96"/>
    </row>
    <row r="97" spans="2:18" x14ac:dyDescent="0.15">
      <c r="B97" s="26" t="s">
        <v>187</v>
      </c>
      <c r="C97" s="31">
        <v>-42</v>
      </c>
      <c r="D97" s="31">
        <v>48</v>
      </c>
      <c r="E97" s="31">
        <v>19</v>
      </c>
      <c r="F97" s="31">
        <v>2</v>
      </c>
      <c r="G97" s="31">
        <v>136</v>
      </c>
      <c r="H97"/>
      <c r="I97" t="s">
        <v>187</v>
      </c>
      <c r="J97">
        <v>-42</v>
      </c>
      <c r="K97">
        <v>48</v>
      </c>
      <c r="L97">
        <v>19</v>
      </c>
      <c r="M97">
        <v>2</v>
      </c>
      <c r="N97">
        <v>136</v>
      </c>
      <c r="O97"/>
      <c r="P97"/>
      <c r="Q97"/>
      <c r="R97"/>
    </row>
    <row r="98" spans="2:18" x14ac:dyDescent="0.15">
      <c r="B98" s="26" t="s">
        <v>2</v>
      </c>
      <c r="C98" s="31">
        <v>117</v>
      </c>
      <c r="D98" s="31">
        <v>31</v>
      </c>
      <c r="E98" s="31">
        <v>62</v>
      </c>
      <c r="F98" s="31">
        <v>52</v>
      </c>
      <c r="G98" s="31">
        <v>14</v>
      </c>
      <c r="H98"/>
      <c r="I98" t="s">
        <v>2</v>
      </c>
      <c r="J98">
        <v>117</v>
      </c>
      <c r="K98">
        <v>31</v>
      </c>
      <c r="L98">
        <v>62</v>
      </c>
      <c r="M98">
        <v>52</v>
      </c>
      <c r="N98">
        <v>14</v>
      </c>
      <c r="O98"/>
      <c r="P98"/>
      <c r="Q98"/>
      <c r="R98"/>
    </row>
    <row r="99" spans="2:18" x14ac:dyDescent="0.15">
      <c r="B99" s="26" t="s">
        <v>1</v>
      </c>
      <c r="C99" s="31">
        <v>-8</v>
      </c>
      <c r="D99" s="31">
        <v>48</v>
      </c>
      <c r="E99" s="31">
        <v>40</v>
      </c>
      <c r="F99" s="31">
        <v>32</v>
      </c>
      <c r="G99" s="31">
        <v>60</v>
      </c>
      <c r="H99"/>
      <c r="I99" t="s">
        <v>1</v>
      </c>
      <c r="J99">
        <v>-8</v>
      </c>
      <c r="K99">
        <v>48</v>
      </c>
      <c r="L99">
        <v>40</v>
      </c>
      <c r="M99">
        <v>32</v>
      </c>
      <c r="N99">
        <v>60</v>
      </c>
      <c r="O99"/>
      <c r="P99"/>
      <c r="Q99"/>
      <c r="R99"/>
    </row>
    <row r="100" spans="2:18" x14ac:dyDescent="0.15">
      <c r="B100" s="26" t="s">
        <v>188</v>
      </c>
      <c r="C100" s="31">
        <v>821</v>
      </c>
      <c r="D100" s="31">
        <v>138</v>
      </c>
      <c r="E100" s="31">
        <v>395</v>
      </c>
      <c r="F100" s="31">
        <v>315</v>
      </c>
      <c r="G100" s="31">
        <v>303</v>
      </c>
      <c r="H100"/>
      <c r="I100" t="s">
        <v>188</v>
      </c>
      <c r="J100">
        <v>821</v>
      </c>
      <c r="K100">
        <v>138</v>
      </c>
      <c r="L100">
        <v>395</v>
      </c>
      <c r="M100">
        <v>315</v>
      </c>
      <c r="N100">
        <v>303</v>
      </c>
      <c r="O100"/>
      <c r="P100"/>
      <c r="Q100"/>
      <c r="R100"/>
    </row>
    <row r="101" spans="2:18" ht="12.75" thickBot="1" x14ac:dyDescent="0.2">
      <c r="B101" s="30" t="s">
        <v>177</v>
      </c>
      <c r="C101" s="34">
        <v>-41</v>
      </c>
      <c r="D101" s="34">
        <v>-115</v>
      </c>
      <c r="E101" s="34">
        <v>81</v>
      </c>
      <c r="F101" s="31">
        <v>167</v>
      </c>
      <c r="G101" s="31">
        <v>44</v>
      </c>
      <c r="H101"/>
      <c r="I101" t="s">
        <v>177</v>
      </c>
      <c r="J101">
        <v>-41</v>
      </c>
      <c r="K101">
        <v>-115</v>
      </c>
      <c r="L101">
        <v>81</v>
      </c>
      <c r="M101">
        <v>167</v>
      </c>
      <c r="N101">
        <v>44</v>
      </c>
      <c r="O101"/>
      <c r="P101"/>
      <c r="Q101"/>
      <c r="R101"/>
    </row>
    <row r="102" spans="2:18" ht="12.75" thickTop="1" x14ac:dyDescent="0.15">
      <c r="B102" s="62" t="s">
        <v>211</v>
      </c>
      <c r="C102" s="35" t="str">
        <f>"全体 "&amp;TEXT(SUM(C86:C101),"#,###")</f>
        <v>全体 1,058</v>
      </c>
      <c r="D102" s="35" t="str">
        <f>"全体 "&amp;TEXT(SUM(D86:D101),"#,###")</f>
        <v>全体 46</v>
      </c>
      <c r="E102" s="35" t="str">
        <f>"全体 "&amp;TEXT(SUM(E86:E101),"#,###")</f>
        <v>全体 -161</v>
      </c>
      <c r="F102" s="35" t="str">
        <f>"全体 "&amp;TEXT(SUM(F86:F101),"#,###")</f>
        <v>全体 -197</v>
      </c>
      <c r="G102" s="35" t="str">
        <f>"全体 "&amp;TEXT(SUM(G86:G101),"#,###")</f>
        <v>全体 -313</v>
      </c>
      <c r="H102"/>
      <c r="I102" t="s">
        <v>175</v>
      </c>
      <c r="J102" t="s">
        <v>192</v>
      </c>
      <c r="K102" t="s">
        <v>193</v>
      </c>
      <c r="L102" t="s">
        <v>194</v>
      </c>
      <c r="M102" t="s">
        <v>195</v>
      </c>
      <c r="N102" t="s">
        <v>196</v>
      </c>
      <c r="O102"/>
      <c r="P102"/>
      <c r="Q102"/>
      <c r="R102"/>
    </row>
    <row r="104" spans="2:18" x14ac:dyDescent="0.15">
      <c r="J104" s="51" t="s">
        <v>236</v>
      </c>
    </row>
    <row r="106" spans="2:18" x14ac:dyDescent="0.15">
      <c r="B106" s="49" t="s">
        <v>190</v>
      </c>
      <c r="E106" s="60" t="str">
        <f ca="1">MID(CELL("filename",B106),FIND("]",CELL("filename",B106))+1,31)</f>
        <v>北勢地域</v>
      </c>
      <c r="H106" s="49" t="s">
        <v>222</v>
      </c>
    </row>
    <row r="107" spans="2:18" x14ac:dyDescent="0.15">
      <c r="B107" s="29"/>
      <c r="C107" s="61">
        <v>2012</v>
      </c>
      <c r="D107" s="29">
        <v>2013</v>
      </c>
      <c r="E107" s="29">
        <v>2014</v>
      </c>
      <c r="F107" s="29">
        <v>2015</v>
      </c>
      <c r="G107" s="68">
        <v>2016</v>
      </c>
      <c r="H107" s="69">
        <v>2012</v>
      </c>
      <c r="I107" s="29">
        <v>2013</v>
      </c>
      <c r="J107" s="29">
        <v>2014</v>
      </c>
      <c r="K107" s="29">
        <v>2015</v>
      </c>
      <c r="L107" s="29">
        <v>2016</v>
      </c>
    </row>
    <row r="108" spans="2:18" x14ac:dyDescent="0.15">
      <c r="B108" s="37" t="s">
        <v>182</v>
      </c>
      <c r="C108" s="31">
        <v>8100</v>
      </c>
      <c r="D108" s="31">
        <v>8271</v>
      </c>
      <c r="E108" s="31">
        <v>8004</v>
      </c>
      <c r="F108" s="31">
        <v>8005</v>
      </c>
      <c r="G108" s="63">
        <v>7764</v>
      </c>
      <c r="H108" s="70" t="s">
        <v>223</v>
      </c>
      <c r="I108" s="71" t="s">
        <v>223</v>
      </c>
      <c r="J108" s="71" t="s">
        <v>223</v>
      </c>
      <c r="K108" s="71" t="s">
        <v>223</v>
      </c>
      <c r="L108" s="71" t="s">
        <v>223</v>
      </c>
    </row>
    <row r="109" spans="2:18" x14ac:dyDescent="0.15">
      <c r="B109" s="26" t="s">
        <v>180</v>
      </c>
      <c r="C109" s="31">
        <v>2375</v>
      </c>
      <c r="D109" s="31">
        <v>2272</v>
      </c>
      <c r="E109" s="31">
        <v>2159</v>
      </c>
      <c r="F109" s="31">
        <v>2352</v>
      </c>
      <c r="G109" s="63">
        <v>2204</v>
      </c>
      <c r="H109" s="72">
        <f>C109/C$124</f>
        <v>0.12927984323117958</v>
      </c>
      <c r="I109" s="52">
        <f t="shared" ref="I109:I124" si="0">D109/D$124</f>
        <v>0.12954726878777512</v>
      </c>
      <c r="J109" s="52">
        <f t="shared" ref="J109:J124" si="1">E109/E$124</f>
        <v>0.1246751746838367</v>
      </c>
      <c r="K109" s="52">
        <f t="shared" ref="K109:K124" si="2">F109/F$124</f>
        <v>0.13136729222520108</v>
      </c>
      <c r="L109" s="52">
        <f t="shared" ref="L109:L124" si="3">G109/G$124</f>
        <v>0.12936549862064917</v>
      </c>
    </row>
    <row r="110" spans="2:18" x14ac:dyDescent="0.15">
      <c r="B110" s="26" t="s">
        <v>181</v>
      </c>
      <c r="C110" s="31">
        <v>432</v>
      </c>
      <c r="D110" s="31">
        <v>433</v>
      </c>
      <c r="E110" s="31">
        <v>532</v>
      </c>
      <c r="F110" s="31">
        <v>465</v>
      </c>
      <c r="G110" s="63">
        <v>417</v>
      </c>
      <c r="H110" s="72">
        <f t="shared" ref="H110:H124" si="4">C110/C$124</f>
        <v>2.3515323063524031E-2</v>
      </c>
      <c r="I110" s="52">
        <f t="shared" si="0"/>
        <v>2.468924620823355E-2</v>
      </c>
      <c r="J110" s="52">
        <f t="shared" si="1"/>
        <v>3.0721256568689726E-2</v>
      </c>
      <c r="K110" s="52">
        <f t="shared" si="2"/>
        <v>2.5971849865951743E-2</v>
      </c>
      <c r="L110" s="52">
        <f t="shared" si="3"/>
        <v>2.44761401655221E-2</v>
      </c>
    </row>
    <row r="111" spans="2:18" x14ac:dyDescent="0.15">
      <c r="B111" s="26" t="s">
        <v>6</v>
      </c>
      <c r="C111" s="31">
        <v>321</v>
      </c>
      <c r="D111" s="31">
        <v>336</v>
      </c>
      <c r="E111" s="31">
        <v>336</v>
      </c>
      <c r="F111" s="31">
        <v>371</v>
      </c>
      <c r="G111" s="63">
        <v>331</v>
      </c>
      <c r="H111" s="72">
        <f t="shared" si="4"/>
        <v>1.7473191443035219E-2</v>
      </c>
      <c r="I111" s="52">
        <f t="shared" si="0"/>
        <v>1.9158398905234349E-2</v>
      </c>
      <c r="J111" s="52">
        <f t="shared" si="1"/>
        <v>1.9402898885488247E-2</v>
      </c>
      <c r="K111" s="52">
        <f t="shared" si="2"/>
        <v>2.0721626452189456E-2</v>
      </c>
      <c r="L111" s="52">
        <f t="shared" si="3"/>
        <v>1.9428303105006751E-2</v>
      </c>
    </row>
    <row r="112" spans="2:18" x14ac:dyDescent="0.15">
      <c r="B112" s="26" t="s">
        <v>5</v>
      </c>
      <c r="C112" s="31">
        <v>149</v>
      </c>
      <c r="D112" s="31">
        <v>175</v>
      </c>
      <c r="E112" s="31">
        <v>119</v>
      </c>
      <c r="F112" s="31">
        <v>188</v>
      </c>
      <c r="G112" s="63">
        <v>164</v>
      </c>
      <c r="H112" s="72">
        <f t="shared" si="4"/>
        <v>8.1106091121876875E-3</v>
      </c>
      <c r="I112" s="52">
        <f t="shared" si="0"/>
        <v>9.9783327631428904E-3</v>
      </c>
      <c r="J112" s="52">
        <f t="shared" si="1"/>
        <v>6.8718600219437546E-3</v>
      </c>
      <c r="K112" s="52">
        <f t="shared" si="2"/>
        <v>1.0500446827524575E-2</v>
      </c>
      <c r="L112" s="52">
        <f t="shared" si="3"/>
        <v>9.6261078828432239E-3</v>
      </c>
    </row>
    <row r="113" spans="2:12" ht="12.75" thickBot="1" x14ac:dyDescent="0.2">
      <c r="B113" s="27" t="s">
        <v>176</v>
      </c>
      <c r="C113" s="32">
        <v>519</v>
      </c>
      <c r="D113" s="32">
        <v>447</v>
      </c>
      <c r="E113" s="32">
        <v>554</v>
      </c>
      <c r="F113" s="32">
        <v>445</v>
      </c>
      <c r="G113" s="64">
        <v>598</v>
      </c>
      <c r="H113" s="73">
        <f t="shared" si="4"/>
        <v>2.82510478471504E-2</v>
      </c>
      <c r="I113" s="53">
        <f t="shared" si="0"/>
        <v>2.5487512829284981E-2</v>
      </c>
      <c r="J113" s="53">
        <f t="shared" si="1"/>
        <v>3.1991684471906222E-2</v>
      </c>
      <c r="K113" s="53">
        <f t="shared" si="2"/>
        <v>2.485478105451296E-2</v>
      </c>
      <c r="L113" s="53">
        <f t="shared" si="3"/>
        <v>3.5100076304513707E-2</v>
      </c>
    </row>
    <row r="114" spans="2:12" x14ac:dyDescent="0.15">
      <c r="B114" s="28" t="s">
        <v>4</v>
      </c>
      <c r="C114" s="33">
        <v>191</v>
      </c>
      <c r="D114" s="33">
        <v>180</v>
      </c>
      <c r="E114" s="33">
        <v>188</v>
      </c>
      <c r="F114" s="33">
        <v>203</v>
      </c>
      <c r="G114" s="65">
        <v>190</v>
      </c>
      <c r="H114" s="74">
        <f t="shared" si="4"/>
        <v>1.0396821076696969E-2</v>
      </c>
      <c r="I114" s="54">
        <f t="shared" si="0"/>
        <v>1.0263427984946972E-2</v>
      </c>
      <c r="J114" s="54">
        <f t="shared" si="1"/>
        <v>1.0856383900213663E-2</v>
      </c>
      <c r="K114" s="54">
        <f t="shared" si="2"/>
        <v>1.1338248436103664E-2</v>
      </c>
      <c r="L114" s="54">
        <f t="shared" si="3"/>
        <v>1.1152198156952516E-2</v>
      </c>
    </row>
    <row r="115" spans="2:12" x14ac:dyDescent="0.15">
      <c r="B115" s="26" t="s">
        <v>3</v>
      </c>
      <c r="C115" s="31">
        <v>406</v>
      </c>
      <c r="D115" s="31">
        <v>322</v>
      </c>
      <c r="E115" s="31">
        <v>353</v>
      </c>
      <c r="F115" s="31">
        <v>276</v>
      </c>
      <c r="G115" s="63">
        <v>334</v>
      </c>
      <c r="H115" s="72">
        <f t="shared" si="4"/>
        <v>2.2100048990256381E-2</v>
      </c>
      <c r="I115" s="52">
        <f t="shared" si="0"/>
        <v>1.8360132284182918E-2</v>
      </c>
      <c r="J115" s="52">
        <f t="shared" si="1"/>
        <v>2.0384593174337357E-2</v>
      </c>
      <c r="K115" s="52">
        <f t="shared" si="2"/>
        <v>1.5415549597855228E-2</v>
      </c>
      <c r="L115" s="52">
        <f t="shared" si="3"/>
        <v>1.9604390444327054E-2</v>
      </c>
    </row>
    <row r="116" spans="2:12" x14ac:dyDescent="0.15">
      <c r="B116" s="26" t="s">
        <v>185</v>
      </c>
      <c r="C116" s="31">
        <v>595</v>
      </c>
      <c r="D116" s="31">
        <v>492</v>
      </c>
      <c r="E116" s="31">
        <v>375</v>
      </c>
      <c r="F116" s="31">
        <v>364</v>
      </c>
      <c r="G116" s="63">
        <v>373</v>
      </c>
      <c r="H116" s="72">
        <f t="shared" si="4"/>
        <v>3.2388002830548143E-2</v>
      </c>
      <c r="I116" s="52">
        <f t="shared" si="0"/>
        <v>2.8053369825521726E-2</v>
      </c>
      <c r="J116" s="52">
        <f t="shared" si="1"/>
        <v>2.1655021077553849E-2</v>
      </c>
      <c r="K116" s="52">
        <f t="shared" si="2"/>
        <v>2.0330652368185879E-2</v>
      </c>
      <c r="L116" s="52">
        <f t="shared" si="3"/>
        <v>2.1893525855490991E-2</v>
      </c>
    </row>
    <row r="117" spans="2:12" x14ac:dyDescent="0.15">
      <c r="B117" s="26" t="s">
        <v>184</v>
      </c>
      <c r="C117" s="31">
        <v>2384</v>
      </c>
      <c r="D117" s="31">
        <v>2432</v>
      </c>
      <c r="E117" s="31">
        <v>2208</v>
      </c>
      <c r="F117" s="31">
        <v>2360</v>
      </c>
      <c r="G117" s="63">
        <v>2260</v>
      </c>
      <c r="H117" s="72">
        <f t="shared" si="4"/>
        <v>0.129769745795003</v>
      </c>
      <c r="I117" s="52">
        <f t="shared" si="0"/>
        <v>0.13867031588550577</v>
      </c>
      <c r="J117" s="52">
        <f t="shared" si="1"/>
        <v>0.12750476410463707</v>
      </c>
      <c r="K117" s="52">
        <f t="shared" si="2"/>
        <v>0.13181411974977658</v>
      </c>
      <c r="L117" s="52">
        <f t="shared" si="3"/>
        <v>0.13265246228796149</v>
      </c>
    </row>
    <row r="118" spans="2:12" x14ac:dyDescent="0.15">
      <c r="B118" s="26" t="s">
        <v>186</v>
      </c>
      <c r="C118" s="31">
        <v>5789</v>
      </c>
      <c r="D118" s="31">
        <v>6073</v>
      </c>
      <c r="E118" s="31">
        <v>5823</v>
      </c>
      <c r="F118" s="31">
        <v>5989</v>
      </c>
      <c r="G118" s="63">
        <v>5615</v>
      </c>
      <c r="H118" s="72">
        <f t="shared" si="4"/>
        <v>0.31511621577486254</v>
      </c>
      <c r="I118" s="52">
        <f t="shared" si="0"/>
        <v>0.34627665640323868</v>
      </c>
      <c r="J118" s="52">
        <f t="shared" si="1"/>
        <v>0.33625916729225619</v>
      </c>
      <c r="K118" s="52">
        <f t="shared" si="2"/>
        <v>0.33450625558534408</v>
      </c>
      <c r="L118" s="52">
        <f t="shared" si="3"/>
        <v>0.32957680342783352</v>
      </c>
    </row>
    <row r="119" spans="2:12" x14ac:dyDescent="0.15">
      <c r="B119" s="26" t="s">
        <v>187</v>
      </c>
      <c r="C119" s="31">
        <v>2285</v>
      </c>
      <c r="D119" s="31">
        <v>2202</v>
      </c>
      <c r="E119" s="31">
        <v>2132</v>
      </c>
      <c r="F119" s="31">
        <v>2372</v>
      </c>
      <c r="G119" s="63">
        <v>2261</v>
      </c>
      <c r="H119" s="72">
        <f t="shared" si="4"/>
        <v>0.12438081759294541</v>
      </c>
      <c r="I119" s="52">
        <f t="shared" si="0"/>
        <v>0.12555593568251797</v>
      </c>
      <c r="J119" s="52">
        <f t="shared" si="1"/>
        <v>0.12311601316625281</v>
      </c>
      <c r="K119" s="52">
        <f t="shared" si="2"/>
        <v>0.13248436103663985</v>
      </c>
      <c r="L119" s="52">
        <f t="shared" si="3"/>
        <v>0.13271115806773492</v>
      </c>
    </row>
    <row r="120" spans="2:12" x14ac:dyDescent="0.15">
      <c r="B120" s="26" t="s">
        <v>2</v>
      </c>
      <c r="C120" s="31">
        <v>465</v>
      </c>
      <c r="D120" s="31">
        <v>387</v>
      </c>
      <c r="E120" s="31">
        <v>379</v>
      </c>
      <c r="F120" s="31">
        <v>380</v>
      </c>
      <c r="G120" s="63">
        <v>379</v>
      </c>
      <c r="H120" s="72">
        <f t="shared" si="4"/>
        <v>2.5311632464209897E-2</v>
      </c>
      <c r="I120" s="52">
        <f t="shared" si="0"/>
        <v>2.206637016763599E-2</v>
      </c>
      <c r="J120" s="52">
        <f t="shared" si="1"/>
        <v>2.1886007969047758E-2</v>
      </c>
      <c r="K120" s="52">
        <f t="shared" si="2"/>
        <v>2.1224307417336909E-2</v>
      </c>
      <c r="L120" s="52">
        <f t="shared" si="3"/>
        <v>2.2245700534131597E-2</v>
      </c>
    </row>
    <row r="121" spans="2:12" x14ac:dyDescent="0.15">
      <c r="B121" s="26" t="s">
        <v>1</v>
      </c>
      <c r="C121" s="31">
        <v>125</v>
      </c>
      <c r="D121" s="31">
        <v>118</v>
      </c>
      <c r="E121" s="31">
        <v>163</v>
      </c>
      <c r="F121" s="31">
        <v>109</v>
      </c>
      <c r="G121" s="63">
        <v>108</v>
      </c>
      <c r="H121" s="72">
        <f t="shared" si="4"/>
        <v>6.8042022753252406E-3</v>
      </c>
      <c r="I121" s="52">
        <f t="shared" si="0"/>
        <v>6.7282472345763485E-3</v>
      </c>
      <c r="J121" s="52">
        <f t="shared" si="1"/>
        <v>9.412715828376739E-3</v>
      </c>
      <c r="K121" s="52">
        <f t="shared" si="2"/>
        <v>6.0880250223413765E-3</v>
      </c>
      <c r="L121" s="52">
        <f t="shared" si="3"/>
        <v>6.3391442155309036E-3</v>
      </c>
    </row>
    <row r="122" spans="2:12" x14ac:dyDescent="0.15">
      <c r="B122" s="26" t="s">
        <v>188</v>
      </c>
      <c r="C122" s="31">
        <v>1642</v>
      </c>
      <c r="D122" s="31">
        <v>1000</v>
      </c>
      <c r="E122" s="31">
        <v>1250</v>
      </c>
      <c r="F122" s="31">
        <v>1169</v>
      </c>
      <c r="G122" s="63">
        <v>1065</v>
      </c>
      <c r="H122" s="72">
        <f t="shared" si="4"/>
        <v>8.9380001088672362E-2</v>
      </c>
      <c r="I122" s="52">
        <f t="shared" si="0"/>
        <v>5.7019044360816513E-2</v>
      </c>
      <c r="J122" s="52">
        <f t="shared" si="1"/>
        <v>7.2183403591846163E-2</v>
      </c>
      <c r="K122" s="52">
        <f t="shared" si="2"/>
        <v>6.5292672028596968E-2</v>
      </c>
      <c r="L122" s="52">
        <f t="shared" si="3"/>
        <v>6.2511005458707525E-2</v>
      </c>
    </row>
    <row r="123" spans="2:12" ht="12.75" thickBot="1" x14ac:dyDescent="0.2">
      <c r="B123" s="30" t="s">
        <v>177</v>
      </c>
      <c r="C123" s="34">
        <v>693</v>
      </c>
      <c r="D123" s="34">
        <v>669</v>
      </c>
      <c r="E123" s="34">
        <v>746</v>
      </c>
      <c r="F123" s="34">
        <v>861</v>
      </c>
      <c r="G123" s="66">
        <v>738</v>
      </c>
      <c r="H123" s="75">
        <f t="shared" si="4"/>
        <v>3.7722497414403137E-2</v>
      </c>
      <c r="I123" s="55">
        <f t="shared" si="0"/>
        <v>3.8145740677386249E-2</v>
      </c>
      <c r="J123" s="55">
        <f t="shared" si="1"/>
        <v>4.3079055263613789E-2</v>
      </c>
      <c r="K123" s="55">
        <f t="shared" si="2"/>
        <v>4.8089812332439676E-2</v>
      </c>
      <c r="L123" s="55">
        <f t="shared" si="3"/>
        <v>4.3317485472794508E-2</v>
      </c>
    </row>
    <row r="124" spans="2:12" ht="12.75" thickTop="1" x14ac:dyDescent="0.15">
      <c r="B124" s="5" t="s">
        <v>175</v>
      </c>
      <c r="C124" s="35">
        <f>SUM(C109:C123)</f>
        <v>18371</v>
      </c>
      <c r="D124" s="35">
        <f t="shared" ref="D124:G124" si="5">SUM(D109:D123)</f>
        <v>17538</v>
      </c>
      <c r="E124" s="35">
        <f t="shared" si="5"/>
        <v>17317</v>
      </c>
      <c r="F124" s="35">
        <f t="shared" si="5"/>
        <v>17904</v>
      </c>
      <c r="G124" s="67">
        <f t="shared" si="5"/>
        <v>17037</v>
      </c>
      <c r="H124" s="76">
        <f t="shared" si="4"/>
        <v>1</v>
      </c>
      <c r="I124" s="56">
        <f t="shared" si="0"/>
        <v>1</v>
      </c>
      <c r="J124" s="56">
        <f t="shared" si="1"/>
        <v>1</v>
      </c>
      <c r="K124" s="56">
        <f t="shared" si="2"/>
        <v>1</v>
      </c>
      <c r="L124" s="56">
        <f t="shared" si="3"/>
        <v>1</v>
      </c>
    </row>
    <row r="128" spans="2:12" x14ac:dyDescent="0.15">
      <c r="B128" s="49" t="s">
        <v>210</v>
      </c>
      <c r="E128" s="60" t="str">
        <f ca="1">MID(CELL("filename",B128),FIND("]",CELL("filename",B128))+1,31)</f>
        <v>北勢地域</v>
      </c>
      <c r="H128" s="49" t="s">
        <v>222</v>
      </c>
    </row>
    <row r="129" spans="2:12" x14ac:dyDescent="0.15">
      <c r="B129" s="29"/>
      <c r="C129" s="61">
        <v>2012</v>
      </c>
      <c r="D129" s="29">
        <v>2013</v>
      </c>
      <c r="E129" s="29">
        <v>2014</v>
      </c>
      <c r="F129" s="29">
        <v>2015</v>
      </c>
      <c r="G129" s="29">
        <v>2016</v>
      </c>
      <c r="H129" s="69">
        <v>2012</v>
      </c>
      <c r="I129" s="29">
        <v>2013</v>
      </c>
      <c r="J129" s="29">
        <v>2014</v>
      </c>
      <c r="K129" s="29">
        <v>2015</v>
      </c>
      <c r="L129" s="29">
        <v>2016</v>
      </c>
    </row>
    <row r="130" spans="2:12" x14ac:dyDescent="0.15">
      <c r="B130" s="37" t="s">
        <v>182</v>
      </c>
      <c r="C130" s="31">
        <v>8100</v>
      </c>
      <c r="D130" s="31">
        <v>8271</v>
      </c>
      <c r="E130" s="31">
        <v>8004</v>
      </c>
      <c r="F130" s="31">
        <v>8005</v>
      </c>
      <c r="G130" s="31">
        <v>7764</v>
      </c>
      <c r="H130" s="70" t="s">
        <v>223</v>
      </c>
      <c r="I130" s="71" t="s">
        <v>223</v>
      </c>
      <c r="J130" s="71" t="s">
        <v>223</v>
      </c>
      <c r="K130" s="71" t="s">
        <v>223</v>
      </c>
      <c r="L130" s="71" t="s">
        <v>223</v>
      </c>
    </row>
    <row r="131" spans="2:12" x14ac:dyDescent="0.15">
      <c r="B131" s="26" t="s">
        <v>180</v>
      </c>
      <c r="C131" s="31">
        <v>2021</v>
      </c>
      <c r="D131" s="31">
        <v>2028</v>
      </c>
      <c r="E131" s="31">
        <v>2039</v>
      </c>
      <c r="F131" s="31">
        <v>1985</v>
      </c>
      <c r="G131" s="31">
        <v>1938</v>
      </c>
      <c r="H131" s="72">
        <f>C131/C$146</f>
        <v>0.11673309074106163</v>
      </c>
      <c r="I131" s="52">
        <f t="shared" ref="I131:I145" si="6">D131/D$146</f>
        <v>0.1159387148410702</v>
      </c>
      <c r="J131" s="52">
        <f t="shared" ref="I131:J146" si="7">E131/E$146</f>
        <v>0.11666094518823664</v>
      </c>
      <c r="K131" s="52">
        <f t="shared" ref="K131:K146" si="8">F131/F$146</f>
        <v>0.10966244958842053</v>
      </c>
      <c r="L131" s="52">
        <f t="shared" ref="L131:L146" si="9">G131/G$146</f>
        <v>0.11170028818443804</v>
      </c>
    </row>
    <row r="132" spans="2:12" x14ac:dyDescent="0.15">
      <c r="B132" s="26" t="s">
        <v>181</v>
      </c>
      <c r="C132" s="31">
        <v>295</v>
      </c>
      <c r="D132" s="31">
        <v>258</v>
      </c>
      <c r="E132" s="31">
        <v>264</v>
      </c>
      <c r="F132" s="31">
        <v>276</v>
      </c>
      <c r="G132" s="31">
        <v>330</v>
      </c>
      <c r="H132" s="72">
        <f t="shared" ref="H132:H146" si="10">C132/C$146</f>
        <v>1.7039219083925375E-2</v>
      </c>
      <c r="I132" s="52">
        <f t="shared" si="6"/>
        <v>1.4749599817059226E-2</v>
      </c>
      <c r="J132" s="52">
        <f t="shared" si="7"/>
        <v>1.5104703055269482E-2</v>
      </c>
      <c r="K132" s="52">
        <f t="shared" si="8"/>
        <v>1.5247776365946633E-2</v>
      </c>
      <c r="L132" s="52">
        <f t="shared" si="9"/>
        <v>1.9020172910662825E-2</v>
      </c>
    </row>
    <row r="133" spans="2:12" x14ac:dyDescent="0.15">
      <c r="B133" s="26" t="s">
        <v>6</v>
      </c>
      <c r="C133" s="31">
        <v>292</v>
      </c>
      <c r="D133" s="31">
        <v>276</v>
      </c>
      <c r="E133" s="31">
        <v>302</v>
      </c>
      <c r="F133" s="31">
        <v>280</v>
      </c>
      <c r="G133" s="31">
        <v>223</v>
      </c>
      <c r="H133" s="72">
        <f t="shared" si="10"/>
        <v>1.6865938889851557E-2</v>
      </c>
      <c r="I133" s="52">
        <f t="shared" si="6"/>
        <v>1.5778641664761034E-2</v>
      </c>
      <c r="J133" s="52">
        <f t="shared" si="7"/>
        <v>1.7278864858679483E-2</v>
      </c>
      <c r="K133" s="52">
        <f t="shared" si="8"/>
        <v>1.5468758632119772E-2</v>
      </c>
      <c r="L133" s="52">
        <f t="shared" si="9"/>
        <v>1.2853025936599424E-2</v>
      </c>
    </row>
    <row r="134" spans="2:12" x14ac:dyDescent="0.15">
      <c r="B134" s="26" t="s">
        <v>5</v>
      </c>
      <c r="C134" s="31">
        <v>92</v>
      </c>
      <c r="D134" s="31">
        <v>92</v>
      </c>
      <c r="E134" s="31">
        <v>89</v>
      </c>
      <c r="F134" s="31">
        <v>75</v>
      </c>
      <c r="G134" s="31">
        <v>96</v>
      </c>
      <c r="H134" s="72">
        <f t="shared" si="10"/>
        <v>5.3139259515970656E-3</v>
      </c>
      <c r="I134" s="52">
        <f t="shared" si="6"/>
        <v>5.2595472215870116E-3</v>
      </c>
      <c r="J134" s="52">
        <f t="shared" si="7"/>
        <v>5.0921158027234237E-3</v>
      </c>
      <c r="K134" s="52">
        <f t="shared" si="8"/>
        <v>4.143417490746368E-3</v>
      </c>
      <c r="L134" s="52">
        <f t="shared" si="9"/>
        <v>5.5331412103746397E-3</v>
      </c>
    </row>
    <row r="135" spans="2:12" ht="12.75" thickBot="1" x14ac:dyDescent="0.2">
      <c r="B135" s="27" t="s">
        <v>176</v>
      </c>
      <c r="C135" s="32">
        <v>475</v>
      </c>
      <c r="D135" s="32">
        <v>501</v>
      </c>
      <c r="E135" s="32">
        <v>571</v>
      </c>
      <c r="F135" s="32">
        <v>478</v>
      </c>
      <c r="G135" s="32">
        <v>587</v>
      </c>
      <c r="H135" s="73">
        <f t="shared" si="10"/>
        <v>2.7436030728354415E-2</v>
      </c>
      <c r="I135" s="53">
        <f t="shared" si="6"/>
        <v>2.8641664761033615E-2</v>
      </c>
      <c r="J135" s="53">
        <f t="shared" si="7"/>
        <v>3.2669641835450278E-2</v>
      </c>
      <c r="K135" s="53">
        <f t="shared" si="8"/>
        <v>2.6407380807690183E-2</v>
      </c>
      <c r="L135" s="53">
        <f t="shared" si="9"/>
        <v>3.3832853025936596E-2</v>
      </c>
    </row>
    <row r="136" spans="2:12" x14ac:dyDescent="0.15">
      <c r="B136" s="28" t="s">
        <v>4</v>
      </c>
      <c r="C136" s="33">
        <v>161</v>
      </c>
      <c r="D136" s="33">
        <v>147</v>
      </c>
      <c r="E136" s="33">
        <v>146</v>
      </c>
      <c r="F136" s="33">
        <v>188</v>
      </c>
      <c r="G136" s="33">
        <v>162</v>
      </c>
      <c r="H136" s="74">
        <f t="shared" si="10"/>
        <v>9.2993704152948657E-3</v>
      </c>
      <c r="I136" s="54">
        <f t="shared" si="6"/>
        <v>8.4038417562314199E-3</v>
      </c>
      <c r="J136" s="54">
        <f t="shared" si="7"/>
        <v>8.3533585078384258E-3</v>
      </c>
      <c r="K136" s="54">
        <f t="shared" si="8"/>
        <v>1.0386166510137561E-2</v>
      </c>
      <c r="L136" s="54">
        <f t="shared" si="9"/>
        <v>9.3371757925072053E-3</v>
      </c>
    </row>
    <row r="137" spans="2:12" x14ac:dyDescent="0.15">
      <c r="B137" s="26" t="s">
        <v>3</v>
      </c>
      <c r="C137" s="31">
        <v>319</v>
      </c>
      <c r="D137" s="31">
        <v>330</v>
      </c>
      <c r="E137" s="31">
        <v>388</v>
      </c>
      <c r="F137" s="31">
        <v>269</v>
      </c>
      <c r="G137" s="31">
        <v>292</v>
      </c>
      <c r="H137" s="72">
        <f t="shared" si="10"/>
        <v>1.8425460636515914E-2</v>
      </c>
      <c r="I137" s="52">
        <f t="shared" si="6"/>
        <v>1.8865767207866452E-2</v>
      </c>
      <c r="J137" s="52">
        <f t="shared" si="7"/>
        <v>2.2199336308502116E-2</v>
      </c>
      <c r="K137" s="52">
        <f t="shared" si="8"/>
        <v>1.4861057400143639E-2</v>
      </c>
      <c r="L137" s="52">
        <f t="shared" si="9"/>
        <v>1.6829971181556196E-2</v>
      </c>
    </row>
    <row r="138" spans="2:12" x14ac:dyDescent="0.15">
      <c r="B138" s="26" t="s">
        <v>185</v>
      </c>
      <c r="C138" s="31">
        <v>369</v>
      </c>
      <c r="D138" s="31">
        <v>371</v>
      </c>
      <c r="E138" s="31">
        <v>313</v>
      </c>
      <c r="F138" s="31">
        <v>384</v>
      </c>
      <c r="G138" s="31">
        <v>359</v>
      </c>
      <c r="H138" s="72">
        <f t="shared" si="10"/>
        <v>2.1313463871079536E-2</v>
      </c>
      <c r="I138" s="52">
        <f t="shared" si="6"/>
        <v>2.1209695860965012E-2</v>
      </c>
      <c r="J138" s="52">
        <f t="shared" si="7"/>
        <v>1.7908227485982378E-2</v>
      </c>
      <c r="K138" s="52">
        <f t="shared" si="8"/>
        <v>2.1214297552621404E-2</v>
      </c>
      <c r="L138" s="52">
        <f t="shared" si="9"/>
        <v>2.0691642651296829E-2</v>
      </c>
    </row>
    <row r="139" spans="2:12" x14ac:dyDescent="0.15">
      <c r="B139" s="26" t="s">
        <v>184</v>
      </c>
      <c r="C139" s="31">
        <v>2882</v>
      </c>
      <c r="D139" s="31">
        <v>2827</v>
      </c>
      <c r="E139" s="31">
        <v>2915</v>
      </c>
      <c r="F139" s="31">
        <v>3092</v>
      </c>
      <c r="G139" s="31">
        <v>2897</v>
      </c>
      <c r="H139" s="72">
        <f t="shared" si="10"/>
        <v>0.16646450644024721</v>
      </c>
      <c r="I139" s="52">
        <f t="shared" si="6"/>
        <v>0.1616167390807226</v>
      </c>
      <c r="J139" s="52">
        <f>E139/E$146</f>
        <v>0.16678109623526718</v>
      </c>
      <c r="K139" s="52">
        <f>F139/F$146</f>
        <v>0.17081929175183691</v>
      </c>
      <c r="L139" s="52">
        <f t="shared" si="9"/>
        <v>0.16697406340057636</v>
      </c>
    </row>
    <row r="140" spans="2:12" x14ac:dyDescent="0.15">
      <c r="B140" s="26" t="s">
        <v>186</v>
      </c>
      <c r="C140" s="31">
        <v>6044</v>
      </c>
      <c r="D140" s="31">
        <v>6436</v>
      </c>
      <c r="E140" s="31">
        <v>6378</v>
      </c>
      <c r="F140" s="31">
        <v>6751</v>
      </c>
      <c r="G140" s="31">
        <v>6472</v>
      </c>
      <c r="H140" s="72">
        <f t="shared" si="10"/>
        <v>0.34910183099405073</v>
      </c>
      <c r="I140" s="52">
        <f t="shared" si="6"/>
        <v>0.36793962954493481</v>
      </c>
      <c r="J140" s="52">
        <f t="shared" si="7"/>
        <v>0.3649158942670786</v>
      </c>
      <c r="K140" s="52">
        <f t="shared" si="8"/>
        <v>0.37296281973371637</v>
      </c>
      <c r="L140" s="52">
        <f t="shared" si="9"/>
        <v>0.37302593659942362</v>
      </c>
    </row>
    <row r="141" spans="2:12" x14ac:dyDescent="0.15">
      <c r="B141" s="26" t="s">
        <v>187</v>
      </c>
      <c r="C141" s="31">
        <v>2327</v>
      </c>
      <c r="D141" s="31">
        <v>2154</v>
      </c>
      <c r="E141" s="31">
        <v>2113</v>
      </c>
      <c r="F141" s="31">
        <v>2370</v>
      </c>
      <c r="G141" s="31">
        <v>2125</v>
      </c>
      <c r="H141" s="72">
        <f t="shared" si="10"/>
        <v>0.134407670536591</v>
      </c>
      <c r="I141" s="52">
        <f t="shared" si="6"/>
        <v>0.12314200777498285</v>
      </c>
      <c r="J141" s="52">
        <f t="shared" si="7"/>
        <v>0.12089483922645612</v>
      </c>
      <c r="K141" s="52">
        <f t="shared" si="8"/>
        <v>0.13093199270758521</v>
      </c>
      <c r="L141" s="52">
        <f t="shared" si="9"/>
        <v>0.12247838616714697</v>
      </c>
    </row>
    <row r="142" spans="2:12" x14ac:dyDescent="0.15">
      <c r="B142" s="26" t="s">
        <v>2</v>
      </c>
      <c r="C142" s="31">
        <v>348</v>
      </c>
      <c r="D142" s="31">
        <v>356</v>
      </c>
      <c r="E142" s="31">
        <v>317</v>
      </c>
      <c r="F142" s="31">
        <v>328</v>
      </c>
      <c r="G142" s="31">
        <v>365</v>
      </c>
      <c r="H142" s="72">
        <f t="shared" si="10"/>
        <v>2.0100502512562814E-2</v>
      </c>
      <c r="I142" s="52">
        <f t="shared" si="6"/>
        <v>2.0352160987880175E-2</v>
      </c>
      <c r="J142" s="52">
        <f t="shared" si="7"/>
        <v>1.8137086623183432E-2</v>
      </c>
      <c r="K142" s="52">
        <f t="shared" si="8"/>
        <v>1.8120545826197449E-2</v>
      </c>
      <c r="L142" s="52">
        <f t="shared" si="9"/>
        <v>2.1037463976945246E-2</v>
      </c>
    </row>
    <row r="143" spans="2:12" x14ac:dyDescent="0.15">
      <c r="B143" s="26" t="s">
        <v>1</v>
      </c>
      <c r="C143" s="31">
        <v>133</v>
      </c>
      <c r="D143" s="31">
        <v>70</v>
      </c>
      <c r="E143" s="31">
        <v>123</v>
      </c>
      <c r="F143" s="31">
        <v>77</v>
      </c>
      <c r="G143" s="31">
        <v>48</v>
      </c>
      <c r="H143" s="72">
        <f t="shared" si="10"/>
        <v>7.6820886039392364E-3</v>
      </c>
      <c r="I143" s="52">
        <f t="shared" si="6"/>
        <v>4.0018294077292481E-3</v>
      </c>
      <c r="J143" s="52">
        <f t="shared" si="7"/>
        <v>7.0374184689323722E-3</v>
      </c>
      <c r="K143" s="52">
        <f t="shared" si="8"/>
        <v>4.2539086238329374E-3</v>
      </c>
      <c r="L143" s="52">
        <f t="shared" si="9"/>
        <v>2.7665706051873198E-3</v>
      </c>
    </row>
    <row r="144" spans="2:12" x14ac:dyDescent="0.15">
      <c r="B144" s="26" t="s">
        <v>188</v>
      </c>
      <c r="C144" s="31">
        <v>821</v>
      </c>
      <c r="D144" s="31">
        <v>862</v>
      </c>
      <c r="E144" s="31">
        <v>855</v>
      </c>
      <c r="F144" s="31">
        <v>854</v>
      </c>
      <c r="G144" s="31">
        <v>762</v>
      </c>
      <c r="H144" s="72">
        <f t="shared" si="10"/>
        <v>4.7421013111534682E-2</v>
      </c>
      <c r="I144" s="52">
        <f t="shared" si="6"/>
        <v>4.9279670706608734E-2</v>
      </c>
      <c r="J144" s="52">
        <f>E144/E$146</f>
        <v>4.8918640576725028E-2</v>
      </c>
      <c r="K144" s="52">
        <f t="shared" si="8"/>
        <v>4.7179713827965306E-2</v>
      </c>
      <c r="L144" s="52">
        <f t="shared" si="9"/>
        <v>4.3919308357348703E-2</v>
      </c>
    </row>
    <row r="145" spans="2:12" ht="12.75" thickBot="1" x14ac:dyDescent="0.2">
      <c r="B145" s="30" t="s">
        <v>177</v>
      </c>
      <c r="C145" s="34">
        <v>734</v>
      </c>
      <c r="D145" s="34">
        <v>784</v>
      </c>
      <c r="E145" s="34">
        <v>665</v>
      </c>
      <c r="F145" s="34">
        <v>694</v>
      </c>
      <c r="G145" s="34">
        <v>694</v>
      </c>
      <c r="H145" s="75">
        <f t="shared" si="10"/>
        <v>4.2395887483393985E-2</v>
      </c>
      <c r="I145" s="55">
        <f t="shared" si="6"/>
        <v>4.4820489366567573E-2</v>
      </c>
      <c r="J145" s="55">
        <f t="shared" si="7"/>
        <v>3.8047831559675019E-2</v>
      </c>
      <c r="K145" s="55">
        <f t="shared" si="8"/>
        <v>3.8340423181039723E-2</v>
      </c>
      <c r="L145" s="55">
        <f t="shared" si="9"/>
        <v>0.04</v>
      </c>
    </row>
    <row r="146" spans="2:12" ht="12.75" thickTop="1" x14ac:dyDescent="0.15">
      <c r="B146" s="5" t="s">
        <v>175</v>
      </c>
      <c r="C146" s="35">
        <f t="shared" ref="C146:G146" si="11">SUM(C131:C145)</f>
        <v>17313</v>
      </c>
      <c r="D146" s="35">
        <f t="shared" si="11"/>
        <v>17492</v>
      </c>
      <c r="E146" s="35">
        <f t="shared" si="11"/>
        <v>17478</v>
      </c>
      <c r="F146" s="35">
        <f t="shared" si="11"/>
        <v>18101</v>
      </c>
      <c r="G146" s="35">
        <f t="shared" si="11"/>
        <v>17350</v>
      </c>
      <c r="H146" s="76">
        <f t="shared" si="10"/>
        <v>1</v>
      </c>
      <c r="I146" s="56">
        <f t="shared" si="7"/>
        <v>1</v>
      </c>
      <c r="J146" s="56">
        <f t="shared" si="7"/>
        <v>1</v>
      </c>
      <c r="K146" s="56">
        <f t="shared" si="8"/>
        <v>1</v>
      </c>
      <c r="L146" s="56">
        <f t="shared" si="9"/>
        <v>1</v>
      </c>
    </row>
    <row r="149" spans="2:12" x14ac:dyDescent="0.15">
      <c r="B149" s="1" t="s">
        <v>230</v>
      </c>
    </row>
    <row r="151" spans="2:12" x14ac:dyDescent="0.15">
      <c r="B151" s="49"/>
    </row>
    <row r="173" spans="2:2" x14ac:dyDescent="0.15">
      <c r="B173" s="1" t="s">
        <v>231</v>
      </c>
    </row>
    <row r="188" spans="2:2" x14ac:dyDescent="0.15">
      <c r="B188" s="50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29" fitToHeight="0" pageOrder="overThenDown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C102"/>
  <sheetViews>
    <sheetView showGridLines="0" topLeftCell="E1" zoomScaleNormal="100" workbookViewId="0">
      <pane ySplit="4" topLeftCell="A117" activePane="bottomLeft" state="frozen"/>
      <selection activeCell="K106" sqref="K106"/>
      <selection pane="bottomLeft" activeCell="AA155" sqref="AA155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桑名市</v>
      </c>
      <c r="T1" s="1" t="str">
        <f ca="1">"地域ブロック・県内圏域別の人口移動の状況　＜"&amp;D1&amp;"＞"</f>
        <v>地域ブロック・県内圏域別の人口移動の状況　＜桑名市＞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4588</v>
      </c>
      <c r="E4" s="9">
        <v>4191</v>
      </c>
      <c r="F4" s="9">
        <v>397</v>
      </c>
      <c r="G4" s="9">
        <v>4533</v>
      </c>
      <c r="H4" s="9">
        <v>4282</v>
      </c>
      <c r="I4" s="9">
        <v>251</v>
      </c>
      <c r="J4" s="9">
        <v>4416</v>
      </c>
      <c r="K4" s="9">
        <v>4293</v>
      </c>
      <c r="L4" s="9">
        <v>123</v>
      </c>
      <c r="M4" s="9">
        <v>4646</v>
      </c>
      <c r="N4" s="9">
        <v>4289</v>
      </c>
      <c r="O4" s="9">
        <f>M4-N4</f>
        <v>357</v>
      </c>
      <c r="P4" s="9">
        <v>4147</v>
      </c>
      <c r="Q4" s="9">
        <v>4355</v>
      </c>
      <c r="R4" s="9">
        <f>P4-Q4</f>
        <v>-208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178</v>
      </c>
      <c r="E5" s="10">
        <v>138</v>
      </c>
      <c r="F5" s="10">
        <v>40</v>
      </c>
      <c r="G5" s="10">
        <v>151</v>
      </c>
      <c r="H5" s="10">
        <v>112</v>
      </c>
      <c r="I5" s="10">
        <v>39</v>
      </c>
      <c r="J5" s="10">
        <v>144</v>
      </c>
      <c r="K5" s="10">
        <v>118</v>
      </c>
      <c r="L5" s="10">
        <v>26</v>
      </c>
      <c r="M5" s="10">
        <v>154</v>
      </c>
      <c r="N5" s="10">
        <v>142</v>
      </c>
      <c r="O5" s="10">
        <f>M5-N5</f>
        <v>12</v>
      </c>
      <c r="P5" s="10">
        <v>135</v>
      </c>
      <c r="Q5" s="10">
        <v>143</v>
      </c>
      <c r="R5" s="10">
        <f t="shared" ref="R5:R68" si="0">P5-Q5</f>
        <v>-8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528</v>
      </c>
      <c r="E6" s="10">
        <v>451</v>
      </c>
      <c r="F6" s="10">
        <v>77</v>
      </c>
      <c r="G6" s="10">
        <v>534</v>
      </c>
      <c r="H6" s="10">
        <v>409</v>
      </c>
      <c r="I6" s="10">
        <v>125</v>
      </c>
      <c r="J6" s="10">
        <v>555</v>
      </c>
      <c r="K6" s="10">
        <v>470</v>
      </c>
      <c r="L6" s="10">
        <v>85</v>
      </c>
      <c r="M6" s="10">
        <v>559</v>
      </c>
      <c r="N6" s="10">
        <v>426</v>
      </c>
      <c r="O6" s="10">
        <f t="shared" ref="O6:O69" si="1">M6-N6</f>
        <v>133</v>
      </c>
      <c r="P6" s="10">
        <v>491</v>
      </c>
      <c r="Q6" s="10">
        <v>464</v>
      </c>
      <c r="R6" s="10">
        <f t="shared" si="0"/>
        <v>27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42</v>
      </c>
      <c r="E7" s="10">
        <v>31</v>
      </c>
      <c r="F7" s="10">
        <v>11</v>
      </c>
      <c r="G7" s="10">
        <v>34</v>
      </c>
      <c r="H7" s="10">
        <v>30</v>
      </c>
      <c r="I7" s="10">
        <v>4</v>
      </c>
      <c r="J7" s="10">
        <v>56</v>
      </c>
      <c r="K7" s="10">
        <v>46</v>
      </c>
      <c r="L7" s="10">
        <v>10</v>
      </c>
      <c r="M7" s="10">
        <v>31</v>
      </c>
      <c r="N7" s="10">
        <v>29</v>
      </c>
      <c r="O7" s="10">
        <f t="shared" si="1"/>
        <v>2</v>
      </c>
      <c r="P7" s="10">
        <v>27</v>
      </c>
      <c r="Q7" s="10">
        <v>23</v>
      </c>
      <c r="R7" s="10">
        <f t="shared" si="0"/>
        <v>4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59</v>
      </c>
      <c r="E8" s="10">
        <v>37</v>
      </c>
      <c r="F8" s="10">
        <v>22</v>
      </c>
      <c r="G8" s="10">
        <v>59</v>
      </c>
      <c r="H8" s="10">
        <v>44</v>
      </c>
      <c r="I8" s="10">
        <v>15</v>
      </c>
      <c r="J8" s="10">
        <v>39</v>
      </c>
      <c r="K8" s="10">
        <v>40</v>
      </c>
      <c r="L8" s="10">
        <v>-1</v>
      </c>
      <c r="M8" s="10">
        <v>61</v>
      </c>
      <c r="N8" s="10">
        <v>45</v>
      </c>
      <c r="O8" s="10">
        <f t="shared" si="1"/>
        <v>16</v>
      </c>
      <c r="P8" s="10">
        <v>42</v>
      </c>
      <c r="Q8" s="10">
        <v>36</v>
      </c>
      <c r="R8" s="10">
        <f t="shared" si="0"/>
        <v>6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f t="shared" si="1"/>
        <v>0</v>
      </c>
      <c r="P9" s="10">
        <v>0</v>
      </c>
      <c r="Q9" s="10">
        <v>0</v>
      </c>
      <c r="R9" s="10">
        <f t="shared" si="0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118</v>
      </c>
      <c r="E10" s="10">
        <v>108</v>
      </c>
      <c r="F10" s="10">
        <v>10</v>
      </c>
      <c r="G10" s="10">
        <v>134</v>
      </c>
      <c r="H10" s="10">
        <v>106</v>
      </c>
      <c r="I10" s="10">
        <v>28</v>
      </c>
      <c r="J10" s="10">
        <v>135</v>
      </c>
      <c r="K10" s="10">
        <v>108</v>
      </c>
      <c r="L10" s="10">
        <v>27</v>
      </c>
      <c r="M10" s="10">
        <v>140</v>
      </c>
      <c r="N10" s="10">
        <v>108</v>
      </c>
      <c r="O10" s="10">
        <f t="shared" si="1"/>
        <v>32</v>
      </c>
      <c r="P10" s="10">
        <v>111</v>
      </c>
      <c r="Q10" s="10">
        <v>94</v>
      </c>
      <c r="R10" s="10">
        <f t="shared" si="0"/>
        <v>17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12</v>
      </c>
      <c r="E11" s="10">
        <v>21</v>
      </c>
      <c r="F11" s="10">
        <v>-9</v>
      </c>
      <c r="G11" s="10">
        <v>31</v>
      </c>
      <c r="H11" s="10">
        <v>13</v>
      </c>
      <c r="I11" s="10">
        <v>18</v>
      </c>
      <c r="J11" s="10">
        <v>18</v>
      </c>
      <c r="K11" s="10">
        <v>11</v>
      </c>
      <c r="L11" s="10">
        <v>7</v>
      </c>
      <c r="M11" s="10">
        <v>25</v>
      </c>
      <c r="N11" s="10">
        <v>12</v>
      </c>
      <c r="O11" s="10">
        <f t="shared" si="1"/>
        <v>13</v>
      </c>
      <c r="P11" s="10">
        <v>11</v>
      </c>
      <c r="Q11" s="10">
        <v>11</v>
      </c>
      <c r="R11" s="10">
        <f t="shared" si="0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10</v>
      </c>
      <c r="F12" s="10">
        <v>-10</v>
      </c>
      <c r="G12" s="10">
        <v>15</v>
      </c>
      <c r="H12" s="10">
        <v>0</v>
      </c>
      <c r="I12" s="10">
        <v>15</v>
      </c>
      <c r="J12" s="10">
        <v>17</v>
      </c>
      <c r="K12" s="10">
        <v>11</v>
      </c>
      <c r="L12" s="10">
        <v>6</v>
      </c>
      <c r="M12" s="10">
        <v>0</v>
      </c>
      <c r="N12" s="10">
        <v>0</v>
      </c>
      <c r="O12" s="10">
        <f t="shared" si="1"/>
        <v>0</v>
      </c>
      <c r="P12" s="10">
        <v>13</v>
      </c>
      <c r="Q12" s="10">
        <v>0</v>
      </c>
      <c r="R12" s="10">
        <f t="shared" si="0"/>
        <v>13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20</v>
      </c>
      <c r="E13" s="10">
        <v>17</v>
      </c>
      <c r="F13" s="10">
        <v>3</v>
      </c>
      <c r="G13" s="10">
        <v>31</v>
      </c>
      <c r="H13" s="10">
        <v>15</v>
      </c>
      <c r="I13" s="10">
        <v>16</v>
      </c>
      <c r="J13" s="10">
        <v>24</v>
      </c>
      <c r="K13" s="10">
        <v>20</v>
      </c>
      <c r="L13" s="10">
        <v>4</v>
      </c>
      <c r="M13" s="10">
        <v>22</v>
      </c>
      <c r="N13" s="10">
        <v>14</v>
      </c>
      <c r="O13" s="10">
        <f t="shared" si="1"/>
        <v>8</v>
      </c>
      <c r="P13" s="10">
        <v>19</v>
      </c>
      <c r="Q13" s="10">
        <v>19</v>
      </c>
      <c r="R13" s="10">
        <f t="shared" si="0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11</v>
      </c>
      <c r="E14" s="10">
        <v>0</v>
      </c>
      <c r="F14" s="10">
        <v>11</v>
      </c>
      <c r="G14" s="10">
        <v>10</v>
      </c>
      <c r="H14" s="10">
        <v>0</v>
      </c>
      <c r="I14" s="10">
        <v>10</v>
      </c>
      <c r="J14" s="10">
        <v>0</v>
      </c>
      <c r="K14" s="10">
        <v>0</v>
      </c>
      <c r="L14" s="10">
        <v>0</v>
      </c>
      <c r="M14" s="10">
        <v>13</v>
      </c>
      <c r="N14" s="10">
        <v>0</v>
      </c>
      <c r="O14" s="10">
        <f t="shared" si="1"/>
        <v>13</v>
      </c>
      <c r="P14" s="10">
        <v>0</v>
      </c>
      <c r="Q14" s="10">
        <v>0</v>
      </c>
      <c r="R14" s="10">
        <f t="shared" si="0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14</v>
      </c>
      <c r="F15" s="10">
        <v>-14</v>
      </c>
      <c r="G15" s="10">
        <v>14</v>
      </c>
      <c r="H15" s="10">
        <v>0</v>
      </c>
      <c r="I15" s="10">
        <v>14</v>
      </c>
      <c r="J15" s="10">
        <v>0</v>
      </c>
      <c r="K15" s="10">
        <v>0</v>
      </c>
      <c r="L15" s="10">
        <v>0</v>
      </c>
      <c r="M15" s="10">
        <v>19</v>
      </c>
      <c r="N15" s="10">
        <v>0</v>
      </c>
      <c r="O15" s="10">
        <f t="shared" si="1"/>
        <v>19</v>
      </c>
      <c r="P15" s="10">
        <v>0</v>
      </c>
      <c r="Q15" s="10">
        <v>10</v>
      </c>
      <c r="R15" s="10">
        <f t="shared" si="0"/>
        <v>-10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213</v>
      </c>
      <c r="E16" s="10">
        <v>185</v>
      </c>
      <c r="F16" s="10">
        <v>28</v>
      </c>
      <c r="G16" s="10">
        <v>222</v>
      </c>
      <c r="H16" s="10">
        <v>179</v>
      </c>
      <c r="I16" s="10">
        <v>43</v>
      </c>
      <c r="J16" s="10">
        <v>176</v>
      </c>
      <c r="K16" s="10">
        <v>188</v>
      </c>
      <c r="L16" s="10">
        <v>-12</v>
      </c>
      <c r="M16" s="10">
        <v>206</v>
      </c>
      <c r="N16" s="10">
        <v>133</v>
      </c>
      <c r="O16" s="10">
        <f t="shared" si="1"/>
        <v>73</v>
      </c>
      <c r="P16" s="10">
        <v>219</v>
      </c>
      <c r="Q16" s="10">
        <v>0</v>
      </c>
      <c r="R16" s="10">
        <f t="shared" si="0"/>
        <v>219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19</v>
      </c>
      <c r="E17" s="10">
        <v>13</v>
      </c>
      <c r="F17" s="10">
        <v>6</v>
      </c>
      <c r="G17" s="10">
        <v>0</v>
      </c>
      <c r="H17" s="10">
        <v>0</v>
      </c>
      <c r="I17" s="10">
        <v>0</v>
      </c>
      <c r="J17" s="10">
        <v>16</v>
      </c>
      <c r="K17" s="10">
        <v>0</v>
      </c>
      <c r="L17" s="10">
        <v>16</v>
      </c>
      <c r="M17" s="10">
        <v>20</v>
      </c>
      <c r="N17" s="10">
        <v>0</v>
      </c>
      <c r="O17" s="10">
        <f t="shared" si="1"/>
        <v>20</v>
      </c>
      <c r="P17" s="10">
        <v>16</v>
      </c>
      <c r="Q17" s="10">
        <v>12</v>
      </c>
      <c r="R17" s="10">
        <f t="shared" si="0"/>
        <v>4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17</v>
      </c>
      <c r="E18" s="10">
        <v>24</v>
      </c>
      <c r="F18" s="10">
        <v>-7</v>
      </c>
      <c r="G18" s="10">
        <v>19</v>
      </c>
      <c r="H18" s="10">
        <v>16</v>
      </c>
      <c r="I18" s="10">
        <v>3</v>
      </c>
      <c r="J18" s="10">
        <v>26</v>
      </c>
      <c r="K18" s="10">
        <v>18</v>
      </c>
      <c r="L18" s="10">
        <v>8</v>
      </c>
      <c r="M18" s="10">
        <v>39</v>
      </c>
      <c r="N18" s="10">
        <v>19</v>
      </c>
      <c r="O18" s="10">
        <f t="shared" si="1"/>
        <v>20</v>
      </c>
      <c r="P18" s="10">
        <v>25</v>
      </c>
      <c r="Q18" s="10">
        <v>22</v>
      </c>
      <c r="R18" s="10">
        <f t="shared" si="0"/>
        <v>3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32</v>
      </c>
      <c r="E19" s="10">
        <v>19</v>
      </c>
      <c r="F19" s="10">
        <v>13</v>
      </c>
      <c r="G19" s="10">
        <v>17</v>
      </c>
      <c r="H19" s="10">
        <v>20</v>
      </c>
      <c r="I19" s="10">
        <v>-3</v>
      </c>
      <c r="J19" s="10">
        <v>0</v>
      </c>
      <c r="K19" s="10">
        <v>0</v>
      </c>
      <c r="L19" s="10">
        <v>0</v>
      </c>
      <c r="M19" s="10">
        <v>0</v>
      </c>
      <c r="N19" s="10">
        <v>15</v>
      </c>
      <c r="O19" s="10">
        <f t="shared" si="1"/>
        <v>-15</v>
      </c>
      <c r="P19" s="10">
        <v>15</v>
      </c>
      <c r="Q19" s="10">
        <v>34</v>
      </c>
      <c r="R19" s="10">
        <f t="shared" si="0"/>
        <v>-19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145</v>
      </c>
      <c r="E20" s="10">
        <v>165</v>
      </c>
      <c r="F20" s="10">
        <v>-20</v>
      </c>
      <c r="G20" s="10">
        <v>170</v>
      </c>
      <c r="H20" s="10">
        <v>194</v>
      </c>
      <c r="I20" s="10">
        <v>-24</v>
      </c>
      <c r="J20" s="10">
        <v>129</v>
      </c>
      <c r="K20" s="10">
        <v>161</v>
      </c>
      <c r="L20" s="10">
        <v>-32</v>
      </c>
      <c r="M20" s="10">
        <v>146</v>
      </c>
      <c r="N20" s="10">
        <v>135</v>
      </c>
      <c r="O20" s="10">
        <f t="shared" si="1"/>
        <v>11</v>
      </c>
      <c r="P20" s="10">
        <v>129</v>
      </c>
      <c r="Q20" s="10">
        <v>222</v>
      </c>
      <c r="R20" s="10">
        <f t="shared" si="0"/>
        <v>-93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36</v>
      </c>
      <c r="E21" s="10">
        <v>39</v>
      </c>
      <c r="F21" s="10">
        <v>-3</v>
      </c>
      <c r="G21" s="10">
        <v>47</v>
      </c>
      <c r="H21" s="10">
        <v>48</v>
      </c>
      <c r="I21" s="10">
        <v>-1</v>
      </c>
      <c r="J21" s="10">
        <v>42</v>
      </c>
      <c r="K21" s="10">
        <v>57</v>
      </c>
      <c r="L21" s="10">
        <v>-15</v>
      </c>
      <c r="M21" s="10">
        <v>47</v>
      </c>
      <c r="N21" s="10">
        <v>71</v>
      </c>
      <c r="O21" s="10">
        <f t="shared" si="1"/>
        <v>-24</v>
      </c>
      <c r="P21" s="10">
        <v>28</v>
      </c>
      <c r="Q21" s="10">
        <v>54</v>
      </c>
      <c r="R21" s="10">
        <f t="shared" si="0"/>
        <v>-26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62</v>
      </c>
      <c r="E22" s="10">
        <v>67</v>
      </c>
      <c r="F22" s="10">
        <v>-5</v>
      </c>
      <c r="G22" s="10">
        <v>44</v>
      </c>
      <c r="H22" s="10">
        <v>73</v>
      </c>
      <c r="I22" s="10">
        <v>-29</v>
      </c>
      <c r="J22" s="10">
        <v>76</v>
      </c>
      <c r="K22" s="10">
        <v>73</v>
      </c>
      <c r="L22" s="10">
        <v>3</v>
      </c>
      <c r="M22" s="10">
        <v>69</v>
      </c>
      <c r="N22" s="10">
        <v>82</v>
      </c>
      <c r="O22" s="10">
        <f t="shared" si="1"/>
        <v>-13</v>
      </c>
      <c r="P22" s="10">
        <v>0</v>
      </c>
      <c r="Q22" s="10">
        <v>82</v>
      </c>
      <c r="R22" s="10">
        <f t="shared" si="0"/>
        <v>-82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92</v>
      </c>
      <c r="E23" s="10">
        <v>111</v>
      </c>
      <c r="F23" s="10">
        <v>-19</v>
      </c>
      <c r="G23" s="10">
        <v>121</v>
      </c>
      <c r="H23" s="10">
        <v>123</v>
      </c>
      <c r="I23" s="10">
        <v>-2</v>
      </c>
      <c r="J23" s="10">
        <v>125</v>
      </c>
      <c r="K23" s="10">
        <v>97</v>
      </c>
      <c r="L23" s="10">
        <v>28</v>
      </c>
      <c r="M23" s="10">
        <v>129</v>
      </c>
      <c r="N23" s="10">
        <v>105</v>
      </c>
      <c r="O23" s="10">
        <f t="shared" si="1"/>
        <v>24</v>
      </c>
      <c r="P23" s="10">
        <v>116</v>
      </c>
      <c r="Q23" s="10">
        <v>127</v>
      </c>
      <c r="R23" s="10">
        <f t="shared" si="0"/>
        <v>-11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1"/>
        <v>0</v>
      </c>
      <c r="P24" s="10">
        <v>0</v>
      </c>
      <c r="Q24" s="10">
        <v>0</v>
      </c>
      <c r="R24" s="10">
        <f t="shared" si="0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10</v>
      </c>
      <c r="O25" s="10">
        <f t="shared" si="1"/>
        <v>-10</v>
      </c>
      <c r="P25" s="10">
        <v>13</v>
      </c>
      <c r="Q25" s="10">
        <v>0</v>
      </c>
      <c r="R25" s="10">
        <f t="shared" si="0"/>
        <v>13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1"/>
        <v>0</v>
      </c>
      <c r="P26" s="10">
        <v>0</v>
      </c>
      <c r="Q26" s="10">
        <v>0</v>
      </c>
      <c r="R26" s="10">
        <f t="shared" si="0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10</v>
      </c>
      <c r="K27" s="10">
        <v>0</v>
      </c>
      <c r="L27" s="10">
        <v>10</v>
      </c>
      <c r="M27" s="10">
        <v>0</v>
      </c>
      <c r="N27" s="10">
        <v>0</v>
      </c>
      <c r="O27" s="10">
        <f t="shared" si="1"/>
        <v>0</v>
      </c>
      <c r="P27" s="10">
        <v>0</v>
      </c>
      <c r="Q27" s="10">
        <v>0</v>
      </c>
      <c r="R27" s="10">
        <f t="shared" si="0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1"/>
        <v>0</v>
      </c>
      <c r="P28" s="10">
        <v>0</v>
      </c>
      <c r="Q28" s="10">
        <v>0</v>
      </c>
      <c r="R28" s="10">
        <f t="shared" si="0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1"/>
        <v>0</v>
      </c>
      <c r="P29" s="10">
        <v>0</v>
      </c>
      <c r="Q29" s="10">
        <v>0</v>
      </c>
      <c r="R29" s="10">
        <f t="shared" si="0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11</v>
      </c>
      <c r="K30" s="10">
        <v>0</v>
      </c>
      <c r="L30" s="10">
        <v>11</v>
      </c>
      <c r="M30" s="10">
        <v>0</v>
      </c>
      <c r="N30" s="10">
        <v>0</v>
      </c>
      <c r="O30" s="10">
        <f t="shared" si="1"/>
        <v>0</v>
      </c>
      <c r="P30" s="10">
        <v>0</v>
      </c>
      <c r="Q30" s="10">
        <v>0</v>
      </c>
      <c r="R30" s="10">
        <f t="shared" si="0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1"/>
        <v>0</v>
      </c>
      <c r="P31" s="10">
        <v>0</v>
      </c>
      <c r="Q31" s="10">
        <v>0</v>
      </c>
      <c r="R31" s="10">
        <f t="shared" si="0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10</v>
      </c>
      <c r="E32" s="10">
        <v>0</v>
      </c>
      <c r="F32" s="10">
        <v>10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11</v>
      </c>
      <c r="N32" s="10">
        <v>0</v>
      </c>
      <c r="O32" s="10">
        <f t="shared" si="1"/>
        <v>11</v>
      </c>
      <c r="P32" s="10">
        <v>0</v>
      </c>
      <c r="Q32" s="10">
        <v>0</v>
      </c>
      <c r="R32" s="10">
        <f t="shared" si="0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1"/>
        <v>0</v>
      </c>
      <c r="P33" s="10">
        <v>0</v>
      </c>
      <c r="Q33" s="10">
        <v>0</v>
      </c>
      <c r="R33" s="10">
        <f t="shared" si="0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42</v>
      </c>
      <c r="E34" s="11">
        <v>31</v>
      </c>
      <c r="F34" s="11">
        <v>11</v>
      </c>
      <c r="G34" s="11">
        <v>38</v>
      </c>
      <c r="H34" s="11">
        <v>46</v>
      </c>
      <c r="I34" s="11">
        <v>-8</v>
      </c>
      <c r="J34" s="11">
        <v>51</v>
      </c>
      <c r="K34" s="11">
        <v>58</v>
      </c>
      <c r="L34" s="11">
        <v>-7</v>
      </c>
      <c r="M34" s="11">
        <v>76</v>
      </c>
      <c r="N34" s="11">
        <v>51</v>
      </c>
      <c r="O34" s="11">
        <f t="shared" si="1"/>
        <v>25</v>
      </c>
      <c r="P34" s="11">
        <v>112</v>
      </c>
      <c r="Q34" s="11">
        <v>181</v>
      </c>
      <c r="R34" s="11">
        <f t="shared" si="0"/>
        <v>-69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23</v>
      </c>
      <c r="E35" s="12">
        <v>31</v>
      </c>
      <c r="F35" s="12">
        <v>-8</v>
      </c>
      <c r="G35" s="12">
        <v>36</v>
      </c>
      <c r="H35" s="12">
        <v>30</v>
      </c>
      <c r="I35" s="12">
        <v>6</v>
      </c>
      <c r="J35" s="12">
        <v>33</v>
      </c>
      <c r="K35" s="12">
        <v>34</v>
      </c>
      <c r="L35" s="12">
        <v>-1</v>
      </c>
      <c r="M35" s="12">
        <v>34</v>
      </c>
      <c r="N35" s="12">
        <v>30</v>
      </c>
      <c r="O35" s="10">
        <f t="shared" si="1"/>
        <v>4</v>
      </c>
      <c r="P35" s="12">
        <v>32</v>
      </c>
      <c r="Q35" s="12">
        <v>52</v>
      </c>
      <c r="R35" s="12">
        <f t="shared" si="0"/>
        <v>-20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13</v>
      </c>
      <c r="E36" s="10">
        <v>0</v>
      </c>
      <c r="F36" s="10">
        <v>13</v>
      </c>
      <c r="G36" s="10">
        <v>10</v>
      </c>
      <c r="H36" s="10">
        <v>10</v>
      </c>
      <c r="I36" s="10">
        <v>0</v>
      </c>
      <c r="J36" s="10">
        <v>12</v>
      </c>
      <c r="K36" s="10">
        <v>13</v>
      </c>
      <c r="L36" s="10">
        <v>-1</v>
      </c>
      <c r="M36" s="10">
        <v>13</v>
      </c>
      <c r="N36" s="10">
        <v>0</v>
      </c>
      <c r="O36" s="10">
        <f t="shared" si="1"/>
        <v>13</v>
      </c>
      <c r="P36" s="10">
        <v>19</v>
      </c>
      <c r="Q36" s="10">
        <v>0</v>
      </c>
      <c r="R36" s="10">
        <f t="shared" si="0"/>
        <v>19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12</v>
      </c>
      <c r="E37" s="10">
        <v>15</v>
      </c>
      <c r="F37" s="10">
        <v>-3</v>
      </c>
      <c r="G37" s="10">
        <v>12</v>
      </c>
      <c r="H37" s="10">
        <v>14</v>
      </c>
      <c r="I37" s="10">
        <v>-2</v>
      </c>
      <c r="J37" s="10">
        <v>11</v>
      </c>
      <c r="K37" s="10">
        <v>22</v>
      </c>
      <c r="L37" s="10">
        <v>-11</v>
      </c>
      <c r="M37" s="10">
        <v>18</v>
      </c>
      <c r="N37" s="10">
        <v>13</v>
      </c>
      <c r="O37" s="10">
        <f t="shared" si="1"/>
        <v>5</v>
      </c>
      <c r="P37" s="10">
        <v>0</v>
      </c>
      <c r="Q37" s="10">
        <v>10</v>
      </c>
      <c r="R37" s="10">
        <f t="shared" si="0"/>
        <v>-10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15</v>
      </c>
      <c r="E38" s="10">
        <v>15</v>
      </c>
      <c r="F38" s="10">
        <v>0</v>
      </c>
      <c r="G38" s="10">
        <v>41</v>
      </c>
      <c r="H38" s="10">
        <v>13</v>
      </c>
      <c r="I38" s="10">
        <v>28</v>
      </c>
      <c r="J38" s="10">
        <v>23</v>
      </c>
      <c r="K38" s="10">
        <v>26</v>
      </c>
      <c r="L38" s="10">
        <v>-3</v>
      </c>
      <c r="M38" s="10">
        <v>17</v>
      </c>
      <c r="N38" s="10">
        <v>19</v>
      </c>
      <c r="O38" s="10">
        <f t="shared" si="1"/>
        <v>-2</v>
      </c>
      <c r="P38" s="10">
        <v>23</v>
      </c>
      <c r="Q38" s="10">
        <v>13</v>
      </c>
      <c r="R38" s="10">
        <f t="shared" si="0"/>
        <v>10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11</v>
      </c>
      <c r="H39" s="10">
        <v>0</v>
      </c>
      <c r="I39" s="10">
        <v>11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1"/>
        <v>0</v>
      </c>
      <c r="P39" s="10">
        <v>0</v>
      </c>
      <c r="Q39" s="10">
        <v>0</v>
      </c>
      <c r="R39" s="10">
        <f t="shared" si="0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1"/>
        <v>0</v>
      </c>
      <c r="P40" s="10">
        <v>0</v>
      </c>
      <c r="Q40" s="10">
        <v>0</v>
      </c>
      <c r="R40" s="10">
        <f t="shared" si="0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17</v>
      </c>
      <c r="E41" s="10">
        <v>0</v>
      </c>
      <c r="F41" s="10">
        <v>17</v>
      </c>
      <c r="G41" s="10">
        <v>17</v>
      </c>
      <c r="H41" s="10">
        <v>21</v>
      </c>
      <c r="I41" s="10">
        <v>-4</v>
      </c>
      <c r="J41" s="10">
        <v>0</v>
      </c>
      <c r="K41" s="10">
        <v>39</v>
      </c>
      <c r="L41" s="10">
        <v>-39</v>
      </c>
      <c r="M41" s="10">
        <v>12</v>
      </c>
      <c r="N41" s="10">
        <v>28</v>
      </c>
      <c r="O41" s="10">
        <f t="shared" si="1"/>
        <v>-16</v>
      </c>
      <c r="P41" s="10">
        <v>20</v>
      </c>
      <c r="Q41" s="10">
        <v>10</v>
      </c>
      <c r="R41" s="10">
        <f t="shared" si="0"/>
        <v>10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23</v>
      </c>
      <c r="E42" s="10">
        <v>11</v>
      </c>
      <c r="F42" s="10">
        <v>12</v>
      </c>
      <c r="G42" s="10">
        <v>21</v>
      </c>
      <c r="H42" s="10">
        <v>27</v>
      </c>
      <c r="I42" s="10">
        <v>-6</v>
      </c>
      <c r="J42" s="10">
        <v>28</v>
      </c>
      <c r="K42" s="10">
        <v>0</v>
      </c>
      <c r="L42" s="10">
        <v>28</v>
      </c>
      <c r="M42" s="10">
        <v>28</v>
      </c>
      <c r="N42" s="10">
        <v>26</v>
      </c>
      <c r="O42" s="10">
        <f t="shared" si="1"/>
        <v>2</v>
      </c>
      <c r="P42" s="10">
        <v>26</v>
      </c>
      <c r="Q42" s="10">
        <v>17</v>
      </c>
      <c r="R42" s="10">
        <f t="shared" si="0"/>
        <v>9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13</v>
      </c>
      <c r="E43" s="10">
        <v>20</v>
      </c>
      <c r="F43" s="10">
        <v>-7</v>
      </c>
      <c r="G43" s="10">
        <v>19</v>
      </c>
      <c r="H43" s="10">
        <v>12</v>
      </c>
      <c r="I43" s="10">
        <v>7</v>
      </c>
      <c r="J43" s="10">
        <v>0</v>
      </c>
      <c r="K43" s="10">
        <v>19</v>
      </c>
      <c r="L43" s="10">
        <v>-19</v>
      </c>
      <c r="M43" s="10">
        <v>19</v>
      </c>
      <c r="N43" s="10">
        <v>16</v>
      </c>
      <c r="O43" s="10">
        <f t="shared" si="1"/>
        <v>3</v>
      </c>
      <c r="P43" s="10">
        <v>10</v>
      </c>
      <c r="Q43" s="10">
        <v>15</v>
      </c>
      <c r="R43" s="10">
        <f t="shared" si="0"/>
        <v>-5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10</v>
      </c>
      <c r="E44" s="10">
        <v>14</v>
      </c>
      <c r="F44" s="10">
        <v>-4</v>
      </c>
      <c r="G44" s="10">
        <v>0</v>
      </c>
      <c r="H44" s="10">
        <v>0</v>
      </c>
      <c r="I44" s="10">
        <v>0</v>
      </c>
      <c r="J44" s="10">
        <v>12</v>
      </c>
      <c r="K44" s="10">
        <v>0</v>
      </c>
      <c r="L44" s="10">
        <v>12</v>
      </c>
      <c r="M44" s="10">
        <v>0</v>
      </c>
      <c r="N44" s="10">
        <v>0</v>
      </c>
      <c r="O44" s="10">
        <f t="shared" si="1"/>
        <v>0</v>
      </c>
      <c r="P44" s="10">
        <v>0</v>
      </c>
      <c r="Q44" s="10">
        <v>13</v>
      </c>
      <c r="R44" s="10">
        <f t="shared" si="0"/>
        <v>-13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71</v>
      </c>
      <c r="E45" s="10">
        <v>47</v>
      </c>
      <c r="F45" s="10">
        <v>24</v>
      </c>
      <c r="G45" s="10">
        <v>47</v>
      </c>
      <c r="H45" s="10">
        <v>33</v>
      </c>
      <c r="I45" s="10">
        <v>14</v>
      </c>
      <c r="J45" s="10">
        <v>41</v>
      </c>
      <c r="K45" s="10">
        <v>61</v>
      </c>
      <c r="L45" s="10">
        <v>-20</v>
      </c>
      <c r="M45" s="10">
        <v>51</v>
      </c>
      <c r="N45" s="10">
        <v>66</v>
      </c>
      <c r="O45" s="10">
        <f t="shared" si="1"/>
        <v>-15</v>
      </c>
      <c r="P45" s="10">
        <v>44</v>
      </c>
      <c r="Q45" s="10">
        <v>56</v>
      </c>
      <c r="R45" s="10">
        <f t="shared" si="0"/>
        <v>-12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53</v>
      </c>
      <c r="E46" s="10">
        <v>90</v>
      </c>
      <c r="F46" s="10">
        <v>-37</v>
      </c>
      <c r="G46" s="10">
        <v>62</v>
      </c>
      <c r="H46" s="10">
        <v>92</v>
      </c>
      <c r="I46" s="10">
        <v>-30</v>
      </c>
      <c r="J46" s="10">
        <v>51</v>
      </c>
      <c r="K46" s="10">
        <v>69</v>
      </c>
      <c r="L46" s="10">
        <v>-18</v>
      </c>
      <c r="M46" s="10">
        <v>66</v>
      </c>
      <c r="N46" s="10">
        <v>89</v>
      </c>
      <c r="O46" s="10">
        <f t="shared" si="1"/>
        <v>-23</v>
      </c>
      <c r="P46" s="10">
        <v>48</v>
      </c>
      <c r="Q46" s="10">
        <v>58</v>
      </c>
      <c r="R46" s="10">
        <f t="shared" si="0"/>
        <v>-10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165</v>
      </c>
      <c r="E47" s="10">
        <v>246</v>
      </c>
      <c r="F47" s="10">
        <v>-81</v>
      </c>
      <c r="G47" s="10">
        <v>153</v>
      </c>
      <c r="H47" s="10">
        <v>269</v>
      </c>
      <c r="I47" s="10">
        <v>-116</v>
      </c>
      <c r="J47" s="10">
        <v>165</v>
      </c>
      <c r="K47" s="10">
        <v>237</v>
      </c>
      <c r="L47" s="10">
        <v>-72</v>
      </c>
      <c r="M47" s="10">
        <v>158</v>
      </c>
      <c r="N47" s="10">
        <v>264</v>
      </c>
      <c r="O47" s="10">
        <f t="shared" si="1"/>
        <v>-106</v>
      </c>
      <c r="P47" s="10">
        <v>173</v>
      </c>
      <c r="Q47" s="10">
        <v>240</v>
      </c>
      <c r="R47" s="10">
        <f t="shared" si="0"/>
        <v>-67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136</v>
      </c>
      <c r="E48" s="10">
        <v>118</v>
      </c>
      <c r="F48" s="10">
        <v>18</v>
      </c>
      <c r="G48" s="10">
        <v>120</v>
      </c>
      <c r="H48" s="10">
        <v>140</v>
      </c>
      <c r="I48" s="10">
        <v>-20</v>
      </c>
      <c r="J48" s="10">
        <v>116</v>
      </c>
      <c r="K48" s="10">
        <v>143</v>
      </c>
      <c r="L48" s="10">
        <v>-27</v>
      </c>
      <c r="M48" s="10">
        <v>94</v>
      </c>
      <c r="N48" s="10">
        <v>161</v>
      </c>
      <c r="O48" s="10">
        <f t="shared" si="1"/>
        <v>-67</v>
      </c>
      <c r="P48" s="10">
        <v>118</v>
      </c>
      <c r="Q48" s="10">
        <v>107</v>
      </c>
      <c r="R48" s="10">
        <f t="shared" si="0"/>
        <v>11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26</v>
      </c>
      <c r="E49" s="10">
        <v>0</v>
      </c>
      <c r="F49" s="10">
        <v>26</v>
      </c>
      <c r="G49" s="10">
        <v>14</v>
      </c>
      <c r="H49" s="10">
        <v>18</v>
      </c>
      <c r="I49" s="10">
        <v>-4</v>
      </c>
      <c r="J49" s="10">
        <v>14</v>
      </c>
      <c r="K49" s="10">
        <v>12</v>
      </c>
      <c r="L49" s="10">
        <v>2</v>
      </c>
      <c r="M49" s="10">
        <v>12</v>
      </c>
      <c r="N49" s="10">
        <v>0</v>
      </c>
      <c r="O49" s="10">
        <f t="shared" si="1"/>
        <v>12</v>
      </c>
      <c r="P49" s="10">
        <v>20</v>
      </c>
      <c r="Q49" s="10">
        <v>16</v>
      </c>
      <c r="R49" s="10">
        <f t="shared" si="0"/>
        <v>4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21</v>
      </c>
      <c r="E50" s="10">
        <v>12</v>
      </c>
      <c r="F50" s="10">
        <v>9</v>
      </c>
      <c r="G50" s="10">
        <v>22</v>
      </c>
      <c r="H50" s="10">
        <v>0</v>
      </c>
      <c r="I50" s="10">
        <v>22</v>
      </c>
      <c r="J50" s="10">
        <v>24</v>
      </c>
      <c r="K50" s="10">
        <v>12</v>
      </c>
      <c r="L50" s="10">
        <v>12</v>
      </c>
      <c r="M50" s="10">
        <v>0</v>
      </c>
      <c r="N50" s="10">
        <v>0</v>
      </c>
      <c r="O50" s="10">
        <f t="shared" si="1"/>
        <v>0</v>
      </c>
      <c r="P50" s="10">
        <v>0</v>
      </c>
      <c r="Q50" s="10">
        <v>15</v>
      </c>
      <c r="R50" s="10">
        <f t="shared" si="0"/>
        <v>-15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23</v>
      </c>
      <c r="E51" s="10">
        <v>23</v>
      </c>
      <c r="F51" s="10">
        <v>0</v>
      </c>
      <c r="G51" s="10">
        <v>31</v>
      </c>
      <c r="H51" s="10">
        <v>26</v>
      </c>
      <c r="I51" s="10">
        <v>5</v>
      </c>
      <c r="J51" s="10">
        <v>14</v>
      </c>
      <c r="K51" s="10">
        <v>0</v>
      </c>
      <c r="L51" s="10">
        <v>14</v>
      </c>
      <c r="M51" s="10">
        <v>32</v>
      </c>
      <c r="N51" s="10">
        <v>28</v>
      </c>
      <c r="O51" s="10">
        <f t="shared" si="1"/>
        <v>4</v>
      </c>
      <c r="P51" s="10">
        <v>32</v>
      </c>
      <c r="Q51" s="10">
        <v>21</v>
      </c>
      <c r="R51" s="10">
        <f t="shared" si="0"/>
        <v>11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16</v>
      </c>
      <c r="E52" s="10">
        <v>11</v>
      </c>
      <c r="F52" s="10">
        <v>5</v>
      </c>
      <c r="G52" s="10">
        <v>0</v>
      </c>
      <c r="H52" s="10">
        <v>0</v>
      </c>
      <c r="I52" s="10">
        <v>0</v>
      </c>
      <c r="J52" s="10">
        <v>17</v>
      </c>
      <c r="K52" s="10">
        <v>0</v>
      </c>
      <c r="L52" s="10">
        <v>17</v>
      </c>
      <c r="M52" s="10">
        <v>0</v>
      </c>
      <c r="N52" s="10">
        <v>11</v>
      </c>
      <c r="O52" s="10">
        <f t="shared" si="1"/>
        <v>-11</v>
      </c>
      <c r="P52" s="10">
        <v>0</v>
      </c>
      <c r="Q52" s="10">
        <v>17</v>
      </c>
      <c r="R52" s="10">
        <f t="shared" si="0"/>
        <v>-17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10</v>
      </c>
      <c r="F53" s="10">
        <v>-10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14</v>
      </c>
      <c r="N53" s="10">
        <v>0</v>
      </c>
      <c r="O53" s="10">
        <f t="shared" si="1"/>
        <v>14</v>
      </c>
      <c r="P53" s="10">
        <v>0</v>
      </c>
      <c r="Q53" s="10">
        <v>13</v>
      </c>
      <c r="R53" s="10">
        <f t="shared" si="0"/>
        <v>-13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24</v>
      </c>
      <c r="E54" s="10">
        <v>26</v>
      </c>
      <c r="F54" s="10">
        <v>-2</v>
      </c>
      <c r="G54" s="10">
        <v>32</v>
      </c>
      <c r="H54" s="10">
        <v>17</v>
      </c>
      <c r="I54" s="10">
        <v>15</v>
      </c>
      <c r="J54" s="10">
        <v>24</v>
      </c>
      <c r="K54" s="10">
        <v>36</v>
      </c>
      <c r="L54" s="10">
        <v>-12</v>
      </c>
      <c r="M54" s="10">
        <v>36</v>
      </c>
      <c r="N54" s="10">
        <v>22</v>
      </c>
      <c r="O54" s="10">
        <f t="shared" si="1"/>
        <v>14</v>
      </c>
      <c r="P54" s="10">
        <v>39</v>
      </c>
      <c r="Q54" s="10">
        <v>29</v>
      </c>
      <c r="R54" s="10">
        <f t="shared" si="0"/>
        <v>10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209</v>
      </c>
      <c r="E55" s="10">
        <v>153</v>
      </c>
      <c r="F55" s="10">
        <v>56</v>
      </c>
      <c r="G55" s="10">
        <v>225</v>
      </c>
      <c r="H55" s="10">
        <v>169</v>
      </c>
      <c r="I55" s="10">
        <v>56</v>
      </c>
      <c r="J55" s="10">
        <v>207</v>
      </c>
      <c r="K55" s="10">
        <v>186</v>
      </c>
      <c r="L55" s="10">
        <v>21</v>
      </c>
      <c r="M55" s="10">
        <v>211</v>
      </c>
      <c r="N55" s="10">
        <v>206</v>
      </c>
      <c r="O55" s="10">
        <f t="shared" si="1"/>
        <v>5</v>
      </c>
      <c r="P55" s="10">
        <v>198</v>
      </c>
      <c r="Q55" s="10">
        <v>203</v>
      </c>
      <c r="R55" s="10">
        <f t="shared" si="0"/>
        <v>-5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98</v>
      </c>
      <c r="E56" s="10">
        <v>132</v>
      </c>
      <c r="F56" s="10">
        <v>-34</v>
      </c>
      <c r="G56" s="10">
        <v>106</v>
      </c>
      <c r="H56" s="10">
        <v>111</v>
      </c>
      <c r="I56" s="10">
        <v>-5</v>
      </c>
      <c r="J56" s="10">
        <v>94</v>
      </c>
      <c r="K56" s="10">
        <v>95</v>
      </c>
      <c r="L56" s="10">
        <v>-1</v>
      </c>
      <c r="M56" s="10">
        <v>100</v>
      </c>
      <c r="N56" s="10">
        <v>100</v>
      </c>
      <c r="O56" s="10">
        <f t="shared" si="1"/>
        <v>0</v>
      </c>
      <c r="P56" s="10">
        <v>120</v>
      </c>
      <c r="Q56" s="10">
        <v>103</v>
      </c>
      <c r="R56" s="10">
        <f t="shared" si="0"/>
        <v>17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1300</v>
      </c>
      <c r="E57" s="10">
        <v>1122</v>
      </c>
      <c r="F57" s="10">
        <v>178</v>
      </c>
      <c r="G57" s="10">
        <v>1223</v>
      </c>
      <c r="H57" s="10">
        <v>1218</v>
      </c>
      <c r="I57" s="10">
        <v>5</v>
      </c>
      <c r="J57" s="10">
        <v>1190</v>
      </c>
      <c r="K57" s="10">
        <v>1169</v>
      </c>
      <c r="L57" s="10">
        <v>21</v>
      </c>
      <c r="M57" s="10">
        <v>1241</v>
      </c>
      <c r="N57" s="10">
        <v>1198</v>
      </c>
      <c r="O57" s="10">
        <f t="shared" si="1"/>
        <v>43</v>
      </c>
      <c r="P57" s="10">
        <v>1098</v>
      </c>
      <c r="Q57" s="10">
        <v>1236</v>
      </c>
      <c r="R57" s="10">
        <f t="shared" si="0"/>
        <v>-138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1636</v>
      </c>
      <c r="E58" s="13">
        <v>1481</v>
      </c>
      <c r="F58" s="13">
        <v>155</v>
      </c>
      <c r="G58" s="13">
        <v>1691</v>
      </c>
      <c r="H58" s="13">
        <v>1428</v>
      </c>
      <c r="I58" s="13">
        <v>263</v>
      </c>
      <c r="J58" s="13">
        <v>1650</v>
      </c>
      <c r="K58" s="13">
        <v>1476</v>
      </c>
      <c r="L58" s="13">
        <v>174</v>
      </c>
      <c r="M58" s="13">
        <v>1767</v>
      </c>
      <c r="N58" s="13">
        <v>1397</v>
      </c>
      <c r="O58" s="13">
        <f t="shared" si="1"/>
        <v>370</v>
      </c>
      <c r="P58" s="13">
        <v>1522</v>
      </c>
      <c r="Q58" s="13">
        <v>1534</v>
      </c>
      <c r="R58" s="13">
        <f t="shared" si="0"/>
        <v>-12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39</v>
      </c>
      <c r="E59" s="10">
        <v>49</v>
      </c>
      <c r="F59" s="10">
        <v>-10</v>
      </c>
      <c r="G59" s="10">
        <v>69</v>
      </c>
      <c r="H59" s="10">
        <v>52</v>
      </c>
      <c r="I59" s="10">
        <v>17</v>
      </c>
      <c r="J59" s="10">
        <v>32</v>
      </c>
      <c r="K59" s="10">
        <v>47</v>
      </c>
      <c r="L59" s="10">
        <v>-15</v>
      </c>
      <c r="M59" s="10">
        <v>48</v>
      </c>
      <c r="N59" s="10">
        <v>48</v>
      </c>
      <c r="O59" s="10">
        <f t="shared" si="1"/>
        <v>0</v>
      </c>
      <c r="P59" s="10">
        <v>33</v>
      </c>
      <c r="Q59" s="10">
        <v>43</v>
      </c>
      <c r="R59" s="10">
        <f t="shared" si="0"/>
        <v>-10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43</v>
      </c>
      <c r="E60" s="10">
        <v>37</v>
      </c>
      <c r="F60" s="10">
        <v>6</v>
      </c>
      <c r="G60" s="10">
        <v>31</v>
      </c>
      <c r="H60" s="10">
        <v>43</v>
      </c>
      <c r="I60" s="10">
        <v>-12</v>
      </c>
      <c r="J60" s="10">
        <v>46</v>
      </c>
      <c r="K60" s="10">
        <v>41</v>
      </c>
      <c r="L60" s="10">
        <v>5</v>
      </c>
      <c r="M60" s="10">
        <v>44</v>
      </c>
      <c r="N60" s="10">
        <v>40</v>
      </c>
      <c r="O60" s="10">
        <f t="shared" si="1"/>
        <v>4</v>
      </c>
      <c r="P60" s="10">
        <v>22</v>
      </c>
      <c r="Q60" s="10">
        <v>52</v>
      </c>
      <c r="R60" s="10">
        <f t="shared" si="0"/>
        <v>-30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154</v>
      </c>
      <c r="E61" s="10">
        <v>151</v>
      </c>
      <c r="F61" s="10">
        <v>3</v>
      </c>
      <c r="G61" s="10">
        <v>146</v>
      </c>
      <c r="H61" s="10">
        <v>147</v>
      </c>
      <c r="I61" s="10">
        <v>-1</v>
      </c>
      <c r="J61" s="10">
        <v>145</v>
      </c>
      <c r="K61" s="10">
        <v>173</v>
      </c>
      <c r="L61" s="10">
        <v>-28</v>
      </c>
      <c r="M61" s="10">
        <v>148</v>
      </c>
      <c r="N61" s="10">
        <v>128</v>
      </c>
      <c r="O61" s="10">
        <f t="shared" si="1"/>
        <v>20</v>
      </c>
      <c r="P61" s="10">
        <v>117</v>
      </c>
      <c r="Q61" s="10">
        <v>129</v>
      </c>
      <c r="R61" s="10">
        <f t="shared" si="0"/>
        <v>-12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65</v>
      </c>
      <c r="E62" s="10">
        <v>81</v>
      </c>
      <c r="F62" s="10">
        <v>-16</v>
      </c>
      <c r="G62" s="10">
        <v>86</v>
      </c>
      <c r="H62" s="10">
        <v>101</v>
      </c>
      <c r="I62" s="10">
        <v>-15</v>
      </c>
      <c r="J62" s="10">
        <v>73</v>
      </c>
      <c r="K62" s="10">
        <v>92</v>
      </c>
      <c r="L62" s="10">
        <v>-19</v>
      </c>
      <c r="M62" s="10">
        <v>103</v>
      </c>
      <c r="N62" s="10">
        <v>84</v>
      </c>
      <c r="O62" s="10">
        <f t="shared" si="1"/>
        <v>19</v>
      </c>
      <c r="P62" s="10">
        <v>106</v>
      </c>
      <c r="Q62" s="10">
        <v>77</v>
      </c>
      <c r="R62" s="10">
        <f t="shared" si="0"/>
        <v>29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35</v>
      </c>
      <c r="E63" s="10">
        <v>22</v>
      </c>
      <c r="F63" s="10">
        <v>13</v>
      </c>
      <c r="G63" s="10">
        <v>35</v>
      </c>
      <c r="H63" s="10">
        <v>24</v>
      </c>
      <c r="I63" s="10">
        <v>11</v>
      </c>
      <c r="J63" s="10">
        <v>19</v>
      </c>
      <c r="K63" s="10">
        <v>21</v>
      </c>
      <c r="L63" s="10">
        <v>-2</v>
      </c>
      <c r="M63" s="10">
        <v>27</v>
      </c>
      <c r="N63" s="10">
        <v>34</v>
      </c>
      <c r="O63" s="10">
        <f t="shared" si="1"/>
        <v>-7</v>
      </c>
      <c r="P63" s="10">
        <v>31</v>
      </c>
      <c r="Q63" s="10">
        <v>26</v>
      </c>
      <c r="R63" s="10">
        <f t="shared" si="0"/>
        <v>5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16</v>
      </c>
      <c r="E64" s="10">
        <v>0</v>
      </c>
      <c r="F64" s="10">
        <v>16</v>
      </c>
      <c r="G64" s="10">
        <v>10</v>
      </c>
      <c r="H64" s="10">
        <v>14</v>
      </c>
      <c r="I64" s="10">
        <v>-4</v>
      </c>
      <c r="J64" s="10">
        <v>0</v>
      </c>
      <c r="K64" s="10">
        <v>10</v>
      </c>
      <c r="L64" s="10">
        <v>-10</v>
      </c>
      <c r="M64" s="10">
        <v>0</v>
      </c>
      <c r="N64" s="10">
        <v>0</v>
      </c>
      <c r="O64" s="10">
        <f t="shared" si="1"/>
        <v>0</v>
      </c>
      <c r="P64" s="10">
        <v>17</v>
      </c>
      <c r="Q64" s="10">
        <v>10</v>
      </c>
      <c r="R64" s="10">
        <f t="shared" si="0"/>
        <v>7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12</v>
      </c>
      <c r="H65" s="10">
        <v>0</v>
      </c>
      <c r="I65" s="10">
        <v>12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1"/>
        <v>0</v>
      </c>
      <c r="P65" s="10">
        <v>0</v>
      </c>
      <c r="Q65" s="10">
        <v>0</v>
      </c>
      <c r="R65" s="10">
        <f t="shared" si="0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12</v>
      </c>
      <c r="K66" s="10">
        <v>0</v>
      </c>
      <c r="L66" s="10">
        <v>12</v>
      </c>
      <c r="M66" s="10">
        <v>0</v>
      </c>
      <c r="N66" s="10">
        <v>12</v>
      </c>
      <c r="O66" s="10">
        <f t="shared" si="1"/>
        <v>-12</v>
      </c>
      <c r="P66" s="10">
        <v>0</v>
      </c>
      <c r="Q66" s="10">
        <v>10</v>
      </c>
      <c r="R66" s="10">
        <f t="shared" si="0"/>
        <v>-10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17</v>
      </c>
      <c r="E67" s="10">
        <v>30</v>
      </c>
      <c r="F67" s="10">
        <v>-13</v>
      </c>
      <c r="G67" s="10">
        <v>18</v>
      </c>
      <c r="H67" s="10">
        <v>28</v>
      </c>
      <c r="I67" s="10">
        <v>-10</v>
      </c>
      <c r="J67" s="10">
        <v>26</v>
      </c>
      <c r="K67" s="10">
        <v>15</v>
      </c>
      <c r="L67" s="10">
        <v>11</v>
      </c>
      <c r="M67" s="10">
        <v>43</v>
      </c>
      <c r="N67" s="10">
        <v>25</v>
      </c>
      <c r="O67" s="10">
        <f t="shared" si="1"/>
        <v>18</v>
      </c>
      <c r="P67" s="10">
        <v>19</v>
      </c>
      <c r="Q67" s="10">
        <v>15</v>
      </c>
      <c r="R67" s="10">
        <f t="shared" si="0"/>
        <v>4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47</v>
      </c>
      <c r="E68" s="10">
        <v>21</v>
      </c>
      <c r="F68" s="10">
        <v>26</v>
      </c>
      <c r="G68" s="10">
        <v>24</v>
      </c>
      <c r="H68" s="10">
        <v>21</v>
      </c>
      <c r="I68" s="10">
        <v>3</v>
      </c>
      <c r="J68" s="10">
        <v>35</v>
      </c>
      <c r="K68" s="10">
        <v>17</v>
      </c>
      <c r="L68" s="10">
        <v>18</v>
      </c>
      <c r="M68" s="10">
        <v>23</v>
      </c>
      <c r="N68" s="10">
        <v>29</v>
      </c>
      <c r="O68" s="10">
        <f t="shared" si="1"/>
        <v>-6</v>
      </c>
      <c r="P68" s="10">
        <v>15</v>
      </c>
      <c r="Q68" s="10">
        <v>30</v>
      </c>
      <c r="R68" s="10">
        <f t="shared" si="0"/>
        <v>-15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12</v>
      </c>
      <c r="H69" s="10">
        <v>0</v>
      </c>
      <c r="I69" s="10">
        <v>12</v>
      </c>
      <c r="J69" s="10">
        <v>11</v>
      </c>
      <c r="K69" s="10">
        <v>13</v>
      </c>
      <c r="L69" s="10">
        <v>-2</v>
      </c>
      <c r="M69" s="10">
        <v>0</v>
      </c>
      <c r="N69" s="10">
        <v>11</v>
      </c>
      <c r="O69" s="10">
        <f t="shared" si="1"/>
        <v>-11</v>
      </c>
      <c r="P69" s="10">
        <v>0</v>
      </c>
      <c r="Q69" s="10">
        <v>0</v>
      </c>
      <c r="R69" s="10">
        <f t="shared" ref="R69:R82" si="2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10</v>
      </c>
      <c r="E70" s="10">
        <v>0</v>
      </c>
      <c r="F70" s="10">
        <v>10</v>
      </c>
      <c r="G70" s="10">
        <v>0</v>
      </c>
      <c r="H70" s="10">
        <v>0</v>
      </c>
      <c r="I70" s="10">
        <v>0</v>
      </c>
      <c r="J70" s="10">
        <v>16</v>
      </c>
      <c r="K70" s="10">
        <v>0</v>
      </c>
      <c r="L70" s="10">
        <v>16</v>
      </c>
      <c r="M70" s="10">
        <v>10</v>
      </c>
      <c r="N70" s="10">
        <v>0</v>
      </c>
      <c r="O70" s="10">
        <f t="shared" ref="O70:O82" si="3">M70-N70</f>
        <v>10</v>
      </c>
      <c r="P70" s="10">
        <v>0</v>
      </c>
      <c r="Q70" s="10">
        <v>0</v>
      </c>
      <c r="R70" s="10">
        <f t="shared" si="2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12</v>
      </c>
      <c r="K71" s="10">
        <v>12</v>
      </c>
      <c r="L71" s="10">
        <v>0</v>
      </c>
      <c r="M71" s="10">
        <v>0</v>
      </c>
      <c r="N71" s="10">
        <v>11</v>
      </c>
      <c r="O71" s="10">
        <f t="shared" si="3"/>
        <v>-11</v>
      </c>
      <c r="P71" s="10">
        <v>0</v>
      </c>
      <c r="Q71" s="10">
        <v>0</v>
      </c>
      <c r="R71" s="10">
        <f t="shared" si="2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11</v>
      </c>
      <c r="F72" s="10">
        <v>-11</v>
      </c>
      <c r="G72" s="10">
        <v>0</v>
      </c>
      <c r="H72" s="10">
        <v>10</v>
      </c>
      <c r="I72" s="10">
        <v>-10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3"/>
        <v>0</v>
      </c>
      <c r="P72" s="10">
        <v>16</v>
      </c>
      <c r="Q72" s="10">
        <v>0</v>
      </c>
      <c r="R72" s="10">
        <f t="shared" si="2"/>
        <v>16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3"/>
        <v>0</v>
      </c>
      <c r="P73" s="10">
        <v>0</v>
      </c>
      <c r="Q73" s="10">
        <v>0</v>
      </c>
      <c r="R73" s="10">
        <f t="shared" si="2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53</v>
      </c>
      <c r="E74" s="10">
        <v>40</v>
      </c>
      <c r="F74" s="10">
        <v>13</v>
      </c>
      <c r="G74" s="10">
        <v>27</v>
      </c>
      <c r="H74" s="10">
        <v>27</v>
      </c>
      <c r="I74" s="10">
        <v>0</v>
      </c>
      <c r="J74" s="10">
        <v>47</v>
      </c>
      <c r="K74" s="10">
        <v>60</v>
      </c>
      <c r="L74" s="10">
        <v>-13</v>
      </c>
      <c r="M74" s="10">
        <v>50</v>
      </c>
      <c r="N74" s="10">
        <v>44</v>
      </c>
      <c r="O74" s="10">
        <f t="shared" si="3"/>
        <v>6</v>
      </c>
      <c r="P74" s="10">
        <v>39</v>
      </c>
      <c r="Q74" s="10">
        <v>34</v>
      </c>
      <c r="R74" s="10">
        <f t="shared" si="2"/>
        <v>5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14</v>
      </c>
      <c r="E75" s="10">
        <v>0</v>
      </c>
      <c r="F75" s="10">
        <v>14</v>
      </c>
      <c r="G75" s="10">
        <v>0</v>
      </c>
      <c r="H75" s="10">
        <v>13</v>
      </c>
      <c r="I75" s="10">
        <v>-13</v>
      </c>
      <c r="J75" s="10">
        <v>12</v>
      </c>
      <c r="K75" s="10">
        <v>0</v>
      </c>
      <c r="L75" s="10">
        <v>12</v>
      </c>
      <c r="M75" s="10">
        <v>11</v>
      </c>
      <c r="N75" s="10">
        <v>0</v>
      </c>
      <c r="O75" s="10">
        <f t="shared" si="3"/>
        <v>11</v>
      </c>
      <c r="P75" s="10">
        <v>0</v>
      </c>
      <c r="Q75" s="10">
        <v>0</v>
      </c>
      <c r="R75" s="10">
        <f t="shared" si="2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17</v>
      </c>
      <c r="H76" s="10">
        <v>22</v>
      </c>
      <c r="I76" s="10">
        <v>-5</v>
      </c>
      <c r="J76" s="10">
        <v>17</v>
      </c>
      <c r="K76" s="10">
        <v>11</v>
      </c>
      <c r="L76" s="10">
        <v>6</v>
      </c>
      <c r="M76" s="10">
        <v>23</v>
      </c>
      <c r="N76" s="10">
        <v>11</v>
      </c>
      <c r="O76" s="10">
        <f t="shared" si="3"/>
        <v>12</v>
      </c>
      <c r="P76" s="10">
        <v>14</v>
      </c>
      <c r="Q76" s="10">
        <v>18</v>
      </c>
      <c r="R76" s="10">
        <f t="shared" si="2"/>
        <v>-4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18</v>
      </c>
      <c r="E77" s="10">
        <v>12</v>
      </c>
      <c r="F77" s="10">
        <v>6</v>
      </c>
      <c r="G77" s="10">
        <v>22</v>
      </c>
      <c r="H77" s="10">
        <v>18</v>
      </c>
      <c r="I77" s="10">
        <v>4</v>
      </c>
      <c r="J77" s="10">
        <v>27</v>
      </c>
      <c r="K77" s="10">
        <v>15</v>
      </c>
      <c r="L77" s="10">
        <v>12</v>
      </c>
      <c r="M77" s="10">
        <v>23</v>
      </c>
      <c r="N77" s="10">
        <v>11</v>
      </c>
      <c r="O77" s="10">
        <f t="shared" si="3"/>
        <v>12</v>
      </c>
      <c r="P77" s="10">
        <v>19</v>
      </c>
      <c r="Q77" s="10">
        <v>10</v>
      </c>
      <c r="R77" s="10">
        <f t="shared" si="2"/>
        <v>9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53</v>
      </c>
      <c r="E78" s="10">
        <v>17</v>
      </c>
      <c r="F78" s="10">
        <v>36</v>
      </c>
      <c r="G78" s="10">
        <v>10</v>
      </c>
      <c r="H78" s="10">
        <v>0</v>
      </c>
      <c r="I78" s="10">
        <v>10</v>
      </c>
      <c r="J78" s="10">
        <v>36</v>
      </c>
      <c r="K78" s="10">
        <v>0</v>
      </c>
      <c r="L78" s="10">
        <v>36</v>
      </c>
      <c r="M78" s="10">
        <v>0</v>
      </c>
      <c r="N78" s="10">
        <v>0</v>
      </c>
      <c r="O78" s="10">
        <f t="shared" si="3"/>
        <v>0</v>
      </c>
      <c r="P78" s="10">
        <v>17</v>
      </c>
      <c r="Q78" s="10">
        <v>0</v>
      </c>
      <c r="R78" s="10">
        <f t="shared" si="2"/>
        <v>17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13</v>
      </c>
      <c r="E79" s="10">
        <v>26</v>
      </c>
      <c r="F79" s="10">
        <v>-13</v>
      </c>
      <c r="G79" s="10">
        <v>15</v>
      </c>
      <c r="H79" s="10">
        <v>14</v>
      </c>
      <c r="I79" s="10">
        <v>1</v>
      </c>
      <c r="J79" s="10">
        <v>12</v>
      </c>
      <c r="K79" s="10">
        <v>0</v>
      </c>
      <c r="L79" s="10">
        <v>12</v>
      </c>
      <c r="M79" s="10">
        <v>30</v>
      </c>
      <c r="N79" s="10">
        <v>16</v>
      </c>
      <c r="O79" s="10">
        <f t="shared" si="3"/>
        <v>14</v>
      </c>
      <c r="P79" s="10">
        <v>24</v>
      </c>
      <c r="Q79" s="10">
        <v>17</v>
      </c>
      <c r="R79" s="10">
        <f t="shared" si="2"/>
        <v>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19</v>
      </c>
      <c r="E80" s="10">
        <v>13</v>
      </c>
      <c r="F80" s="10">
        <v>6</v>
      </c>
      <c r="G80" s="10">
        <v>20</v>
      </c>
      <c r="H80" s="10">
        <v>13</v>
      </c>
      <c r="I80" s="10">
        <v>7</v>
      </c>
      <c r="J80" s="10">
        <v>24</v>
      </c>
      <c r="K80" s="10">
        <v>14</v>
      </c>
      <c r="L80" s="10">
        <v>10</v>
      </c>
      <c r="M80" s="10">
        <v>27</v>
      </c>
      <c r="N80" s="10">
        <v>16</v>
      </c>
      <c r="O80" s="10">
        <f t="shared" si="3"/>
        <v>11</v>
      </c>
      <c r="P80" s="10">
        <v>19</v>
      </c>
      <c r="Q80" s="10">
        <v>16</v>
      </c>
      <c r="R80" s="10">
        <f t="shared" si="2"/>
        <v>3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40</v>
      </c>
      <c r="E81" s="10">
        <v>22</v>
      </c>
      <c r="F81" s="10">
        <v>18</v>
      </c>
      <c r="G81" s="10">
        <v>26</v>
      </c>
      <c r="H81" s="10">
        <v>28</v>
      </c>
      <c r="I81" s="10">
        <v>-2</v>
      </c>
      <c r="J81" s="10">
        <v>34</v>
      </c>
      <c r="K81" s="10">
        <v>26</v>
      </c>
      <c r="L81" s="10">
        <v>8</v>
      </c>
      <c r="M81" s="10">
        <v>27</v>
      </c>
      <c r="N81" s="10">
        <v>27</v>
      </c>
      <c r="O81" s="10">
        <f t="shared" si="3"/>
        <v>0</v>
      </c>
      <c r="P81" s="10">
        <v>18</v>
      </c>
      <c r="Q81" s="10">
        <v>26</v>
      </c>
      <c r="R81" s="10">
        <f>P81-Q81</f>
        <v>-8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48</v>
      </c>
      <c r="E82" s="10">
        <v>82</v>
      </c>
      <c r="F82" s="10">
        <v>-34</v>
      </c>
      <c r="G82" s="10">
        <v>60</v>
      </c>
      <c r="H82" s="10">
        <v>59</v>
      </c>
      <c r="I82" s="10">
        <v>1</v>
      </c>
      <c r="J82" s="10">
        <v>54</v>
      </c>
      <c r="K82" s="10">
        <v>77</v>
      </c>
      <c r="L82" s="10">
        <v>-23</v>
      </c>
      <c r="M82" s="10">
        <v>86</v>
      </c>
      <c r="N82" s="10">
        <v>68</v>
      </c>
      <c r="O82" s="10">
        <f t="shared" si="3"/>
        <v>18</v>
      </c>
      <c r="P82" s="10">
        <v>79</v>
      </c>
      <c r="Q82" s="10">
        <v>64</v>
      </c>
      <c r="R82" s="10">
        <f t="shared" si="2"/>
        <v>15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桑名市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84</v>
      </c>
      <c r="D86" s="31">
        <f t="shared" ref="D86:D101" si="4">SUMIF($A$5:$A$83,$B86,I$5:I$83)</f>
        <v>153</v>
      </c>
      <c r="E86" s="31">
        <f t="shared" ref="E86:E101" si="5">SUMIF($A$5:$A$83,$B86,L$5:L$83)</f>
        <v>88</v>
      </c>
      <c r="F86" s="31">
        <f>SUMIF($A$5:$A$83,$B86,O$5:O$83)</f>
        <v>229</v>
      </c>
      <c r="G86" s="31">
        <f>SUMIF($A$5:$A$83,$B86,R$5:R$83)</f>
        <v>32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62</v>
      </c>
      <c r="D87" s="31">
        <f t="shared" si="4"/>
        <v>54</v>
      </c>
      <c r="E87" s="31">
        <f t="shared" si="5"/>
        <v>25</v>
      </c>
      <c r="F87" s="31">
        <f>SUMIF($A$5:$A$83,$B87,O$5:O$83)</f>
        <v>18</v>
      </c>
      <c r="G87" s="31">
        <f t="shared" ref="G87:G101" si="6">SUMIF($A$5:$A$83,$B87,R$5:R$83)</f>
        <v>11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28</v>
      </c>
      <c r="D88" s="31">
        <f t="shared" si="4"/>
        <v>14</v>
      </c>
      <c r="E88" s="31">
        <f t="shared" si="5"/>
        <v>47</v>
      </c>
      <c r="F88" s="31">
        <f t="shared" ref="F88:F101" si="8">SUMIF($A$5:$A$83,$B88,O$5:O$83)</f>
        <v>35</v>
      </c>
      <c r="G88" s="31">
        <f t="shared" si="6"/>
        <v>8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-16</v>
      </c>
      <c r="D89" s="31">
        <f t="shared" si="4"/>
        <v>21</v>
      </c>
      <c r="E89" s="31">
        <f t="shared" si="5"/>
        <v>15</v>
      </c>
      <c r="F89" s="31">
        <f t="shared" si="8"/>
        <v>33</v>
      </c>
      <c r="G89" s="31">
        <f t="shared" si="6"/>
        <v>3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-14</v>
      </c>
      <c r="D90" s="31">
        <f t="shared" si="4"/>
        <v>29</v>
      </c>
      <c r="E90" s="31">
        <f t="shared" si="5"/>
        <v>6</v>
      </c>
      <c r="F90" s="31">
        <f t="shared" si="8"/>
        <v>30</v>
      </c>
      <c r="G90" s="31">
        <f t="shared" si="6"/>
        <v>3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11</v>
      </c>
      <c r="D91" s="32">
        <f t="shared" si="4"/>
        <v>-8</v>
      </c>
      <c r="E91" s="32">
        <f t="shared" si="5"/>
        <v>-7</v>
      </c>
      <c r="F91" s="32">
        <f t="shared" si="8"/>
        <v>25</v>
      </c>
      <c r="G91" s="32">
        <f t="shared" si="6"/>
        <v>-69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-8</v>
      </c>
      <c r="D92" s="33">
        <f>SUMIF($A$5:$A$83,$B92,I$5:I$83)</f>
        <v>6</v>
      </c>
      <c r="E92" s="33">
        <f>SUMIF($A$5:$A$83,$B92,L$5:L$83)</f>
        <v>-1</v>
      </c>
      <c r="F92" s="33">
        <f>SUMIF($A$5:$A$83,$B92,O$5:O$83)</f>
        <v>4</v>
      </c>
      <c r="G92" s="33">
        <f>SUMIF($A$5:$A$83,$B92,R$5:R$83)</f>
        <v>-20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27</v>
      </c>
      <c r="D93" s="31">
        <f t="shared" si="4"/>
        <v>33</v>
      </c>
      <c r="E93" s="31">
        <f t="shared" si="5"/>
        <v>-54</v>
      </c>
      <c r="F93" s="31">
        <f t="shared" si="8"/>
        <v>0</v>
      </c>
      <c r="G93" s="31">
        <f t="shared" si="6"/>
        <v>29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1</v>
      </c>
      <c r="D94" s="31">
        <f t="shared" si="4"/>
        <v>1</v>
      </c>
      <c r="E94" s="31">
        <f t="shared" si="5"/>
        <v>21</v>
      </c>
      <c r="F94" s="31">
        <f t="shared" si="8"/>
        <v>5</v>
      </c>
      <c r="G94" s="31">
        <f t="shared" si="6"/>
        <v>-9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-76</v>
      </c>
      <c r="D95" s="31">
        <f t="shared" si="4"/>
        <v>-152</v>
      </c>
      <c r="E95" s="31">
        <f t="shared" si="5"/>
        <v>-137</v>
      </c>
      <c r="F95" s="31">
        <f t="shared" si="8"/>
        <v>-211</v>
      </c>
      <c r="G95" s="31">
        <f t="shared" si="6"/>
        <v>-78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228</v>
      </c>
      <c r="D96" s="31">
        <f t="shared" si="4"/>
        <v>94</v>
      </c>
      <c r="E96" s="31">
        <f t="shared" si="5"/>
        <v>74</v>
      </c>
      <c r="F96" s="31">
        <f t="shared" si="8"/>
        <v>81</v>
      </c>
      <c r="G96" s="31">
        <f t="shared" si="6"/>
        <v>-146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12</v>
      </c>
      <c r="D97" s="31">
        <f t="shared" si="4"/>
        <v>-4</v>
      </c>
      <c r="E97" s="31">
        <f t="shared" si="5"/>
        <v>-69</v>
      </c>
      <c r="F97" s="31">
        <f t="shared" si="8"/>
        <v>36</v>
      </c>
      <c r="G97" s="31">
        <f t="shared" si="6"/>
        <v>-11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13</v>
      </c>
      <c r="D98" s="31">
        <f t="shared" si="4"/>
        <v>17</v>
      </c>
      <c r="E98" s="31">
        <f t="shared" si="5"/>
        <v>39</v>
      </c>
      <c r="F98" s="31">
        <f t="shared" si="8"/>
        <v>-11</v>
      </c>
      <c r="G98" s="31">
        <f t="shared" si="6"/>
        <v>-21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-1</v>
      </c>
      <c r="D99" s="31">
        <f t="shared" si="4"/>
        <v>-10</v>
      </c>
      <c r="E99" s="31">
        <f t="shared" si="5"/>
        <v>16</v>
      </c>
      <c r="F99" s="31">
        <f t="shared" si="8"/>
        <v>-1</v>
      </c>
      <c r="G99" s="31">
        <f t="shared" si="6"/>
        <v>16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80</v>
      </c>
      <c r="D100" s="31">
        <f t="shared" si="4"/>
        <v>2</v>
      </c>
      <c r="E100" s="31">
        <f t="shared" si="5"/>
        <v>83</v>
      </c>
      <c r="F100" s="31">
        <f t="shared" si="8"/>
        <v>66</v>
      </c>
      <c r="G100" s="31">
        <f t="shared" si="6"/>
        <v>29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-34</v>
      </c>
      <c r="D101" s="34">
        <f t="shared" si="4"/>
        <v>1</v>
      </c>
      <c r="E101" s="34">
        <f t="shared" si="5"/>
        <v>-23</v>
      </c>
      <c r="F101" s="31">
        <f t="shared" si="8"/>
        <v>18</v>
      </c>
      <c r="G101" s="31">
        <f t="shared" si="6"/>
        <v>15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397</v>
      </c>
      <c r="D102" s="35" t="str">
        <f>"全体 "&amp;TEXT(SUM(D86:D101),"#,###")</f>
        <v>全体 251</v>
      </c>
      <c r="E102" s="35" t="str">
        <f>"全体 "&amp;TEXT(SUM(E86:E101),"#,###")</f>
        <v>全体 123</v>
      </c>
      <c r="F102" s="35" t="str">
        <f>"全体 "&amp;TEXT(SUM(F86:F101),"#,###")</f>
        <v>全体 357</v>
      </c>
      <c r="G102" s="35" t="str">
        <f>"全体 "&amp;TEXT(SUM(G86:G101),"#,###")</f>
        <v>全体 -208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C102"/>
  <sheetViews>
    <sheetView showGridLines="0" topLeftCell="E1" zoomScaleNormal="100" workbookViewId="0">
      <pane ySplit="4" topLeftCell="A125" activePane="bottomLeft" state="frozen"/>
      <selection activeCell="K106" sqref="K106"/>
      <selection pane="bottomLeft" activeCell="E88" sqref="E88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鈴鹿市</v>
      </c>
      <c r="T1" s="1" t="str">
        <f ca="1">"地域ブロック・県内圏域別の人口移動の状況　＜"&amp;D1&amp;"＞"</f>
        <v>地域ブロック・県内圏域別の人口移動の状況　＜鈴鹿市＞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5826</v>
      </c>
      <c r="E4" s="9">
        <v>5887</v>
      </c>
      <c r="F4" s="9">
        <v>-61</v>
      </c>
      <c r="G4" s="9">
        <v>5718</v>
      </c>
      <c r="H4" s="9">
        <v>5907</v>
      </c>
      <c r="I4" s="9">
        <v>-189</v>
      </c>
      <c r="J4" s="9">
        <v>5509</v>
      </c>
      <c r="K4" s="9">
        <v>5870</v>
      </c>
      <c r="L4" s="9">
        <v>-361</v>
      </c>
      <c r="M4" s="9">
        <v>5454</v>
      </c>
      <c r="N4" s="9">
        <v>5994</v>
      </c>
      <c r="O4" s="9">
        <f>M4-N4</f>
        <v>-540</v>
      </c>
      <c r="P4" s="9">
        <v>5263</v>
      </c>
      <c r="Q4" s="9">
        <v>5476</v>
      </c>
      <c r="R4" s="9">
        <f>P4-Q4</f>
        <v>-213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769</v>
      </c>
      <c r="E5" s="10">
        <v>695</v>
      </c>
      <c r="F5" s="10">
        <v>74</v>
      </c>
      <c r="G5" s="10">
        <v>708</v>
      </c>
      <c r="H5" s="10">
        <v>707</v>
      </c>
      <c r="I5" s="10">
        <v>1</v>
      </c>
      <c r="J5" s="10">
        <v>678</v>
      </c>
      <c r="K5" s="10">
        <v>691</v>
      </c>
      <c r="L5" s="10">
        <v>-13</v>
      </c>
      <c r="M5" s="10">
        <v>740</v>
      </c>
      <c r="N5" s="10">
        <v>637</v>
      </c>
      <c r="O5" s="10">
        <f t="shared" ref="O5:O68" si="0">M5-N5</f>
        <v>103</v>
      </c>
      <c r="P5" s="10">
        <v>708</v>
      </c>
      <c r="Q5" s="10">
        <v>689</v>
      </c>
      <c r="R5" s="10">
        <f t="shared" ref="R5:R68" si="1">P5-Q5</f>
        <v>19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829</v>
      </c>
      <c r="E6" s="10">
        <v>878</v>
      </c>
      <c r="F6" s="10">
        <v>-49</v>
      </c>
      <c r="G6" s="10">
        <v>871</v>
      </c>
      <c r="H6" s="10">
        <v>884</v>
      </c>
      <c r="I6" s="10">
        <v>-13</v>
      </c>
      <c r="J6" s="10">
        <v>864</v>
      </c>
      <c r="K6" s="10">
        <v>880</v>
      </c>
      <c r="L6" s="10">
        <v>-16</v>
      </c>
      <c r="M6" s="10">
        <v>864</v>
      </c>
      <c r="N6" s="10">
        <v>855</v>
      </c>
      <c r="O6" s="10">
        <f t="shared" si="0"/>
        <v>9</v>
      </c>
      <c r="P6" s="10">
        <v>849</v>
      </c>
      <c r="Q6" s="10">
        <v>848</v>
      </c>
      <c r="R6" s="10">
        <f t="shared" si="1"/>
        <v>1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87</v>
      </c>
      <c r="E7" s="10">
        <v>66</v>
      </c>
      <c r="F7" s="10">
        <v>21</v>
      </c>
      <c r="G7" s="10">
        <v>87</v>
      </c>
      <c r="H7" s="10">
        <v>62</v>
      </c>
      <c r="I7" s="10">
        <v>25</v>
      </c>
      <c r="J7" s="10">
        <v>118</v>
      </c>
      <c r="K7" s="10">
        <v>57</v>
      </c>
      <c r="L7" s="10">
        <v>61</v>
      </c>
      <c r="M7" s="10">
        <v>98</v>
      </c>
      <c r="N7" s="10">
        <v>73</v>
      </c>
      <c r="O7" s="10">
        <f t="shared" si="0"/>
        <v>25</v>
      </c>
      <c r="P7" s="10">
        <v>84</v>
      </c>
      <c r="Q7" s="10">
        <v>74</v>
      </c>
      <c r="R7" s="10">
        <f t="shared" si="1"/>
        <v>10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171</v>
      </c>
      <c r="E8" s="10">
        <v>120</v>
      </c>
      <c r="F8" s="10">
        <v>51</v>
      </c>
      <c r="G8" s="10">
        <v>164</v>
      </c>
      <c r="H8" s="10">
        <v>115</v>
      </c>
      <c r="I8" s="10">
        <v>49</v>
      </c>
      <c r="J8" s="10">
        <v>186</v>
      </c>
      <c r="K8" s="10">
        <v>155</v>
      </c>
      <c r="L8" s="10">
        <v>31</v>
      </c>
      <c r="M8" s="10">
        <v>158</v>
      </c>
      <c r="N8" s="10">
        <v>124</v>
      </c>
      <c r="O8" s="10">
        <f t="shared" si="0"/>
        <v>34</v>
      </c>
      <c r="P8" s="10">
        <v>158</v>
      </c>
      <c r="Q8" s="10">
        <v>91</v>
      </c>
      <c r="R8" s="10">
        <f t="shared" si="1"/>
        <v>67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108</v>
      </c>
      <c r="E9" s="10">
        <v>118</v>
      </c>
      <c r="F9" s="10">
        <v>-10</v>
      </c>
      <c r="G9" s="10">
        <v>106</v>
      </c>
      <c r="H9" s="10">
        <v>134</v>
      </c>
      <c r="I9" s="10">
        <v>-28</v>
      </c>
      <c r="J9" s="10">
        <v>108</v>
      </c>
      <c r="K9" s="10">
        <v>135</v>
      </c>
      <c r="L9" s="10">
        <v>-27</v>
      </c>
      <c r="M9" s="10">
        <v>108</v>
      </c>
      <c r="N9" s="10">
        <v>140</v>
      </c>
      <c r="O9" s="10">
        <f t="shared" si="0"/>
        <v>-32</v>
      </c>
      <c r="P9" s="10">
        <v>94</v>
      </c>
      <c r="Q9" s="10">
        <v>111</v>
      </c>
      <c r="R9" s="10">
        <f t="shared" si="1"/>
        <v>-17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f t="shared" si="0"/>
        <v>0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38</v>
      </c>
      <c r="E11" s="10">
        <v>34</v>
      </c>
      <c r="F11" s="10">
        <v>4</v>
      </c>
      <c r="G11" s="10">
        <v>44</v>
      </c>
      <c r="H11" s="10">
        <v>44</v>
      </c>
      <c r="I11" s="10">
        <v>0</v>
      </c>
      <c r="J11" s="10">
        <v>39</v>
      </c>
      <c r="K11" s="10">
        <v>35</v>
      </c>
      <c r="L11" s="10">
        <v>4</v>
      </c>
      <c r="M11" s="10">
        <v>39</v>
      </c>
      <c r="N11" s="10">
        <v>30</v>
      </c>
      <c r="O11" s="10">
        <f t="shared" si="0"/>
        <v>9</v>
      </c>
      <c r="P11" s="10">
        <v>34</v>
      </c>
      <c r="Q11" s="10">
        <v>31</v>
      </c>
      <c r="R11" s="10">
        <f t="shared" si="1"/>
        <v>3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33</v>
      </c>
      <c r="E12" s="10">
        <v>0</v>
      </c>
      <c r="F12" s="10">
        <v>33</v>
      </c>
      <c r="G12" s="10">
        <v>19</v>
      </c>
      <c r="H12" s="10">
        <v>24</v>
      </c>
      <c r="I12" s="10">
        <v>-5</v>
      </c>
      <c r="J12" s="10">
        <v>23</v>
      </c>
      <c r="K12" s="10">
        <v>23</v>
      </c>
      <c r="L12" s="10">
        <v>0</v>
      </c>
      <c r="M12" s="10">
        <v>33</v>
      </c>
      <c r="N12" s="10">
        <v>15</v>
      </c>
      <c r="O12" s="10">
        <f t="shared" si="0"/>
        <v>18</v>
      </c>
      <c r="P12" s="10">
        <v>22</v>
      </c>
      <c r="Q12" s="10">
        <v>21</v>
      </c>
      <c r="R12" s="10">
        <f t="shared" si="1"/>
        <v>1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332</v>
      </c>
      <c r="E13" s="10">
        <v>473</v>
      </c>
      <c r="F13" s="10">
        <v>-141</v>
      </c>
      <c r="G13" s="10">
        <v>349</v>
      </c>
      <c r="H13" s="10">
        <v>475</v>
      </c>
      <c r="I13" s="10">
        <v>-126</v>
      </c>
      <c r="J13" s="10">
        <v>336</v>
      </c>
      <c r="K13" s="10">
        <v>368</v>
      </c>
      <c r="L13" s="10">
        <v>-32</v>
      </c>
      <c r="M13" s="10">
        <v>316</v>
      </c>
      <c r="N13" s="10">
        <v>364</v>
      </c>
      <c r="O13" s="10">
        <f t="shared" si="0"/>
        <v>-48</v>
      </c>
      <c r="P13" s="10">
        <v>310</v>
      </c>
      <c r="Q13" s="10">
        <v>346</v>
      </c>
      <c r="R13" s="10">
        <f t="shared" si="1"/>
        <v>-36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18</v>
      </c>
      <c r="E14" s="10">
        <v>0</v>
      </c>
      <c r="F14" s="10">
        <v>18</v>
      </c>
      <c r="G14" s="10">
        <v>14</v>
      </c>
      <c r="H14" s="10">
        <v>0</v>
      </c>
      <c r="I14" s="10">
        <v>14</v>
      </c>
      <c r="J14" s="10">
        <v>22</v>
      </c>
      <c r="K14" s="10">
        <v>0</v>
      </c>
      <c r="L14" s="10">
        <v>22</v>
      </c>
      <c r="M14" s="10">
        <v>10</v>
      </c>
      <c r="N14" s="10">
        <v>0</v>
      </c>
      <c r="O14" s="10">
        <f t="shared" si="0"/>
        <v>10</v>
      </c>
      <c r="P14" s="10">
        <v>15</v>
      </c>
      <c r="Q14" s="10">
        <v>0</v>
      </c>
      <c r="R14" s="10">
        <f t="shared" si="1"/>
        <v>15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17</v>
      </c>
      <c r="E15" s="10">
        <v>12</v>
      </c>
      <c r="F15" s="10">
        <v>5</v>
      </c>
      <c r="G15" s="10">
        <v>25</v>
      </c>
      <c r="H15" s="10">
        <v>12</v>
      </c>
      <c r="I15" s="10">
        <v>13</v>
      </c>
      <c r="J15" s="10">
        <v>14</v>
      </c>
      <c r="K15" s="10">
        <v>14</v>
      </c>
      <c r="L15" s="10">
        <v>0</v>
      </c>
      <c r="M15" s="10">
        <v>20</v>
      </c>
      <c r="N15" s="10">
        <v>0</v>
      </c>
      <c r="O15" s="10">
        <f t="shared" si="0"/>
        <v>20</v>
      </c>
      <c r="P15" s="10">
        <v>23</v>
      </c>
      <c r="Q15" s="10">
        <v>16</v>
      </c>
      <c r="R15" s="10">
        <f t="shared" si="1"/>
        <v>7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48</v>
      </c>
      <c r="E16" s="10">
        <v>52</v>
      </c>
      <c r="F16" s="10">
        <v>-4</v>
      </c>
      <c r="G16" s="10">
        <v>25</v>
      </c>
      <c r="H16" s="10">
        <v>37</v>
      </c>
      <c r="I16" s="10">
        <v>-12</v>
      </c>
      <c r="J16" s="10">
        <v>39</v>
      </c>
      <c r="K16" s="10">
        <v>53</v>
      </c>
      <c r="L16" s="10">
        <v>-14</v>
      </c>
      <c r="M16" s="10">
        <v>27</v>
      </c>
      <c r="N16" s="10">
        <v>39</v>
      </c>
      <c r="O16" s="10">
        <f t="shared" si="0"/>
        <v>-12</v>
      </c>
      <c r="P16" s="10">
        <v>35</v>
      </c>
      <c r="Q16" s="10">
        <v>35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19</v>
      </c>
      <c r="E17" s="10">
        <v>29</v>
      </c>
      <c r="F17" s="10">
        <v>-10</v>
      </c>
      <c r="G17" s="10">
        <v>31</v>
      </c>
      <c r="H17" s="10">
        <v>19</v>
      </c>
      <c r="I17" s="10">
        <v>12</v>
      </c>
      <c r="J17" s="10">
        <v>38</v>
      </c>
      <c r="K17" s="10">
        <v>22</v>
      </c>
      <c r="L17" s="10">
        <v>16</v>
      </c>
      <c r="M17" s="10">
        <v>34</v>
      </c>
      <c r="N17" s="10">
        <v>20</v>
      </c>
      <c r="O17" s="10">
        <f t="shared" si="0"/>
        <v>14</v>
      </c>
      <c r="P17" s="10">
        <v>29</v>
      </c>
      <c r="Q17" s="10">
        <v>13</v>
      </c>
      <c r="R17" s="10">
        <f t="shared" si="1"/>
        <v>16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60</v>
      </c>
      <c r="E18" s="10">
        <v>53</v>
      </c>
      <c r="F18" s="10">
        <v>7</v>
      </c>
      <c r="G18" s="10">
        <v>69</v>
      </c>
      <c r="H18" s="10">
        <v>50</v>
      </c>
      <c r="I18" s="10">
        <v>19</v>
      </c>
      <c r="J18" s="10">
        <v>58</v>
      </c>
      <c r="K18" s="10">
        <v>63</v>
      </c>
      <c r="L18" s="10">
        <v>-5</v>
      </c>
      <c r="M18" s="10">
        <v>56</v>
      </c>
      <c r="N18" s="10">
        <v>55</v>
      </c>
      <c r="O18" s="10">
        <f t="shared" si="0"/>
        <v>1</v>
      </c>
      <c r="P18" s="10">
        <v>60</v>
      </c>
      <c r="Q18" s="10">
        <v>61</v>
      </c>
      <c r="R18" s="10">
        <f t="shared" si="1"/>
        <v>-1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11</v>
      </c>
      <c r="E20" s="10">
        <v>16</v>
      </c>
      <c r="F20" s="10">
        <v>-5</v>
      </c>
      <c r="G20" s="10">
        <v>13</v>
      </c>
      <c r="H20" s="10">
        <v>10</v>
      </c>
      <c r="I20" s="10">
        <v>3</v>
      </c>
      <c r="J20" s="10">
        <v>13</v>
      </c>
      <c r="K20" s="10">
        <v>12</v>
      </c>
      <c r="L20" s="10">
        <v>1</v>
      </c>
      <c r="M20" s="10">
        <v>14</v>
      </c>
      <c r="N20" s="10">
        <v>19</v>
      </c>
      <c r="O20" s="10">
        <f t="shared" si="0"/>
        <v>-5</v>
      </c>
      <c r="P20" s="10">
        <v>13</v>
      </c>
      <c r="Q20" s="10">
        <v>15</v>
      </c>
      <c r="R20" s="10">
        <f t="shared" si="1"/>
        <v>-2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63</v>
      </c>
      <c r="E21" s="10">
        <v>86</v>
      </c>
      <c r="F21" s="10">
        <v>-23</v>
      </c>
      <c r="G21" s="10">
        <v>51</v>
      </c>
      <c r="H21" s="10">
        <v>124</v>
      </c>
      <c r="I21" s="10">
        <v>-73</v>
      </c>
      <c r="J21" s="10">
        <v>62</v>
      </c>
      <c r="K21" s="10">
        <v>95</v>
      </c>
      <c r="L21" s="10">
        <v>-33</v>
      </c>
      <c r="M21" s="10">
        <v>60</v>
      </c>
      <c r="N21" s="10">
        <v>71</v>
      </c>
      <c r="O21" s="10">
        <f t="shared" si="0"/>
        <v>-11</v>
      </c>
      <c r="P21" s="10">
        <v>54</v>
      </c>
      <c r="Q21" s="10">
        <v>73</v>
      </c>
      <c r="R21" s="10">
        <f t="shared" si="1"/>
        <v>-19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12</v>
      </c>
      <c r="F22" s="10">
        <v>-12</v>
      </c>
      <c r="G22" s="10">
        <v>17</v>
      </c>
      <c r="H22" s="10">
        <v>20</v>
      </c>
      <c r="I22" s="10">
        <v>-3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15</v>
      </c>
      <c r="R22" s="10">
        <f t="shared" si="1"/>
        <v>-15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15</v>
      </c>
      <c r="E23" s="10">
        <v>38</v>
      </c>
      <c r="F23" s="10">
        <v>-23</v>
      </c>
      <c r="G23" s="10">
        <v>30</v>
      </c>
      <c r="H23" s="10">
        <v>44</v>
      </c>
      <c r="I23" s="10">
        <v>-14</v>
      </c>
      <c r="J23" s="10">
        <v>24</v>
      </c>
      <c r="K23" s="10">
        <v>23</v>
      </c>
      <c r="L23" s="10">
        <v>1</v>
      </c>
      <c r="M23" s="10">
        <v>28</v>
      </c>
      <c r="N23" s="10">
        <v>44</v>
      </c>
      <c r="O23" s="10">
        <f t="shared" si="0"/>
        <v>-16</v>
      </c>
      <c r="P23" s="10">
        <v>21</v>
      </c>
      <c r="Q23" s="10">
        <v>39</v>
      </c>
      <c r="R23" s="10">
        <f t="shared" si="1"/>
        <v>-18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12</v>
      </c>
      <c r="K24" s="10">
        <v>0</v>
      </c>
      <c r="L24" s="10">
        <v>12</v>
      </c>
      <c r="M24" s="10">
        <v>15</v>
      </c>
      <c r="N24" s="10">
        <v>0</v>
      </c>
      <c r="O24" s="10">
        <f t="shared" si="0"/>
        <v>15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17</v>
      </c>
      <c r="E25" s="10">
        <v>11</v>
      </c>
      <c r="F25" s="10">
        <v>6</v>
      </c>
      <c r="G25" s="10">
        <v>23</v>
      </c>
      <c r="H25" s="10">
        <v>0</v>
      </c>
      <c r="I25" s="10">
        <v>23</v>
      </c>
      <c r="J25" s="10">
        <v>16</v>
      </c>
      <c r="K25" s="10">
        <v>15</v>
      </c>
      <c r="L25" s="10">
        <v>1</v>
      </c>
      <c r="M25" s="10">
        <v>10</v>
      </c>
      <c r="N25" s="10">
        <v>0</v>
      </c>
      <c r="O25" s="10">
        <f t="shared" si="0"/>
        <v>10</v>
      </c>
      <c r="P25" s="10">
        <v>10</v>
      </c>
      <c r="Q25" s="10">
        <v>11</v>
      </c>
      <c r="R25" s="10">
        <f t="shared" si="1"/>
        <v>-1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13</v>
      </c>
      <c r="H26" s="10">
        <v>0</v>
      </c>
      <c r="I26" s="10">
        <v>13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11</v>
      </c>
      <c r="E27" s="10">
        <v>0</v>
      </c>
      <c r="F27" s="10">
        <v>11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12</v>
      </c>
      <c r="H29" s="10">
        <v>0</v>
      </c>
      <c r="I29" s="10">
        <v>12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15</v>
      </c>
      <c r="K30" s="10">
        <v>0</v>
      </c>
      <c r="L30" s="10">
        <v>15</v>
      </c>
      <c r="M30" s="10">
        <v>14</v>
      </c>
      <c r="N30" s="10">
        <v>16</v>
      </c>
      <c r="O30" s="10">
        <f t="shared" si="0"/>
        <v>-2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17</v>
      </c>
      <c r="H31" s="10">
        <v>0</v>
      </c>
      <c r="I31" s="10">
        <v>17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10</v>
      </c>
      <c r="H32" s="10">
        <v>0</v>
      </c>
      <c r="I32" s="10">
        <v>10</v>
      </c>
      <c r="J32" s="10">
        <v>0</v>
      </c>
      <c r="K32" s="10">
        <v>0</v>
      </c>
      <c r="L32" s="10">
        <v>0</v>
      </c>
      <c r="M32" s="10">
        <v>10</v>
      </c>
      <c r="N32" s="10">
        <v>0</v>
      </c>
      <c r="O32" s="10">
        <f t="shared" si="0"/>
        <v>10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11</v>
      </c>
      <c r="N33" s="10">
        <v>0</v>
      </c>
      <c r="O33" s="10">
        <f t="shared" si="0"/>
        <v>11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61</v>
      </c>
      <c r="E34" s="11">
        <v>55</v>
      </c>
      <c r="F34" s="11">
        <v>6</v>
      </c>
      <c r="G34" s="11">
        <v>23</v>
      </c>
      <c r="H34" s="11">
        <v>56</v>
      </c>
      <c r="I34" s="11">
        <v>-33</v>
      </c>
      <c r="J34" s="11">
        <v>55</v>
      </c>
      <c r="K34" s="11">
        <v>54</v>
      </c>
      <c r="L34" s="11">
        <v>1</v>
      </c>
      <c r="M34" s="11">
        <v>41</v>
      </c>
      <c r="N34" s="11">
        <v>72</v>
      </c>
      <c r="O34" s="11">
        <f t="shared" si="0"/>
        <v>-31</v>
      </c>
      <c r="P34" s="11">
        <v>65</v>
      </c>
      <c r="Q34" s="11">
        <v>53</v>
      </c>
      <c r="R34" s="11">
        <f t="shared" si="1"/>
        <v>12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32</v>
      </c>
      <c r="E35" s="12">
        <v>42</v>
      </c>
      <c r="F35" s="12">
        <v>-10</v>
      </c>
      <c r="G35" s="12">
        <v>31</v>
      </c>
      <c r="H35" s="12">
        <v>36</v>
      </c>
      <c r="I35" s="12">
        <v>-5</v>
      </c>
      <c r="J35" s="12">
        <v>33</v>
      </c>
      <c r="K35" s="12">
        <v>32</v>
      </c>
      <c r="L35" s="12">
        <v>1</v>
      </c>
      <c r="M35" s="12">
        <v>37</v>
      </c>
      <c r="N35" s="12">
        <v>39</v>
      </c>
      <c r="O35" s="12">
        <f t="shared" si="0"/>
        <v>-2</v>
      </c>
      <c r="P35" s="12">
        <v>29</v>
      </c>
      <c r="Q35" s="12">
        <v>27</v>
      </c>
      <c r="R35" s="12">
        <f t="shared" si="1"/>
        <v>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10</v>
      </c>
      <c r="K36" s="10">
        <v>13</v>
      </c>
      <c r="L36" s="10">
        <v>-3</v>
      </c>
      <c r="M36" s="10">
        <v>0</v>
      </c>
      <c r="N36" s="10">
        <v>11</v>
      </c>
      <c r="O36" s="10">
        <f t="shared" si="0"/>
        <v>-11</v>
      </c>
      <c r="P36" s="10">
        <v>16</v>
      </c>
      <c r="Q36" s="10">
        <v>17</v>
      </c>
      <c r="R36" s="10">
        <f t="shared" si="1"/>
        <v>-1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15</v>
      </c>
      <c r="E37" s="10">
        <v>15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31</v>
      </c>
      <c r="E38" s="10">
        <v>24</v>
      </c>
      <c r="F38" s="10">
        <v>7</v>
      </c>
      <c r="G38" s="10">
        <v>21</v>
      </c>
      <c r="H38" s="10">
        <v>32</v>
      </c>
      <c r="I38" s="10">
        <v>-11</v>
      </c>
      <c r="J38" s="10">
        <v>10</v>
      </c>
      <c r="K38" s="10">
        <v>23</v>
      </c>
      <c r="L38" s="10">
        <v>-13</v>
      </c>
      <c r="M38" s="10">
        <v>13</v>
      </c>
      <c r="N38" s="10">
        <v>25</v>
      </c>
      <c r="O38" s="10">
        <f t="shared" si="0"/>
        <v>-12</v>
      </c>
      <c r="P38" s="10">
        <v>26</v>
      </c>
      <c r="Q38" s="10">
        <v>18</v>
      </c>
      <c r="R38" s="10">
        <f t="shared" si="1"/>
        <v>8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10</v>
      </c>
      <c r="K39" s="10">
        <v>0</v>
      </c>
      <c r="L39" s="10">
        <v>10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32</v>
      </c>
      <c r="E41" s="10">
        <v>30</v>
      </c>
      <c r="F41" s="10">
        <v>2</v>
      </c>
      <c r="G41" s="10">
        <v>15</v>
      </c>
      <c r="H41" s="10">
        <v>17</v>
      </c>
      <c r="I41" s="10">
        <v>-2</v>
      </c>
      <c r="J41" s="10">
        <v>16</v>
      </c>
      <c r="K41" s="10">
        <v>38</v>
      </c>
      <c r="L41" s="10">
        <v>-22</v>
      </c>
      <c r="M41" s="10">
        <v>12</v>
      </c>
      <c r="N41" s="10">
        <v>37</v>
      </c>
      <c r="O41" s="10">
        <f t="shared" si="0"/>
        <v>-25</v>
      </c>
      <c r="P41" s="10">
        <v>19</v>
      </c>
      <c r="Q41" s="10">
        <v>13</v>
      </c>
      <c r="R41" s="10">
        <f t="shared" si="1"/>
        <v>6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24</v>
      </c>
      <c r="E42" s="10">
        <v>27</v>
      </c>
      <c r="F42" s="10">
        <v>-3</v>
      </c>
      <c r="G42" s="10">
        <v>68</v>
      </c>
      <c r="H42" s="10">
        <v>29</v>
      </c>
      <c r="I42" s="10">
        <v>39</v>
      </c>
      <c r="J42" s="10">
        <v>27</v>
      </c>
      <c r="K42" s="10">
        <v>16</v>
      </c>
      <c r="L42" s="10">
        <v>11</v>
      </c>
      <c r="M42" s="10">
        <v>28</v>
      </c>
      <c r="N42" s="10">
        <v>33</v>
      </c>
      <c r="O42" s="10">
        <f t="shared" si="0"/>
        <v>-5</v>
      </c>
      <c r="P42" s="10">
        <v>15</v>
      </c>
      <c r="Q42" s="10">
        <v>29</v>
      </c>
      <c r="R42" s="10">
        <f t="shared" si="1"/>
        <v>-14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240</v>
      </c>
      <c r="E43" s="10">
        <v>123</v>
      </c>
      <c r="F43" s="10">
        <v>117</v>
      </c>
      <c r="G43" s="10">
        <v>164</v>
      </c>
      <c r="H43" s="10">
        <v>110</v>
      </c>
      <c r="I43" s="10">
        <v>54</v>
      </c>
      <c r="J43" s="10">
        <v>108</v>
      </c>
      <c r="K43" s="10">
        <v>96</v>
      </c>
      <c r="L43" s="10">
        <v>12</v>
      </c>
      <c r="M43" s="10">
        <v>90</v>
      </c>
      <c r="N43" s="10">
        <v>101</v>
      </c>
      <c r="O43" s="10">
        <f t="shared" si="0"/>
        <v>-11</v>
      </c>
      <c r="P43" s="10">
        <v>121</v>
      </c>
      <c r="Q43" s="10">
        <v>85</v>
      </c>
      <c r="R43" s="10">
        <f t="shared" si="1"/>
        <v>36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10</v>
      </c>
      <c r="E44" s="10">
        <v>10</v>
      </c>
      <c r="F44" s="10">
        <v>0</v>
      </c>
      <c r="G44" s="10">
        <v>14</v>
      </c>
      <c r="H44" s="10">
        <v>19</v>
      </c>
      <c r="I44" s="10">
        <v>-5</v>
      </c>
      <c r="J44" s="10">
        <v>15</v>
      </c>
      <c r="K44" s="10">
        <v>19</v>
      </c>
      <c r="L44" s="10">
        <v>-4</v>
      </c>
      <c r="M44" s="10">
        <v>13</v>
      </c>
      <c r="N44" s="10">
        <v>27</v>
      </c>
      <c r="O44" s="10">
        <f t="shared" si="0"/>
        <v>-14</v>
      </c>
      <c r="P44" s="10">
        <v>28</v>
      </c>
      <c r="Q44" s="10">
        <v>0</v>
      </c>
      <c r="R44" s="10">
        <f t="shared" si="1"/>
        <v>28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128</v>
      </c>
      <c r="E45" s="10">
        <v>157</v>
      </c>
      <c r="F45" s="10">
        <v>-29</v>
      </c>
      <c r="G45" s="10">
        <v>139</v>
      </c>
      <c r="H45" s="10">
        <v>155</v>
      </c>
      <c r="I45" s="10">
        <v>-16</v>
      </c>
      <c r="J45" s="10">
        <v>107</v>
      </c>
      <c r="K45" s="10">
        <v>155</v>
      </c>
      <c r="L45" s="10">
        <v>-48</v>
      </c>
      <c r="M45" s="10">
        <v>140</v>
      </c>
      <c r="N45" s="10">
        <v>191</v>
      </c>
      <c r="O45" s="10">
        <f t="shared" si="0"/>
        <v>-51</v>
      </c>
      <c r="P45" s="10">
        <v>80</v>
      </c>
      <c r="Q45" s="10">
        <v>163</v>
      </c>
      <c r="R45" s="10">
        <f t="shared" si="1"/>
        <v>-83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62</v>
      </c>
      <c r="E46" s="10">
        <v>84</v>
      </c>
      <c r="F46" s="10">
        <v>-22</v>
      </c>
      <c r="G46" s="10">
        <v>89</v>
      </c>
      <c r="H46" s="10">
        <v>89</v>
      </c>
      <c r="I46" s="10">
        <v>0</v>
      </c>
      <c r="J46" s="10">
        <v>75</v>
      </c>
      <c r="K46" s="10">
        <v>97</v>
      </c>
      <c r="L46" s="10">
        <v>-22</v>
      </c>
      <c r="M46" s="10">
        <v>77</v>
      </c>
      <c r="N46" s="10">
        <v>96</v>
      </c>
      <c r="O46" s="10">
        <f t="shared" si="0"/>
        <v>-19</v>
      </c>
      <c r="P46" s="10">
        <v>73</v>
      </c>
      <c r="Q46" s="10">
        <v>87</v>
      </c>
      <c r="R46" s="10">
        <f t="shared" si="1"/>
        <v>-14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182</v>
      </c>
      <c r="E47" s="10">
        <v>229</v>
      </c>
      <c r="F47" s="10">
        <v>-47</v>
      </c>
      <c r="G47" s="10">
        <v>171</v>
      </c>
      <c r="H47" s="10">
        <v>248</v>
      </c>
      <c r="I47" s="10">
        <v>-77</v>
      </c>
      <c r="J47" s="10">
        <v>203</v>
      </c>
      <c r="K47" s="10">
        <v>291</v>
      </c>
      <c r="L47" s="10">
        <v>-88</v>
      </c>
      <c r="M47" s="10">
        <v>196</v>
      </c>
      <c r="N47" s="10">
        <v>283</v>
      </c>
      <c r="O47" s="10">
        <f t="shared" si="0"/>
        <v>-87</v>
      </c>
      <c r="P47" s="10">
        <v>185</v>
      </c>
      <c r="Q47" s="10">
        <v>280</v>
      </c>
      <c r="R47" s="10">
        <f t="shared" si="1"/>
        <v>-95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120</v>
      </c>
      <c r="E48" s="10">
        <v>157</v>
      </c>
      <c r="F48" s="10">
        <v>-37</v>
      </c>
      <c r="G48" s="10">
        <v>120</v>
      </c>
      <c r="H48" s="10">
        <v>130</v>
      </c>
      <c r="I48" s="10">
        <v>-10</v>
      </c>
      <c r="J48" s="10">
        <v>132</v>
      </c>
      <c r="K48" s="10">
        <v>128</v>
      </c>
      <c r="L48" s="10">
        <v>4</v>
      </c>
      <c r="M48" s="10">
        <v>137</v>
      </c>
      <c r="N48" s="10">
        <v>140</v>
      </c>
      <c r="O48" s="10">
        <f t="shared" si="0"/>
        <v>-3</v>
      </c>
      <c r="P48" s="10">
        <v>111</v>
      </c>
      <c r="Q48" s="10">
        <v>126</v>
      </c>
      <c r="R48" s="10">
        <f t="shared" si="1"/>
        <v>-15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11</v>
      </c>
      <c r="E49" s="10">
        <v>13</v>
      </c>
      <c r="F49" s="10">
        <v>-2</v>
      </c>
      <c r="G49" s="10">
        <v>14</v>
      </c>
      <c r="H49" s="10">
        <v>0</v>
      </c>
      <c r="I49" s="10">
        <v>14</v>
      </c>
      <c r="J49" s="10">
        <v>0</v>
      </c>
      <c r="K49" s="10">
        <v>20</v>
      </c>
      <c r="L49" s="10">
        <v>-20</v>
      </c>
      <c r="M49" s="10">
        <v>17</v>
      </c>
      <c r="N49" s="10">
        <v>18</v>
      </c>
      <c r="O49" s="10">
        <f t="shared" si="0"/>
        <v>-1</v>
      </c>
      <c r="P49" s="10">
        <v>13</v>
      </c>
      <c r="Q49" s="10">
        <v>0</v>
      </c>
      <c r="R49" s="10">
        <f t="shared" si="1"/>
        <v>13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16</v>
      </c>
      <c r="E50" s="10">
        <v>19</v>
      </c>
      <c r="F50" s="10">
        <v>-3</v>
      </c>
      <c r="G50" s="10">
        <v>14</v>
      </c>
      <c r="H50" s="10">
        <v>14</v>
      </c>
      <c r="I50" s="10">
        <v>0</v>
      </c>
      <c r="J50" s="10">
        <v>20</v>
      </c>
      <c r="K50" s="10">
        <v>14</v>
      </c>
      <c r="L50" s="10">
        <v>6</v>
      </c>
      <c r="M50" s="10">
        <v>0</v>
      </c>
      <c r="N50" s="10">
        <v>22</v>
      </c>
      <c r="O50" s="10">
        <f t="shared" si="0"/>
        <v>-22</v>
      </c>
      <c r="P50" s="10">
        <v>26</v>
      </c>
      <c r="Q50" s="10">
        <v>11</v>
      </c>
      <c r="R50" s="10">
        <f t="shared" si="1"/>
        <v>15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22</v>
      </c>
      <c r="E51" s="10">
        <v>26</v>
      </c>
      <c r="F51" s="10">
        <v>-4</v>
      </c>
      <c r="G51" s="10">
        <v>15</v>
      </c>
      <c r="H51" s="10">
        <v>29</v>
      </c>
      <c r="I51" s="10">
        <v>-14</v>
      </c>
      <c r="J51" s="10">
        <v>28</v>
      </c>
      <c r="K51" s="10">
        <v>23</v>
      </c>
      <c r="L51" s="10">
        <v>5</v>
      </c>
      <c r="M51" s="10">
        <v>41</v>
      </c>
      <c r="N51" s="10">
        <v>40</v>
      </c>
      <c r="O51" s="10">
        <f t="shared" si="0"/>
        <v>1</v>
      </c>
      <c r="P51" s="10">
        <v>35</v>
      </c>
      <c r="Q51" s="10">
        <v>21</v>
      </c>
      <c r="R51" s="10">
        <f t="shared" si="1"/>
        <v>14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11</v>
      </c>
      <c r="E52" s="10">
        <v>0</v>
      </c>
      <c r="F52" s="10">
        <v>11</v>
      </c>
      <c r="G52" s="10">
        <v>21</v>
      </c>
      <c r="H52" s="10">
        <v>27</v>
      </c>
      <c r="I52" s="10">
        <v>-6</v>
      </c>
      <c r="J52" s="10">
        <v>0</v>
      </c>
      <c r="K52" s="10">
        <v>14</v>
      </c>
      <c r="L52" s="10">
        <v>-14</v>
      </c>
      <c r="M52" s="10">
        <v>19</v>
      </c>
      <c r="N52" s="10">
        <v>0</v>
      </c>
      <c r="O52" s="10">
        <f t="shared" si="0"/>
        <v>19</v>
      </c>
      <c r="P52" s="10">
        <v>18</v>
      </c>
      <c r="Q52" s="10">
        <v>20</v>
      </c>
      <c r="R52" s="10">
        <f t="shared" si="1"/>
        <v>-2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13</v>
      </c>
      <c r="E53" s="10">
        <v>0</v>
      </c>
      <c r="F53" s="10">
        <v>13</v>
      </c>
      <c r="G53" s="10">
        <v>12</v>
      </c>
      <c r="H53" s="10">
        <v>0</v>
      </c>
      <c r="I53" s="10">
        <v>12</v>
      </c>
      <c r="J53" s="10">
        <v>0</v>
      </c>
      <c r="K53" s="10">
        <v>12</v>
      </c>
      <c r="L53" s="10">
        <v>-12</v>
      </c>
      <c r="M53" s="10">
        <v>13</v>
      </c>
      <c r="N53" s="10">
        <v>19</v>
      </c>
      <c r="O53" s="10">
        <f t="shared" si="0"/>
        <v>-6</v>
      </c>
      <c r="P53" s="10">
        <v>10</v>
      </c>
      <c r="Q53" s="10">
        <v>0</v>
      </c>
      <c r="R53" s="10">
        <f t="shared" si="1"/>
        <v>10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33</v>
      </c>
      <c r="E54" s="10">
        <v>35</v>
      </c>
      <c r="F54" s="10">
        <v>-2</v>
      </c>
      <c r="G54" s="10">
        <v>34</v>
      </c>
      <c r="H54" s="10">
        <v>33</v>
      </c>
      <c r="I54" s="10">
        <v>1</v>
      </c>
      <c r="J54" s="10">
        <v>46</v>
      </c>
      <c r="K54" s="10">
        <v>30</v>
      </c>
      <c r="L54" s="10">
        <v>16</v>
      </c>
      <c r="M54" s="10">
        <v>37</v>
      </c>
      <c r="N54" s="10">
        <v>26</v>
      </c>
      <c r="O54" s="10">
        <f t="shared" si="0"/>
        <v>11</v>
      </c>
      <c r="P54" s="10">
        <v>36</v>
      </c>
      <c r="Q54" s="10">
        <v>33</v>
      </c>
      <c r="R54" s="10">
        <f t="shared" si="1"/>
        <v>3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130</v>
      </c>
      <c r="E55" s="10">
        <v>94</v>
      </c>
      <c r="F55" s="10">
        <v>36</v>
      </c>
      <c r="G55" s="10">
        <v>111</v>
      </c>
      <c r="H55" s="10">
        <v>101</v>
      </c>
      <c r="I55" s="10">
        <v>10</v>
      </c>
      <c r="J55" s="10">
        <v>97</v>
      </c>
      <c r="K55" s="10">
        <v>138</v>
      </c>
      <c r="L55" s="10">
        <v>-41</v>
      </c>
      <c r="M55" s="10">
        <v>113</v>
      </c>
      <c r="N55" s="10">
        <v>106</v>
      </c>
      <c r="O55" s="10">
        <f t="shared" si="0"/>
        <v>7</v>
      </c>
      <c r="P55" s="10">
        <v>109</v>
      </c>
      <c r="Q55" s="10">
        <v>118</v>
      </c>
      <c r="R55" s="10">
        <f t="shared" si="1"/>
        <v>-9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118</v>
      </c>
      <c r="E56" s="10">
        <v>127</v>
      </c>
      <c r="F56" s="10">
        <v>-9</v>
      </c>
      <c r="G56" s="10">
        <v>153</v>
      </c>
      <c r="H56" s="10">
        <v>110</v>
      </c>
      <c r="I56" s="10">
        <v>43</v>
      </c>
      <c r="J56" s="10">
        <v>141</v>
      </c>
      <c r="K56" s="10">
        <v>129</v>
      </c>
      <c r="L56" s="10">
        <v>12</v>
      </c>
      <c r="M56" s="10">
        <v>121</v>
      </c>
      <c r="N56" s="10">
        <v>156</v>
      </c>
      <c r="O56" s="10">
        <f t="shared" si="0"/>
        <v>-35</v>
      </c>
      <c r="P56" s="10">
        <v>104</v>
      </c>
      <c r="Q56" s="10">
        <v>139</v>
      </c>
      <c r="R56" s="10">
        <f t="shared" si="1"/>
        <v>-35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653</v>
      </c>
      <c r="E57" s="10">
        <v>816</v>
      </c>
      <c r="F57" s="10">
        <v>-163</v>
      </c>
      <c r="G57" s="10">
        <v>761</v>
      </c>
      <c r="H57" s="10">
        <v>915</v>
      </c>
      <c r="I57" s="10">
        <v>-154</v>
      </c>
      <c r="J57" s="10">
        <v>695</v>
      </c>
      <c r="K57" s="10">
        <v>898</v>
      </c>
      <c r="L57" s="10">
        <v>-203</v>
      </c>
      <c r="M57" s="10">
        <v>671</v>
      </c>
      <c r="N57" s="10">
        <v>974</v>
      </c>
      <c r="O57" s="10">
        <f t="shared" si="0"/>
        <v>-303</v>
      </c>
      <c r="P57" s="10">
        <v>647</v>
      </c>
      <c r="Q57" s="10">
        <v>803</v>
      </c>
      <c r="R57" s="10">
        <f t="shared" si="1"/>
        <v>-156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2707</v>
      </c>
      <c r="E58" s="13">
        <v>2748</v>
      </c>
      <c r="F58" s="13">
        <v>-41</v>
      </c>
      <c r="G58" s="13">
        <v>2721</v>
      </c>
      <c r="H58" s="13">
        <v>2817</v>
      </c>
      <c r="I58" s="13">
        <v>-96</v>
      </c>
      <c r="J58" s="13">
        <v>2720</v>
      </c>
      <c r="K58" s="13">
        <v>2695</v>
      </c>
      <c r="L58" s="13">
        <v>25</v>
      </c>
      <c r="M58" s="13">
        <v>2706</v>
      </c>
      <c r="N58" s="13">
        <v>2574</v>
      </c>
      <c r="O58" s="13">
        <f t="shared" si="0"/>
        <v>132</v>
      </c>
      <c r="P58" s="13">
        <v>2584</v>
      </c>
      <c r="Q58" s="13">
        <v>2542</v>
      </c>
      <c r="R58" s="13">
        <f t="shared" si="1"/>
        <v>42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71</v>
      </c>
      <c r="E59" s="10">
        <v>79</v>
      </c>
      <c r="F59" s="10">
        <v>-8</v>
      </c>
      <c r="G59" s="10">
        <v>75</v>
      </c>
      <c r="H59" s="10">
        <v>80</v>
      </c>
      <c r="I59" s="10">
        <v>-5</v>
      </c>
      <c r="J59" s="10">
        <v>62</v>
      </c>
      <c r="K59" s="10">
        <v>84</v>
      </c>
      <c r="L59" s="10">
        <v>-22</v>
      </c>
      <c r="M59" s="10">
        <v>72</v>
      </c>
      <c r="N59" s="10">
        <v>102</v>
      </c>
      <c r="O59" s="10">
        <f t="shared" si="0"/>
        <v>-30</v>
      </c>
      <c r="P59" s="10">
        <v>62</v>
      </c>
      <c r="Q59" s="10">
        <v>74</v>
      </c>
      <c r="R59" s="10">
        <f t="shared" si="1"/>
        <v>-12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66</v>
      </c>
      <c r="E60" s="10">
        <v>79</v>
      </c>
      <c r="F60" s="10">
        <v>-13</v>
      </c>
      <c r="G60" s="10">
        <v>87</v>
      </c>
      <c r="H60" s="10">
        <v>77</v>
      </c>
      <c r="I60" s="10">
        <v>10</v>
      </c>
      <c r="J60" s="10">
        <v>80</v>
      </c>
      <c r="K60" s="10">
        <v>96</v>
      </c>
      <c r="L60" s="10">
        <v>-16</v>
      </c>
      <c r="M60" s="10">
        <v>70</v>
      </c>
      <c r="N60" s="10">
        <v>92</v>
      </c>
      <c r="O60" s="10">
        <f t="shared" si="0"/>
        <v>-22</v>
      </c>
      <c r="P60" s="10">
        <v>74</v>
      </c>
      <c r="Q60" s="10">
        <v>90</v>
      </c>
      <c r="R60" s="10">
        <f t="shared" si="1"/>
        <v>-16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260</v>
      </c>
      <c r="E61" s="10">
        <v>346</v>
      </c>
      <c r="F61" s="10">
        <v>-86</v>
      </c>
      <c r="G61" s="10">
        <v>294</v>
      </c>
      <c r="H61" s="10">
        <v>243</v>
      </c>
      <c r="I61" s="10">
        <v>51</v>
      </c>
      <c r="J61" s="10">
        <v>238</v>
      </c>
      <c r="K61" s="10">
        <v>210</v>
      </c>
      <c r="L61" s="10">
        <v>28</v>
      </c>
      <c r="M61" s="10">
        <v>219</v>
      </c>
      <c r="N61" s="10">
        <v>284</v>
      </c>
      <c r="O61" s="10">
        <f t="shared" si="0"/>
        <v>-65</v>
      </c>
      <c r="P61" s="10">
        <v>240</v>
      </c>
      <c r="Q61" s="10">
        <v>242</v>
      </c>
      <c r="R61" s="10">
        <f t="shared" si="1"/>
        <v>-2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110</v>
      </c>
      <c r="E62" s="10">
        <v>121</v>
      </c>
      <c r="F62" s="10">
        <v>-11</v>
      </c>
      <c r="G62" s="10">
        <v>98</v>
      </c>
      <c r="H62" s="10">
        <v>99</v>
      </c>
      <c r="I62" s="10">
        <v>-1</v>
      </c>
      <c r="J62" s="10">
        <v>119</v>
      </c>
      <c r="K62" s="10">
        <v>125</v>
      </c>
      <c r="L62" s="10">
        <v>-6</v>
      </c>
      <c r="M62" s="10">
        <v>139</v>
      </c>
      <c r="N62" s="10">
        <v>116</v>
      </c>
      <c r="O62" s="10">
        <f t="shared" si="0"/>
        <v>23</v>
      </c>
      <c r="P62" s="10">
        <v>139</v>
      </c>
      <c r="Q62" s="10">
        <v>105</v>
      </c>
      <c r="R62" s="10">
        <f t="shared" si="1"/>
        <v>34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63</v>
      </c>
      <c r="E63" s="10">
        <v>74</v>
      </c>
      <c r="F63" s="10">
        <v>-11</v>
      </c>
      <c r="G63" s="10">
        <v>66</v>
      </c>
      <c r="H63" s="10">
        <v>60</v>
      </c>
      <c r="I63" s="10">
        <v>6</v>
      </c>
      <c r="J63" s="10">
        <v>57</v>
      </c>
      <c r="K63" s="10">
        <v>52</v>
      </c>
      <c r="L63" s="10">
        <v>5</v>
      </c>
      <c r="M63" s="10">
        <v>76</v>
      </c>
      <c r="N63" s="10">
        <v>63</v>
      </c>
      <c r="O63" s="10">
        <f t="shared" si="0"/>
        <v>13</v>
      </c>
      <c r="P63" s="10">
        <v>68</v>
      </c>
      <c r="Q63" s="10">
        <v>54</v>
      </c>
      <c r="R63" s="10">
        <f t="shared" si="1"/>
        <v>14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43</v>
      </c>
      <c r="E64" s="10">
        <v>35</v>
      </c>
      <c r="F64" s="10">
        <v>8</v>
      </c>
      <c r="G64" s="10">
        <v>30</v>
      </c>
      <c r="H64" s="10">
        <v>24</v>
      </c>
      <c r="I64" s="10">
        <v>6</v>
      </c>
      <c r="J64" s="10">
        <v>25</v>
      </c>
      <c r="K64" s="10">
        <v>27</v>
      </c>
      <c r="L64" s="10">
        <v>-2</v>
      </c>
      <c r="M64" s="10">
        <v>35</v>
      </c>
      <c r="N64" s="10">
        <v>33</v>
      </c>
      <c r="O64" s="10">
        <f t="shared" si="0"/>
        <v>2</v>
      </c>
      <c r="P64" s="10">
        <v>30</v>
      </c>
      <c r="Q64" s="10">
        <v>16</v>
      </c>
      <c r="R64" s="10">
        <f t="shared" si="1"/>
        <v>14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10</v>
      </c>
      <c r="E65" s="10">
        <v>0</v>
      </c>
      <c r="F65" s="10">
        <v>10</v>
      </c>
      <c r="G65" s="10">
        <v>17</v>
      </c>
      <c r="H65" s="10">
        <v>14</v>
      </c>
      <c r="I65" s="10">
        <v>3</v>
      </c>
      <c r="J65" s="10">
        <v>0</v>
      </c>
      <c r="K65" s="10">
        <v>14</v>
      </c>
      <c r="L65" s="10">
        <v>-14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14</v>
      </c>
      <c r="R65" s="10">
        <f t="shared" si="1"/>
        <v>-14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11</v>
      </c>
      <c r="F66" s="10">
        <v>-11</v>
      </c>
      <c r="G66" s="10">
        <v>0</v>
      </c>
      <c r="H66" s="10">
        <v>10</v>
      </c>
      <c r="I66" s="10">
        <v>-10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35</v>
      </c>
      <c r="E67" s="10">
        <v>35</v>
      </c>
      <c r="F67" s="10">
        <v>0</v>
      </c>
      <c r="G67" s="10">
        <v>25</v>
      </c>
      <c r="H67" s="10">
        <v>23</v>
      </c>
      <c r="I67" s="10">
        <v>2</v>
      </c>
      <c r="J67" s="10">
        <v>18</v>
      </c>
      <c r="K67" s="10">
        <v>25</v>
      </c>
      <c r="L67" s="10">
        <v>-7</v>
      </c>
      <c r="M67" s="10">
        <v>29</v>
      </c>
      <c r="N67" s="10">
        <v>33</v>
      </c>
      <c r="O67" s="10">
        <f t="shared" si="0"/>
        <v>-4</v>
      </c>
      <c r="P67" s="10">
        <v>19</v>
      </c>
      <c r="Q67" s="10">
        <v>23</v>
      </c>
      <c r="R67" s="10">
        <f t="shared" si="1"/>
        <v>-4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39</v>
      </c>
      <c r="E68" s="10">
        <v>38</v>
      </c>
      <c r="F68" s="10">
        <v>1</v>
      </c>
      <c r="G68" s="10">
        <v>23</v>
      </c>
      <c r="H68" s="10">
        <v>36</v>
      </c>
      <c r="I68" s="10">
        <v>-13</v>
      </c>
      <c r="J68" s="10">
        <v>44</v>
      </c>
      <c r="K68" s="10">
        <v>26</v>
      </c>
      <c r="L68" s="10">
        <v>18</v>
      </c>
      <c r="M68" s="10">
        <v>44</v>
      </c>
      <c r="N68" s="10">
        <v>38</v>
      </c>
      <c r="O68" s="10">
        <f t="shared" si="0"/>
        <v>6</v>
      </c>
      <c r="P68" s="10">
        <v>59</v>
      </c>
      <c r="Q68" s="10">
        <v>38</v>
      </c>
      <c r="R68" s="10">
        <f t="shared" si="1"/>
        <v>21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15</v>
      </c>
      <c r="E69" s="10">
        <v>16</v>
      </c>
      <c r="F69" s="10">
        <v>-1</v>
      </c>
      <c r="G69" s="10">
        <v>16</v>
      </c>
      <c r="H69" s="10">
        <v>18</v>
      </c>
      <c r="I69" s="10">
        <v>-2</v>
      </c>
      <c r="J69" s="10">
        <v>15</v>
      </c>
      <c r="K69" s="10">
        <v>15</v>
      </c>
      <c r="L69" s="10">
        <v>0</v>
      </c>
      <c r="M69" s="10">
        <v>0</v>
      </c>
      <c r="N69" s="10">
        <v>11</v>
      </c>
      <c r="O69" s="10">
        <f t="shared" ref="O69:O82" si="2">M69-N69</f>
        <v>-11</v>
      </c>
      <c r="P69" s="10">
        <v>0</v>
      </c>
      <c r="Q69" s="10">
        <v>14</v>
      </c>
      <c r="R69" s="10">
        <f t="shared" ref="R69:R82" si="3">P69-Q69</f>
        <v>-14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13</v>
      </c>
      <c r="F70" s="10">
        <v>-13</v>
      </c>
      <c r="G70" s="10">
        <v>0</v>
      </c>
      <c r="H70" s="10">
        <v>0</v>
      </c>
      <c r="I70" s="10">
        <v>0</v>
      </c>
      <c r="J70" s="10">
        <v>10</v>
      </c>
      <c r="K70" s="10">
        <v>0</v>
      </c>
      <c r="L70" s="10">
        <v>10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12</v>
      </c>
      <c r="F71" s="10">
        <v>-12</v>
      </c>
      <c r="G71" s="10">
        <v>0</v>
      </c>
      <c r="H71" s="10">
        <v>0</v>
      </c>
      <c r="I71" s="10">
        <v>0</v>
      </c>
      <c r="J71" s="10">
        <v>13</v>
      </c>
      <c r="K71" s="10">
        <v>11</v>
      </c>
      <c r="L71" s="10">
        <v>2</v>
      </c>
      <c r="M71" s="10">
        <v>0</v>
      </c>
      <c r="N71" s="10">
        <v>0</v>
      </c>
      <c r="O71" s="10">
        <f t="shared" si="2"/>
        <v>0</v>
      </c>
      <c r="P71" s="10">
        <v>10</v>
      </c>
      <c r="Q71" s="10">
        <v>0</v>
      </c>
      <c r="R71" s="10">
        <f t="shared" si="3"/>
        <v>10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21</v>
      </c>
      <c r="E72" s="10">
        <v>10</v>
      </c>
      <c r="F72" s="10">
        <v>11</v>
      </c>
      <c r="G72" s="10">
        <v>0</v>
      </c>
      <c r="H72" s="10">
        <v>0</v>
      </c>
      <c r="I72" s="10">
        <v>0</v>
      </c>
      <c r="J72" s="10">
        <v>0</v>
      </c>
      <c r="K72" s="10">
        <v>10</v>
      </c>
      <c r="L72" s="10">
        <v>-10</v>
      </c>
      <c r="M72" s="10">
        <v>0</v>
      </c>
      <c r="N72" s="10">
        <v>13</v>
      </c>
      <c r="O72" s="10">
        <f t="shared" si="2"/>
        <v>-13</v>
      </c>
      <c r="P72" s="10">
        <v>20</v>
      </c>
      <c r="Q72" s="10">
        <v>12</v>
      </c>
      <c r="R72" s="10">
        <f t="shared" si="3"/>
        <v>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11</v>
      </c>
      <c r="E73" s="10">
        <v>12</v>
      </c>
      <c r="F73" s="10">
        <v>-1</v>
      </c>
      <c r="G73" s="10">
        <v>18</v>
      </c>
      <c r="H73" s="10">
        <v>0</v>
      </c>
      <c r="I73" s="10">
        <v>18</v>
      </c>
      <c r="J73" s="10">
        <v>10</v>
      </c>
      <c r="K73" s="10">
        <v>12</v>
      </c>
      <c r="L73" s="10">
        <v>-2</v>
      </c>
      <c r="M73" s="10">
        <v>0</v>
      </c>
      <c r="N73" s="10">
        <v>13</v>
      </c>
      <c r="O73" s="10">
        <f t="shared" si="2"/>
        <v>-13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71</v>
      </c>
      <c r="E74" s="10">
        <v>55</v>
      </c>
      <c r="F74" s="10">
        <v>16</v>
      </c>
      <c r="G74" s="10">
        <v>56</v>
      </c>
      <c r="H74" s="10">
        <v>63</v>
      </c>
      <c r="I74" s="10">
        <v>-7</v>
      </c>
      <c r="J74" s="10">
        <v>70</v>
      </c>
      <c r="K74" s="10">
        <v>63</v>
      </c>
      <c r="L74" s="10">
        <v>7</v>
      </c>
      <c r="M74" s="10">
        <v>66</v>
      </c>
      <c r="N74" s="10">
        <v>72</v>
      </c>
      <c r="O74" s="10">
        <f t="shared" si="2"/>
        <v>-6</v>
      </c>
      <c r="P74" s="10">
        <v>51</v>
      </c>
      <c r="Q74" s="10">
        <v>52</v>
      </c>
      <c r="R74" s="10">
        <f t="shared" si="3"/>
        <v>-1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13</v>
      </c>
      <c r="O75" s="10">
        <f t="shared" si="2"/>
        <v>-13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15</v>
      </c>
      <c r="E76" s="10">
        <v>25</v>
      </c>
      <c r="F76" s="10">
        <v>-10</v>
      </c>
      <c r="G76" s="10">
        <v>15</v>
      </c>
      <c r="H76" s="10">
        <v>14</v>
      </c>
      <c r="I76" s="10">
        <v>1</v>
      </c>
      <c r="J76" s="10">
        <v>24</v>
      </c>
      <c r="K76" s="10">
        <v>13</v>
      </c>
      <c r="L76" s="10">
        <v>11</v>
      </c>
      <c r="M76" s="10">
        <v>14</v>
      </c>
      <c r="N76" s="10">
        <v>14</v>
      </c>
      <c r="O76" s="10">
        <f t="shared" si="2"/>
        <v>0</v>
      </c>
      <c r="P76" s="10">
        <v>51</v>
      </c>
      <c r="Q76" s="10">
        <v>24</v>
      </c>
      <c r="R76" s="10">
        <f t="shared" si="3"/>
        <v>27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237</v>
      </c>
      <c r="E77" s="10">
        <v>19</v>
      </c>
      <c r="F77" s="10">
        <v>218</v>
      </c>
      <c r="G77" s="10">
        <v>55</v>
      </c>
      <c r="H77" s="10">
        <v>50</v>
      </c>
      <c r="I77" s="10">
        <v>5</v>
      </c>
      <c r="J77" s="10">
        <v>30</v>
      </c>
      <c r="K77" s="10">
        <v>40</v>
      </c>
      <c r="L77" s="10">
        <v>-10</v>
      </c>
      <c r="M77" s="10">
        <v>32</v>
      </c>
      <c r="N77" s="10">
        <v>31</v>
      </c>
      <c r="O77" s="10">
        <f t="shared" si="2"/>
        <v>1</v>
      </c>
      <c r="P77" s="10">
        <v>26</v>
      </c>
      <c r="Q77" s="10">
        <v>39</v>
      </c>
      <c r="R77" s="10">
        <f t="shared" si="3"/>
        <v>-13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24</v>
      </c>
      <c r="E78" s="10">
        <v>16</v>
      </c>
      <c r="F78" s="10">
        <v>8</v>
      </c>
      <c r="G78" s="10">
        <v>0</v>
      </c>
      <c r="H78" s="10">
        <v>20</v>
      </c>
      <c r="I78" s="10">
        <v>-20</v>
      </c>
      <c r="J78" s="10">
        <v>19</v>
      </c>
      <c r="K78" s="10">
        <v>16</v>
      </c>
      <c r="L78" s="10">
        <v>3</v>
      </c>
      <c r="M78" s="10">
        <v>0</v>
      </c>
      <c r="N78" s="10">
        <v>11</v>
      </c>
      <c r="O78" s="10">
        <f t="shared" si="2"/>
        <v>-11</v>
      </c>
      <c r="P78" s="10">
        <v>14</v>
      </c>
      <c r="Q78" s="10">
        <v>17</v>
      </c>
      <c r="R78" s="10">
        <f t="shared" si="3"/>
        <v>-3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16</v>
      </c>
      <c r="E79" s="10">
        <v>19</v>
      </c>
      <c r="F79" s="10">
        <v>-3</v>
      </c>
      <c r="G79" s="10">
        <v>16</v>
      </c>
      <c r="H79" s="10">
        <v>21</v>
      </c>
      <c r="I79" s="10">
        <v>-5</v>
      </c>
      <c r="J79" s="10">
        <v>29</v>
      </c>
      <c r="K79" s="10">
        <v>18</v>
      </c>
      <c r="L79" s="10">
        <v>11</v>
      </c>
      <c r="M79" s="10">
        <v>15</v>
      </c>
      <c r="N79" s="10">
        <v>13</v>
      </c>
      <c r="O79" s="10">
        <f t="shared" si="2"/>
        <v>2</v>
      </c>
      <c r="P79" s="10">
        <v>16</v>
      </c>
      <c r="Q79" s="10">
        <v>19</v>
      </c>
      <c r="R79" s="10">
        <f t="shared" si="3"/>
        <v>-3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29</v>
      </c>
      <c r="E80" s="10">
        <v>17</v>
      </c>
      <c r="F80" s="10">
        <v>12</v>
      </c>
      <c r="G80" s="10">
        <v>29</v>
      </c>
      <c r="H80" s="10">
        <v>25</v>
      </c>
      <c r="I80" s="10">
        <v>4</v>
      </c>
      <c r="J80" s="10">
        <v>47</v>
      </c>
      <c r="K80" s="10">
        <v>33</v>
      </c>
      <c r="L80" s="10">
        <v>14</v>
      </c>
      <c r="M80" s="10">
        <v>28</v>
      </c>
      <c r="N80" s="10">
        <v>33</v>
      </c>
      <c r="O80" s="10">
        <f t="shared" si="2"/>
        <v>-5</v>
      </c>
      <c r="P80" s="10">
        <v>29</v>
      </c>
      <c r="Q80" s="10">
        <v>30</v>
      </c>
      <c r="R80" s="10">
        <f t="shared" si="3"/>
        <v>-1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52</v>
      </c>
      <c r="E81" s="10">
        <v>43</v>
      </c>
      <c r="F81" s="10">
        <v>9</v>
      </c>
      <c r="G81" s="10">
        <v>36</v>
      </c>
      <c r="H81" s="10">
        <v>50</v>
      </c>
      <c r="I81" s="10">
        <v>-14</v>
      </c>
      <c r="J81" s="10">
        <v>50</v>
      </c>
      <c r="K81" s="10">
        <v>60</v>
      </c>
      <c r="L81" s="10">
        <v>-10</v>
      </c>
      <c r="M81" s="10">
        <v>39</v>
      </c>
      <c r="N81" s="10">
        <v>37</v>
      </c>
      <c r="O81" s="10">
        <f t="shared" si="2"/>
        <v>2</v>
      </c>
      <c r="P81" s="10">
        <v>29</v>
      </c>
      <c r="Q81" s="10">
        <v>16</v>
      </c>
      <c r="R81" s="10">
        <f>P81-Q81</f>
        <v>13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48</v>
      </c>
      <c r="E82" s="10">
        <v>36</v>
      </c>
      <c r="F82" s="10">
        <v>12</v>
      </c>
      <c r="G82" s="10">
        <v>74</v>
      </c>
      <c r="H82" s="10">
        <v>69</v>
      </c>
      <c r="I82" s="10">
        <v>5</v>
      </c>
      <c r="J82" s="10">
        <v>56</v>
      </c>
      <c r="K82" s="10">
        <v>39</v>
      </c>
      <c r="L82" s="10">
        <v>17</v>
      </c>
      <c r="M82" s="10">
        <v>95</v>
      </c>
      <c r="N82" s="10">
        <v>54</v>
      </c>
      <c r="O82" s="10">
        <f t="shared" si="2"/>
        <v>41</v>
      </c>
      <c r="P82" s="10">
        <v>41</v>
      </c>
      <c r="Q82" s="10">
        <v>65</v>
      </c>
      <c r="R82" s="10">
        <f t="shared" si="3"/>
        <v>-24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鈴鹿市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-267</v>
      </c>
      <c r="D86" s="31">
        <f t="shared" ref="D86:D101" si="4">SUMIF($A$5:$A$83,$B86,I$5:I$83)</f>
        <v>-266</v>
      </c>
      <c r="E86" s="31">
        <f t="shared" ref="E86:E101" si="5">SUMIF($A$5:$A$83,$B86,L$5:L$83)</f>
        <v>-120</v>
      </c>
      <c r="F86" s="31">
        <f>SUMIF($A$5:$A$83,$B86,O$5:O$83)</f>
        <v>-115</v>
      </c>
      <c r="G86" s="31">
        <f>SUMIF($A$5:$A$83,$B86,R$5:R$83)</f>
        <v>-106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131</v>
      </c>
      <c r="D87" s="31">
        <f t="shared" si="4"/>
        <v>86</v>
      </c>
      <c r="E87" s="31">
        <f t="shared" si="5"/>
        <v>31</v>
      </c>
      <c r="F87" s="31">
        <f>SUMIF($A$5:$A$83,$B87,O$5:O$83)</f>
        <v>162</v>
      </c>
      <c r="G87" s="31">
        <f t="shared" ref="G87:G101" si="6">SUMIF($A$5:$A$83,$B87,R$5:R$83)</f>
        <v>85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40</v>
      </c>
      <c r="D88" s="31">
        <f t="shared" si="4"/>
        <v>63</v>
      </c>
      <c r="E88" s="31">
        <f t="shared" si="5"/>
        <v>114</v>
      </c>
      <c r="F88" s="31">
        <f t="shared" ref="F88:F101" si="8">SUMIF($A$5:$A$83,$B88,O$5:O$83)</f>
        <v>47</v>
      </c>
      <c r="G88" s="31">
        <f t="shared" si="6"/>
        <v>41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11</v>
      </c>
      <c r="D89" s="31">
        <f t="shared" si="4"/>
        <v>19</v>
      </c>
      <c r="E89" s="31">
        <f t="shared" si="5"/>
        <v>-1</v>
      </c>
      <c r="F89" s="31">
        <f t="shared" si="8"/>
        <v>10</v>
      </c>
      <c r="G89" s="31">
        <f t="shared" si="6"/>
        <v>2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38</v>
      </c>
      <c r="D90" s="31">
        <f t="shared" si="4"/>
        <v>35</v>
      </c>
      <c r="E90" s="31">
        <f t="shared" si="5"/>
        <v>0</v>
      </c>
      <c r="F90" s="31">
        <f t="shared" si="8"/>
        <v>59</v>
      </c>
      <c r="G90" s="31">
        <f t="shared" si="6"/>
        <v>8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6</v>
      </c>
      <c r="D91" s="32">
        <f t="shared" si="4"/>
        <v>-33</v>
      </c>
      <c r="E91" s="32">
        <f t="shared" si="5"/>
        <v>1</v>
      </c>
      <c r="F91" s="32">
        <f t="shared" si="8"/>
        <v>-31</v>
      </c>
      <c r="G91" s="32">
        <f t="shared" si="6"/>
        <v>12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-10</v>
      </c>
      <c r="D92" s="33">
        <f>SUMIF($A$5:$A$83,$B92,I$5:I$83)</f>
        <v>-5</v>
      </c>
      <c r="E92" s="33">
        <f>SUMIF($A$5:$A$83,$B92,L$5:L$83)</f>
        <v>1</v>
      </c>
      <c r="F92" s="33">
        <f>SUMIF($A$5:$A$83,$B92,O$5:O$83)</f>
        <v>-2</v>
      </c>
      <c r="G92" s="33">
        <f>SUMIF($A$5:$A$83,$B92,R$5:R$83)</f>
        <v>2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9</v>
      </c>
      <c r="D93" s="31">
        <f t="shared" si="4"/>
        <v>-13</v>
      </c>
      <c r="E93" s="31">
        <f t="shared" si="5"/>
        <v>-28</v>
      </c>
      <c r="F93" s="31">
        <f t="shared" si="8"/>
        <v>-48</v>
      </c>
      <c r="G93" s="31">
        <f t="shared" si="6"/>
        <v>13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114</v>
      </c>
      <c r="D94" s="31">
        <f t="shared" si="4"/>
        <v>88</v>
      </c>
      <c r="E94" s="31">
        <f t="shared" si="5"/>
        <v>19</v>
      </c>
      <c r="F94" s="31">
        <f t="shared" si="8"/>
        <v>-30</v>
      </c>
      <c r="G94" s="31">
        <f t="shared" si="6"/>
        <v>50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-135</v>
      </c>
      <c r="D95" s="31">
        <f t="shared" si="4"/>
        <v>-103</v>
      </c>
      <c r="E95" s="31">
        <f t="shared" si="5"/>
        <v>-154</v>
      </c>
      <c r="F95" s="31">
        <f t="shared" si="8"/>
        <v>-160</v>
      </c>
      <c r="G95" s="31">
        <f t="shared" si="6"/>
        <v>-207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-123</v>
      </c>
      <c r="D96" s="31">
        <f t="shared" si="4"/>
        <v>-94</v>
      </c>
      <c r="E96" s="31">
        <f t="shared" si="5"/>
        <v>-251</v>
      </c>
      <c r="F96" s="31">
        <f t="shared" si="8"/>
        <v>-329</v>
      </c>
      <c r="G96" s="31">
        <f t="shared" si="6"/>
        <v>-147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-121</v>
      </c>
      <c r="D97" s="31">
        <f t="shared" si="4"/>
        <v>67</v>
      </c>
      <c r="E97" s="31">
        <f t="shared" si="5"/>
        <v>-13</v>
      </c>
      <c r="F97" s="31">
        <f t="shared" si="8"/>
        <v>-79</v>
      </c>
      <c r="G97" s="31">
        <f t="shared" si="6"/>
        <v>32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-1</v>
      </c>
      <c r="D98" s="31">
        <f t="shared" si="4"/>
        <v>-20</v>
      </c>
      <c r="E98" s="31">
        <f t="shared" si="5"/>
        <v>-3</v>
      </c>
      <c r="F98" s="31">
        <f t="shared" si="8"/>
        <v>-9</v>
      </c>
      <c r="G98" s="31">
        <f t="shared" si="6"/>
        <v>-11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-15</v>
      </c>
      <c r="D99" s="31">
        <f t="shared" si="4"/>
        <v>18</v>
      </c>
      <c r="E99" s="31">
        <f t="shared" si="5"/>
        <v>0</v>
      </c>
      <c r="F99" s="31">
        <f t="shared" si="8"/>
        <v>-26</v>
      </c>
      <c r="G99" s="31">
        <f t="shared" si="6"/>
        <v>18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250</v>
      </c>
      <c r="D100" s="31">
        <f t="shared" si="4"/>
        <v>-36</v>
      </c>
      <c r="E100" s="31">
        <f t="shared" si="5"/>
        <v>26</v>
      </c>
      <c r="F100" s="31">
        <f t="shared" si="8"/>
        <v>-30</v>
      </c>
      <c r="G100" s="31">
        <f t="shared" si="6"/>
        <v>19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12</v>
      </c>
      <c r="D101" s="34">
        <f t="shared" si="4"/>
        <v>5</v>
      </c>
      <c r="E101" s="34">
        <f t="shared" si="5"/>
        <v>17</v>
      </c>
      <c r="F101" s="31">
        <f t="shared" si="8"/>
        <v>41</v>
      </c>
      <c r="G101" s="31">
        <f t="shared" si="6"/>
        <v>-24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-61</v>
      </c>
      <c r="D102" s="35" t="str">
        <f>"全体 "&amp;TEXT(SUM(D86:D101),"#,###")</f>
        <v>全体 -189</v>
      </c>
      <c r="E102" s="35" t="str">
        <f>"全体 "&amp;TEXT(SUM(E86:E101),"#,###")</f>
        <v>全体 -361</v>
      </c>
      <c r="F102" s="35" t="str">
        <f>"全体 "&amp;TEXT(SUM(F86:F101),"#,###")</f>
        <v>全体 -540</v>
      </c>
      <c r="G102" s="35" t="str">
        <f>"全体 "&amp;TEXT(SUM(G86:G101),"#,###")</f>
        <v>全体 -213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C102"/>
  <sheetViews>
    <sheetView showGridLines="0" topLeftCell="D1" zoomScaleNormal="100" workbookViewId="0">
      <pane ySplit="4" topLeftCell="A121" activePane="bottomLeft" state="frozen"/>
      <selection activeCell="K106" sqref="K106"/>
      <selection pane="bottomLeft" activeCell="AD142" sqref="AD142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名張市</v>
      </c>
      <c r="T1" s="1" t="str">
        <f ca="1">"地域ブロック・県内圏域別の人口移動の状況　＜"&amp;D1&amp;"＞"</f>
        <v>地域ブロック・県内圏域別の人口移動の状況　＜名張市＞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2184</v>
      </c>
      <c r="E4" s="9">
        <v>2499</v>
      </c>
      <c r="F4" s="9">
        <v>-315</v>
      </c>
      <c r="G4" s="9">
        <v>2137</v>
      </c>
      <c r="H4" s="9">
        <v>2590</v>
      </c>
      <c r="I4" s="9">
        <v>-453</v>
      </c>
      <c r="J4" s="9">
        <v>1967</v>
      </c>
      <c r="K4" s="9">
        <v>2366</v>
      </c>
      <c r="L4" s="9">
        <v>-399</v>
      </c>
      <c r="M4" s="9">
        <v>1999</v>
      </c>
      <c r="N4" s="9">
        <v>2403</v>
      </c>
      <c r="O4" s="9">
        <f>M4-N4</f>
        <v>-404</v>
      </c>
      <c r="P4" s="9">
        <v>1915</v>
      </c>
      <c r="Q4" s="9">
        <v>2285</v>
      </c>
      <c r="R4" s="9">
        <f>P4-Q4</f>
        <v>-370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120</v>
      </c>
      <c r="E5" s="10">
        <v>147</v>
      </c>
      <c r="F5" s="10">
        <v>-27</v>
      </c>
      <c r="G5" s="10">
        <v>114</v>
      </c>
      <c r="H5" s="10">
        <v>133</v>
      </c>
      <c r="I5" s="10">
        <v>-19</v>
      </c>
      <c r="J5" s="10">
        <v>96</v>
      </c>
      <c r="K5" s="10">
        <v>128</v>
      </c>
      <c r="L5" s="10">
        <v>-32</v>
      </c>
      <c r="M5" s="10">
        <v>124</v>
      </c>
      <c r="N5" s="10">
        <v>140</v>
      </c>
      <c r="O5" s="10">
        <f t="shared" ref="O5:O68" si="0">M5-N5</f>
        <v>-16</v>
      </c>
      <c r="P5" s="10">
        <v>112</v>
      </c>
      <c r="Q5" s="10">
        <v>114</v>
      </c>
      <c r="R5" s="10">
        <f t="shared" ref="R5:R68" si="1">P5-Q5</f>
        <v>-2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46</v>
      </c>
      <c r="E6" s="10">
        <v>59</v>
      </c>
      <c r="F6" s="10">
        <v>-13</v>
      </c>
      <c r="G6" s="10">
        <v>40</v>
      </c>
      <c r="H6" s="10">
        <v>45</v>
      </c>
      <c r="I6" s="10">
        <v>-5</v>
      </c>
      <c r="J6" s="10">
        <v>41</v>
      </c>
      <c r="K6" s="10">
        <v>40</v>
      </c>
      <c r="L6" s="10">
        <v>1</v>
      </c>
      <c r="M6" s="10">
        <v>51</v>
      </c>
      <c r="N6" s="10">
        <v>48</v>
      </c>
      <c r="O6" s="10">
        <f t="shared" si="0"/>
        <v>3</v>
      </c>
      <c r="P6" s="10">
        <v>32</v>
      </c>
      <c r="Q6" s="10">
        <v>52</v>
      </c>
      <c r="R6" s="10">
        <f t="shared" si="1"/>
        <v>-20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25</v>
      </c>
      <c r="E7" s="10">
        <v>17</v>
      </c>
      <c r="F7" s="10">
        <v>8</v>
      </c>
      <c r="G7" s="10">
        <v>18</v>
      </c>
      <c r="H7" s="10">
        <v>20</v>
      </c>
      <c r="I7" s="10">
        <v>-2</v>
      </c>
      <c r="J7" s="10">
        <v>14</v>
      </c>
      <c r="K7" s="10">
        <v>26</v>
      </c>
      <c r="L7" s="10">
        <v>-12</v>
      </c>
      <c r="M7" s="10">
        <v>29</v>
      </c>
      <c r="N7" s="10">
        <v>23</v>
      </c>
      <c r="O7" s="10">
        <f t="shared" si="0"/>
        <v>6</v>
      </c>
      <c r="P7" s="10">
        <v>17</v>
      </c>
      <c r="Q7" s="10">
        <v>14</v>
      </c>
      <c r="R7" s="10">
        <f t="shared" si="1"/>
        <v>3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30</v>
      </c>
      <c r="E8" s="10">
        <v>46</v>
      </c>
      <c r="F8" s="10">
        <v>-16</v>
      </c>
      <c r="G8" s="10">
        <v>37</v>
      </c>
      <c r="H8" s="10">
        <v>55</v>
      </c>
      <c r="I8" s="10">
        <v>-18</v>
      </c>
      <c r="J8" s="10">
        <v>28</v>
      </c>
      <c r="K8" s="10">
        <v>61</v>
      </c>
      <c r="L8" s="10">
        <v>-33</v>
      </c>
      <c r="M8" s="10">
        <v>38</v>
      </c>
      <c r="N8" s="10">
        <v>45</v>
      </c>
      <c r="O8" s="10">
        <f t="shared" si="0"/>
        <v>-7</v>
      </c>
      <c r="P8" s="10">
        <v>39</v>
      </c>
      <c r="Q8" s="10">
        <v>66</v>
      </c>
      <c r="R8" s="10">
        <f t="shared" si="1"/>
        <v>-27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21</v>
      </c>
      <c r="E9" s="10">
        <v>12</v>
      </c>
      <c r="F9" s="10">
        <v>9</v>
      </c>
      <c r="G9" s="10">
        <v>13</v>
      </c>
      <c r="H9" s="10">
        <v>31</v>
      </c>
      <c r="I9" s="10">
        <v>-18</v>
      </c>
      <c r="J9" s="10">
        <v>11</v>
      </c>
      <c r="K9" s="10">
        <v>18</v>
      </c>
      <c r="L9" s="10">
        <v>-7</v>
      </c>
      <c r="M9" s="10">
        <v>12</v>
      </c>
      <c r="N9" s="10">
        <v>25</v>
      </c>
      <c r="O9" s="10">
        <f t="shared" si="0"/>
        <v>-13</v>
      </c>
      <c r="P9" s="10">
        <v>11</v>
      </c>
      <c r="Q9" s="10">
        <v>11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34</v>
      </c>
      <c r="E10" s="10">
        <v>38</v>
      </c>
      <c r="F10" s="10">
        <v>-4</v>
      </c>
      <c r="G10" s="10">
        <v>44</v>
      </c>
      <c r="H10" s="10">
        <v>44</v>
      </c>
      <c r="I10" s="10">
        <v>0</v>
      </c>
      <c r="J10" s="10">
        <v>35</v>
      </c>
      <c r="K10" s="10">
        <v>39</v>
      </c>
      <c r="L10" s="10">
        <v>-4</v>
      </c>
      <c r="M10" s="10">
        <v>30</v>
      </c>
      <c r="N10" s="10">
        <v>39</v>
      </c>
      <c r="O10" s="10">
        <f t="shared" si="0"/>
        <v>-9</v>
      </c>
      <c r="P10" s="10">
        <v>31</v>
      </c>
      <c r="Q10" s="10">
        <v>34</v>
      </c>
      <c r="R10" s="10">
        <f t="shared" si="1"/>
        <v>-3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10</v>
      </c>
      <c r="E12" s="10">
        <v>0</v>
      </c>
      <c r="F12" s="10">
        <v>10</v>
      </c>
      <c r="G12" s="10">
        <v>0</v>
      </c>
      <c r="H12" s="10">
        <v>10</v>
      </c>
      <c r="I12" s="10">
        <v>-10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17</v>
      </c>
      <c r="E13" s="10">
        <v>11</v>
      </c>
      <c r="F13" s="10">
        <v>6</v>
      </c>
      <c r="G13" s="10">
        <v>14</v>
      </c>
      <c r="H13" s="10">
        <v>13</v>
      </c>
      <c r="I13" s="10">
        <v>1</v>
      </c>
      <c r="J13" s="10">
        <v>11</v>
      </c>
      <c r="K13" s="10">
        <v>10</v>
      </c>
      <c r="L13" s="10">
        <v>1</v>
      </c>
      <c r="M13" s="10">
        <v>14</v>
      </c>
      <c r="N13" s="10">
        <v>17</v>
      </c>
      <c r="O13" s="10">
        <f t="shared" si="0"/>
        <v>-3</v>
      </c>
      <c r="P13" s="10">
        <v>0</v>
      </c>
      <c r="Q13" s="10">
        <v>15</v>
      </c>
      <c r="R13" s="10">
        <f t="shared" si="1"/>
        <v>-15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13</v>
      </c>
      <c r="F15" s="10">
        <v>-13</v>
      </c>
      <c r="G15" s="10">
        <v>0</v>
      </c>
      <c r="H15" s="10">
        <v>14</v>
      </c>
      <c r="I15" s="10">
        <v>-14</v>
      </c>
      <c r="J15" s="10">
        <v>0</v>
      </c>
      <c r="K15" s="10">
        <v>11</v>
      </c>
      <c r="L15" s="10">
        <v>-11</v>
      </c>
      <c r="M15" s="10">
        <v>0</v>
      </c>
      <c r="N15" s="10">
        <v>11</v>
      </c>
      <c r="O15" s="10">
        <f t="shared" si="0"/>
        <v>-11</v>
      </c>
      <c r="P15" s="10">
        <v>12</v>
      </c>
      <c r="Q15" s="10">
        <v>0</v>
      </c>
      <c r="R15" s="10">
        <f t="shared" si="1"/>
        <v>12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411</v>
      </c>
      <c r="E18" s="10">
        <v>291</v>
      </c>
      <c r="F18" s="10">
        <v>120</v>
      </c>
      <c r="G18" s="10">
        <v>449</v>
      </c>
      <c r="H18" s="10">
        <v>335</v>
      </c>
      <c r="I18" s="10">
        <v>114</v>
      </c>
      <c r="J18" s="10">
        <v>419</v>
      </c>
      <c r="K18" s="10">
        <v>274</v>
      </c>
      <c r="L18" s="10">
        <v>145</v>
      </c>
      <c r="M18" s="10">
        <v>332</v>
      </c>
      <c r="N18" s="10">
        <v>241</v>
      </c>
      <c r="O18" s="10">
        <f t="shared" si="0"/>
        <v>91</v>
      </c>
      <c r="P18" s="10">
        <v>330</v>
      </c>
      <c r="Q18" s="10">
        <v>251</v>
      </c>
      <c r="R18" s="10">
        <f t="shared" si="1"/>
        <v>79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11</v>
      </c>
      <c r="R21" s="10">
        <f t="shared" si="1"/>
        <v>-11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14</v>
      </c>
      <c r="F32" s="10">
        <v>-14</v>
      </c>
      <c r="G32" s="10">
        <v>0</v>
      </c>
      <c r="H32" s="10">
        <v>14</v>
      </c>
      <c r="I32" s="10">
        <v>-14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48</v>
      </c>
      <c r="E34" s="11">
        <v>55</v>
      </c>
      <c r="F34" s="11">
        <v>-7</v>
      </c>
      <c r="G34" s="11">
        <v>46</v>
      </c>
      <c r="H34" s="11">
        <v>40</v>
      </c>
      <c r="I34" s="11">
        <v>6</v>
      </c>
      <c r="J34" s="11">
        <v>42</v>
      </c>
      <c r="K34" s="11">
        <v>50</v>
      </c>
      <c r="L34" s="11">
        <v>-8</v>
      </c>
      <c r="M34" s="11">
        <v>66</v>
      </c>
      <c r="N34" s="11">
        <v>57</v>
      </c>
      <c r="O34" s="11">
        <f t="shared" si="0"/>
        <v>9</v>
      </c>
      <c r="P34" s="11">
        <v>43</v>
      </c>
      <c r="Q34" s="11">
        <v>44</v>
      </c>
      <c r="R34" s="11">
        <f t="shared" si="1"/>
        <v>-1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11</v>
      </c>
      <c r="E35" s="12">
        <v>15</v>
      </c>
      <c r="F35" s="12">
        <v>-4</v>
      </c>
      <c r="G35" s="12">
        <v>13</v>
      </c>
      <c r="H35" s="12">
        <v>13</v>
      </c>
      <c r="I35" s="12">
        <v>0</v>
      </c>
      <c r="J35" s="12">
        <v>11</v>
      </c>
      <c r="K35" s="12">
        <v>16</v>
      </c>
      <c r="L35" s="12">
        <v>-5</v>
      </c>
      <c r="M35" s="12">
        <v>0</v>
      </c>
      <c r="N35" s="12">
        <v>17</v>
      </c>
      <c r="O35" s="12">
        <f t="shared" si="0"/>
        <v>-17</v>
      </c>
      <c r="P35" s="12">
        <v>15</v>
      </c>
      <c r="Q35" s="12">
        <v>13</v>
      </c>
      <c r="R35" s="12">
        <f t="shared" si="1"/>
        <v>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10</v>
      </c>
      <c r="Q38" s="10">
        <v>0</v>
      </c>
      <c r="R38" s="10">
        <f t="shared" si="1"/>
        <v>10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17</v>
      </c>
      <c r="F42" s="10">
        <v>-17</v>
      </c>
      <c r="G42" s="10">
        <v>14</v>
      </c>
      <c r="H42" s="10">
        <v>18</v>
      </c>
      <c r="I42" s="10">
        <v>-4</v>
      </c>
      <c r="J42" s="10">
        <v>11</v>
      </c>
      <c r="K42" s="10">
        <v>0</v>
      </c>
      <c r="L42" s="10">
        <v>11</v>
      </c>
      <c r="M42" s="10">
        <v>14</v>
      </c>
      <c r="N42" s="10">
        <v>22</v>
      </c>
      <c r="O42" s="10">
        <f t="shared" si="0"/>
        <v>-8</v>
      </c>
      <c r="P42" s="10">
        <v>13</v>
      </c>
      <c r="Q42" s="10">
        <v>19</v>
      </c>
      <c r="R42" s="10">
        <f t="shared" si="1"/>
        <v>-6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12</v>
      </c>
      <c r="O43" s="10">
        <f t="shared" si="0"/>
        <v>-12</v>
      </c>
      <c r="P43" s="10">
        <v>12</v>
      </c>
      <c r="Q43" s="10">
        <v>10</v>
      </c>
      <c r="R43" s="10">
        <f t="shared" si="1"/>
        <v>2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11</v>
      </c>
      <c r="F44" s="10">
        <v>-11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34</v>
      </c>
      <c r="E45" s="10">
        <v>46</v>
      </c>
      <c r="F45" s="10">
        <v>-12</v>
      </c>
      <c r="G45" s="10">
        <v>25</v>
      </c>
      <c r="H45" s="10">
        <v>40</v>
      </c>
      <c r="I45" s="10">
        <v>-15</v>
      </c>
      <c r="J45" s="10">
        <v>27</v>
      </c>
      <c r="K45" s="10">
        <v>34</v>
      </c>
      <c r="L45" s="10">
        <v>-7</v>
      </c>
      <c r="M45" s="10">
        <v>27</v>
      </c>
      <c r="N45" s="10">
        <v>41</v>
      </c>
      <c r="O45" s="10">
        <f t="shared" si="0"/>
        <v>-14</v>
      </c>
      <c r="P45" s="10">
        <v>36</v>
      </c>
      <c r="Q45" s="10">
        <v>41</v>
      </c>
      <c r="R45" s="10">
        <f t="shared" si="1"/>
        <v>-5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30</v>
      </c>
      <c r="E46" s="10">
        <v>39</v>
      </c>
      <c r="F46" s="10">
        <v>-9</v>
      </c>
      <c r="G46" s="10">
        <v>19</v>
      </c>
      <c r="H46" s="10">
        <v>43</v>
      </c>
      <c r="I46" s="10">
        <v>-24</v>
      </c>
      <c r="J46" s="10">
        <v>19</v>
      </c>
      <c r="K46" s="10">
        <v>31</v>
      </c>
      <c r="L46" s="10">
        <v>-12</v>
      </c>
      <c r="M46" s="10">
        <v>22</v>
      </c>
      <c r="N46" s="10">
        <v>49</v>
      </c>
      <c r="O46" s="10">
        <f t="shared" si="0"/>
        <v>-27</v>
      </c>
      <c r="P46" s="10">
        <v>14</v>
      </c>
      <c r="Q46" s="10">
        <v>26</v>
      </c>
      <c r="R46" s="10">
        <f t="shared" si="1"/>
        <v>-12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73</v>
      </c>
      <c r="E47" s="10">
        <v>111</v>
      </c>
      <c r="F47" s="10">
        <v>-38</v>
      </c>
      <c r="G47" s="10">
        <v>69</v>
      </c>
      <c r="H47" s="10">
        <v>109</v>
      </c>
      <c r="I47" s="10">
        <v>-40</v>
      </c>
      <c r="J47" s="10">
        <v>59</v>
      </c>
      <c r="K47" s="10">
        <v>132</v>
      </c>
      <c r="L47" s="10">
        <v>-73</v>
      </c>
      <c r="M47" s="10">
        <v>70</v>
      </c>
      <c r="N47" s="10">
        <v>128</v>
      </c>
      <c r="O47" s="10">
        <f t="shared" si="0"/>
        <v>-58</v>
      </c>
      <c r="P47" s="10">
        <v>63</v>
      </c>
      <c r="Q47" s="10">
        <v>112</v>
      </c>
      <c r="R47" s="10">
        <f t="shared" si="1"/>
        <v>-49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52</v>
      </c>
      <c r="E48" s="10">
        <v>60</v>
      </c>
      <c r="F48" s="10">
        <v>-8</v>
      </c>
      <c r="G48" s="10">
        <v>37</v>
      </c>
      <c r="H48" s="10">
        <v>56</v>
      </c>
      <c r="I48" s="10">
        <v>-19</v>
      </c>
      <c r="J48" s="10">
        <v>38</v>
      </c>
      <c r="K48" s="10">
        <v>56</v>
      </c>
      <c r="L48" s="10">
        <v>-18</v>
      </c>
      <c r="M48" s="10">
        <v>40</v>
      </c>
      <c r="N48" s="10">
        <v>52</v>
      </c>
      <c r="O48" s="10">
        <f t="shared" si="0"/>
        <v>-12</v>
      </c>
      <c r="P48" s="10">
        <v>31</v>
      </c>
      <c r="Q48" s="10">
        <v>33</v>
      </c>
      <c r="R48" s="10">
        <f t="shared" si="1"/>
        <v>-2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11</v>
      </c>
      <c r="F51" s="10">
        <v>-11</v>
      </c>
      <c r="G51" s="10">
        <v>17</v>
      </c>
      <c r="H51" s="10">
        <v>10</v>
      </c>
      <c r="I51" s="10">
        <v>7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12</v>
      </c>
      <c r="O52" s="10">
        <f t="shared" si="0"/>
        <v>-12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11</v>
      </c>
      <c r="H54" s="10">
        <v>0</v>
      </c>
      <c r="I54" s="10">
        <v>11</v>
      </c>
      <c r="J54" s="10">
        <v>10</v>
      </c>
      <c r="K54" s="10">
        <v>10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34</v>
      </c>
      <c r="E55" s="10">
        <v>34</v>
      </c>
      <c r="F55" s="10">
        <v>0</v>
      </c>
      <c r="G55" s="10">
        <v>25</v>
      </c>
      <c r="H55" s="10">
        <v>34</v>
      </c>
      <c r="I55" s="10">
        <v>-9</v>
      </c>
      <c r="J55" s="10">
        <v>20</v>
      </c>
      <c r="K55" s="10">
        <v>15</v>
      </c>
      <c r="L55" s="10">
        <v>5</v>
      </c>
      <c r="M55" s="10">
        <v>23</v>
      </c>
      <c r="N55" s="10">
        <v>21</v>
      </c>
      <c r="O55" s="10">
        <f t="shared" si="0"/>
        <v>2</v>
      </c>
      <c r="P55" s="10">
        <v>38</v>
      </c>
      <c r="Q55" s="10">
        <v>27</v>
      </c>
      <c r="R55" s="10">
        <f t="shared" si="1"/>
        <v>11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40</v>
      </c>
      <c r="E56" s="10">
        <v>32</v>
      </c>
      <c r="F56" s="10">
        <v>8</v>
      </c>
      <c r="G56" s="10">
        <v>38</v>
      </c>
      <c r="H56" s="10">
        <v>28</v>
      </c>
      <c r="I56" s="10">
        <v>10</v>
      </c>
      <c r="J56" s="10">
        <v>30</v>
      </c>
      <c r="K56" s="10">
        <v>30</v>
      </c>
      <c r="L56" s="10">
        <v>0</v>
      </c>
      <c r="M56" s="10">
        <v>23</v>
      </c>
      <c r="N56" s="10">
        <v>30</v>
      </c>
      <c r="O56" s="10">
        <f t="shared" si="0"/>
        <v>-7</v>
      </c>
      <c r="P56" s="10">
        <v>19</v>
      </c>
      <c r="Q56" s="10">
        <v>24</v>
      </c>
      <c r="R56" s="10">
        <f t="shared" si="1"/>
        <v>-5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115</v>
      </c>
      <c r="E57" s="10">
        <v>173</v>
      </c>
      <c r="F57" s="10">
        <v>-58</v>
      </c>
      <c r="G57" s="10">
        <v>100</v>
      </c>
      <c r="H57" s="10">
        <v>209</v>
      </c>
      <c r="I57" s="10">
        <v>-109</v>
      </c>
      <c r="J57" s="10">
        <v>103</v>
      </c>
      <c r="K57" s="10">
        <v>167</v>
      </c>
      <c r="L57" s="10">
        <v>-64</v>
      </c>
      <c r="M57" s="10">
        <v>129</v>
      </c>
      <c r="N57" s="10">
        <v>171</v>
      </c>
      <c r="O57" s="10">
        <f t="shared" si="0"/>
        <v>-42</v>
      </c>
      <c r="P57" s="10">
        <v>122</v>
      </c>
      <c r="Q57" s="10">
        <v>165</v>
      </c>
      <c r="R57" s="10">
        <f t="shared" si="1"/>
        <v>-43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762</v>
      </c>
      <c r="E58" s="13">
        <v>703</v>
      </c>
      <c r="F58" s="13">
        <v>59</v>
      </c>
      <c r="G58" s="13">
        <v>775</v>
      </c>
      <c r="H58" s="13">
        <v>754</v>
      </c>
      <c r="I58" s="13">
        <v>21</v>
      </c>
      <c r="J58" s="13">
        <v>697</v>
      </c>
      <c r="K58" s="13">
        <v>657</v>
      </c>
      <c r="L58" s="13">
        <v>40</v>
      </c>
      <c r="M58" s="13">
        <v>696</v>
      </c>
      <c r="N58" s="13">
        <v>646</v>
      </c>
      <c r="O58" s="13">
        <f t="shared" si="0"/>
        <v>50</v>
      </c>
      <c r="P58" s="13">
        <v>627</v>
      </c>
      <c r="Q58" s="13">
        <v>612</v>
      </c>
      <c r="R58" s="13">
        <f t="shared" si="1"/>
        <v>15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33</v>
      </c>
      <c r="E59" s="10">
        <v>63</v>
      </c>
      <c r="F59" s="10">
        <v>-30</v>
      </c>
      <c r="G59" s="10">
        <v>37</v>
      </c>
      <c r="H59" s="10">
        <v>47</v>
      </c>
      <c r="I59" s="10">
        <v>-10</v>
      </c>
      <c r="J59" s="10">
        <v>31</v>
      </c>
      <c r="K59" s="10">
        <v>37</v>
      </c>
      <c r="L59" s="10">
        <v>-6</v>
      </c>
      <c r="M59" s="10">
        <v>38</v>
      </c>
      <c r="N59" s="10">
        <v>35</v>
      </c>
      <c r="O59" s="10">
        <f t="shared" si="0"/>
        <v>3</v>
      </c>
      <c r="P59" s="10">
        <v>40</v>
      </c>
      <c r="Q59" s="10">
        <v>54</v>
      </c>
      <c r="R59" s="10">
        <f t="shared" si="1"/>
        <v>-14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63</v>
      </c>
      <c r="E60" s="10">
        <v>95</v>
      </c>
      <c r="F60" s="10">
        <v>-32</v>
      </c>
      <c r="G60" s="10">
        <v>55</v>
      </c>
      <c r="H60" s="10">
        <v>96</v>
      </c>
      <c r="I60" s="10">
        <v>-41</v>
      </c>
      <c r="J60" s="10">
        <v>66</v>
      </c>
      <c r="K60" s="10">
        <v>61</v>
      </c>
      <c r="L60" s="10">
        <v>5</v>
      </c>
      <c r="M60" s="10">
        <v>56</v>
      </c>
      <c r="N60" s="10">
        <v>65</v>
      </c>
      <c r="O60" s="10">
        <f t="shared" si="0"/>
        <v>-9</v>
      </c>
      <c r="P60" s="10">
        <v>59</v>
      </c>
      <c r="Q60" s="10">
        <v>89</v>
      </c>
      <c r="R60" s="10">
        <f t="shared" si="1"/>
        <v>-30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389</v>
      </c>
      <c r="E61" s="10">
        <v>531</v>
      </c>
      <c r="F61" s="10">
        <v>-142</v>
      </c>
      <c r="G61" s="10">
        <v>395</v>
      </c>
      <c r="H61" s="10">
        <v>605</v>
      </c>
      <c r="I61" s="10">
        <v>-210</v>
      </c>
      <c r="J61" s="10">
        <v>366</v>
      </c>
      <c r="K61" s="10">
        <v>492</v>
      </c>
      <c r="L61" s="10">
        <v>-126</v>
      </c>
      <c r="M61" s="10">
        <v>342</v>
      </c>
      <c r="N61" s="10">
        <v>591</v>
      </c>
      <c r="O61" s="10">
        <f t="shared" si="0"/>
        <v>-249</v>
      </c>
      <c r="P61" s="10">
        <v>362</v>
      </c>
      <c r="Q61" s="10">
        <v>510</v>
      </c>
      <c r="R61" s="10">
        <f t="shared" si="1"/>
        <v>-148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87</v>
      </c>
      <c r="E62" s="10">
        <v>97</v>
      </c>
      <c r="F62" s="10">
        <v>-10</v>
      </c>
      <c r="G62" s="10">
        <v>63</v>
      </c>
      <c r="H62" s="10">
        <v>93</v>
      </c>
      <c r="I62" s="10">
        <v>-30</v>
      </c>
      <c r="J62" s="10">
        <v>87</v>
      </c>
      <c r="K62" s="10">
        <v>105</v>
      </c>
      <c r="L62" s="10">
        <v>-18</v>
      </c>
      <c r="M62" s="10">
        <v>69</v>
      </c>
      <c r="N62" s="10">
        <v>76</v>
      </c>
      <c r="O62" s="10">
        <f t="shared" si="0"/>
        <v>-7</v>
      </c>
      <c r="P62" s="10">
        <v>72</v>
      </c>
      <c r="Q62" s="10">
        <v>101</v>
      </c>
      <c r="R62" s="10">
        <f t="shared" si="1"/>
        <v>-29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259</v>
      </c>
      <c r="E63" s="10">
        <v>273</v>
      </c>
      <c r="F63" s="10">
        <v>-14</v>
      </c>
      <c r="G63" s="10">
        <v>256</v>
      </c>
      <c r="H63" s="10">
        <v>241</v>
      </c>
      <c r="I63" s="10">
        <v>15</v>
      </c>
      <c r="J63" s="10">
        <v>206</v>
      </c>
      <c r="K63" s="10">
        <v>314</v>
      </c>
      <c r="L63" s="10">
        <v>-108</v>
      </c>
      <c r="M63" s="10">
        <v>237</v>
      </c>
      <c r="N63" s="10">
        <v>249</v>
      </c>
      <c r="O63" s="10">
        <f t="shared" si="0"/>
        <v>-12</v>
      </c>
      <c r="P63" s="10">
        <v>227</v>
      </c>
      <c r="Q63" s="10">
        <v>261</v>
      </c>
      <c r="R63" s="10">
        <f t="shared" si="1"/>
        <v>-34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24</v>
      </c>
      <c r="E64" s="10">
        <v>30</v>
      </c>
      <c r="F64" s="10">
        <v>-6</v>
      </c>
      <c r="G64" s="10">
        <v>20</v>
      </c>
      <c r="H64" s="10">
        <v>19</v>
      </c>
      <c r="I64" s="10">
        <v>1</v>
      </c>
      <c r="J64" s="10">
        <v>30</v>
      </c>
      <c r="K64" s="10">
        <v>35</v>
      </c>
      <c r="L64" s="10">
        <v>-5</v>
      </c>
      <c r="M64" s="10">
        <v>26</v>
      </c>
      <c r="N64" s="10">
        <v>19</v>
      </c>
      <c r="O64" s="10">
        <f t="shared" si="0"/>
        <v>7</v>
      </c>
      <c r="P64" s="10">
        <v>14</v>
      </c>
      <c r="Q64" s="10">
        <v>17</v>
      </c>
      <c r="R64" s="10">
        <f t="shared" si="1"/>
        <v>-3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13</v>
      </c>
      <c r="L65" s="10">
        <v>-13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10</v>
      </c>
      <c r="O66" s="10">
        <f t="shared" si="0"/>
        <v>-10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13</v>
      </c>
      <c r="F67" s="10">
        <v>-13</v>
      </c>
      <c r="G67" s="10">
        <v>17</v>
      </c>
      <c r="H67" s="10">
        <v>21</v>
      </c>
      <c r="I67" s="10">
        <v>-4</v>
      </c>
      <c r="J67" s="10">
        <v>10</v>
      </c>
      <c r="K67" s="10">
        <v>0</v>
      </c>
      <c r="L67" s="10">
        <v>10</v>
      </c>
      <c r="M67" s="10">
        <v>11</v>
      </c>
      <c r="N67" s="10">
        <v>13</v>
      </c>
      <c r="O67" s="10">
        <f t="shared" si="0"/>
        <v>-2</v>
      </c>
      <c r="P67" s="10">
        <v>18</v>
      </c>
      <c r="Q67" s="10">
        <v>16</v>
      </c>
      <c r="R67" s="10">
        <f t="shared" si="1"/>
        <v>2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11</v>
      </c>
      <c r="E68" s="10">
        <v>10</v>
      </c>
      <c r="F68" s="10">
        <v>1</v>
      </c>
      <c r="G68" s="10">
        <v>12</v>
      </c>
      <c r="H68" s="10">
        <v>0</v>
      </c>
      <c r="I68" s="10">
        <v>12</v>
      </c>
      <c r="J68" s="10">
        <v>11</v>
      </c>
      <c r="K68" s="10">
        <v>20</v>
      </c>
      <c r="L68" s="10">
        <v>-9</v>
      </c>
      <c r="M68" s="10">
        <v>11</v>
      </c>
      <c r="N68" s="10">
        <v>11</v>
      </c>
      <c r="O68" s="10">
        <f t="shared" si="0"/>
        <v>0</v>
      </c>
      <c r="P68" s="10">
        <v>0</v>
      </c>
      <c r="Q68" s="10">
        <v>11</v>
      </c>
      <c r="R68" s="10">
        <f t="shared" si="1"/>
        <v>-11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12</v>
      </c>
      <c r="R71" s="10">
        <f t="shared" si="3"/>
        <v>-12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10</v>
      </c>
      <c r="E72" s="10">
        <v>0</v>
      </c>
      <c r="F72" s="10">
        <v>10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17</v>
      </c>
      <c r="E74" s="10">
        <v>20</v>
      </c>
      <c r="F74" s="10">
        <v>-3</v>
      </c>
      <c r="G74" s="10">
        <v>24</v>
      </c>
      <c r="H74" s="10">
        <v>25</v>
      </c>
      <c r="I74" s="10">
        <v>-1</v>
      </c>
      <c r="J74" s="10">
        <v>17</v>
      </c>
      <c r="K74" s="10">
        <v>15</v>
      </c>
      <c r="L74" s="10">
        <v>2</v>
      </c>
      <c r="M74" s="10">
        <v>17</v>
      </c>
      <c r="N74" s="10">
        <v>22</v>
      </c>
      <c r="O74" s="10">
        <f t="shared" si="2"/>
        <v>-5</v>
      </c>
      <c r="P74" s="10">
        <v>0</v>
      </c>
      <c r="Q74" s="10">
        <v>21</v>
      </c>
      <c r="R74" s="10">
        <f t="shared" si="3"/>
        <v>-21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11</v>
      </c>
      <c r="F78" s="10">
        <v>-11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10</v>
      </c>
      <c r="O78" s="10">
        <f t="shared" si="2"/>
        <v>-10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19</v>
      </c>
      <c r="E80" s="10">
        <v>0</v>
      </c>
      <c r="F80" s="10">
        <v>19</v>
      </c>
      <c r="G80" s="10">
        <v>14</v>
      </c>
      <c r="H80" s="10">
        <v>0</v>
      </c>
      <c r="I80" s="10">
        <v>14</v>
      </c>
      <c r="J80" s="10">
        <v>13</v>
      </c>
      <c r="K80" s="10">
        <v>0</v>
      </c>
      <c r="L80" s="10">
        <v>13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11</v>
      </c>
      <c r="E81" s="10">
        <v>11</v>
      </c>
      <c r="F81" s="10">
        <v>0</v>
      </c>
      <c r="G81" s="10">
        <v>10</v>
      </c>
      <c r="H81" s="10">
        <v>10</v>
      </c>
      <c r="I81" s="10">
        <v>0</v>
      </c>
      <c r="J81" s="10">
        <v>0</v>
      </c>
      <c r="K81" s="10">
        <v>10</v>
      </c>
      <c r="L81" s="10">
        <v>-10</v>
      </c>
      <c r="M81" s="10">
        <v>0</v>
      </c>
      <c r="N81" s="10">
        <v>10</v>
      </c>
      <c r="O81" s="10">
        <f t="shared" si="2"/>
        <v>-10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110</v>
      </c>
      <c r="E82" s="10">
        <v>93</v>
      </c>
      <c r="F82" s="10">
        <v>17</v>
      </c>
      <c r="G82" s="10">
        <v>91</v>
      </c>
      <c r="H82" s="10">
        <v>119</v>
      </c>
      <c r="I82" s="10">
        <v>-28</v>
      </c>
      <c r="J82" s="10">
        <v>105</v>
      </c>
      <c r="K82" s="10">
        <v>116</v>
      </c>
      <c r="L82" s="10">
        <v>-11</v>
      </c>
      <c r="M82" s="10">
        <v>148</v>
      </c>
      <c r="N82" s="10">
        <v>91</v>
      </c>
      <c r="O82" s="10">
        <f t="shared" si="2"/>
        <v>57</v>
      </c>
      <c r="P82" s="10">
        <v>123</v>
      </c>
      <c r="Q82" s="10">
        <v>111</v>
      </c>
      <c r="R82" s="10">
        <f t="shared" si="3"/>
        <v>12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名張市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-2</v>
      </c>
      <c r="D86" s="31">
        <f t="shared" ref="D86:D101" si="4">SUMIF($A$5:$A$83,$B86,I$5:I$83)</f>
        <v>-22</v>
      </c>
      <c r="E86" s="31">
        <f t="shared" ref="E86:E101" si="5">SUMIF($A$5:$A$83,$B86,L$5:L$83)</f>
        <v>-9</v>
      </c>
      <c r="F86" s="31">
        <f>SUMIF($A$5:$A$83,$B86,O$5:O$83)</f>
        <v>-22</v>
      </c>
      <c r="G86" s="31">
        <f>SUMIF($A$5:$A$83,$B86,R$5:R$83)</f>
        <v>-49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-43</v>
      </c>
      <c r="D87" s="31">
        <f t="shared" si="4"/>
        <v>-37</v>
      </c>
      <c r="E87" s="31">
        <f t="shared" si="5"/>
        <v>-65</v>
      </c>
      <c r="F87" s="31">
        <f>SUMIF($A$5:$A$83,$B87,O$5:O$83)</f>
        <v>-23</v>
      </c>
      <c r="G87" s="31">
        <f t="shared" ref="G87:G101" si="6">SUMIF($A$5:$A$83,$B87,R$5:R$83)</f>
        <v>-29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8</v>
      </c>
      <c r="D88" s="31">
        <f t="shared" si="4"/>
        <v>-2</v>
      </c>
      <c r="E88" s="31">
        <f t="shared" si="5"/>
        <v>-12</v>
      </c>
      <c r="F88" s="31">
        <f t="shared" ref="F88:F101" si="8">SUMIF($A$5:$A$83,$B88,O$5:O$83)</f>
        <v>6</v>
      </c>
      <c r="G88" s="31">
        <f t="shared" si="6"/>
        <v>3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120</v>
      </c>
      <c r="D89" s="31">
        <f t="shared" si="4"/>
        <v>114</v>
      </c>
      <c r="E89" s="31">
        <f t="shared" si="5"/>
        <v>145</v>
      </c>
      <c r="F89" s="31">
        <f t="shared" si="8"/>
        <v>91</v>
      </c>
      <c r="G89" s="31">
        <f t="shared" si="6"/>
        <v>79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-17</v>
      </c>
      <c r="D90" s="31">
        <f t="shared" si="4"/>
        <v>-38</v>
      </c>
      <c r="E90" s="31">
        <f t="shared" si="5"/>
        <v>-11</v>
      </c>
      <c r="F90" s="31">
        <f t="shared" si="8"/>
        <v>-11</v>
      </c>
      <c r="G90" s="31">
        <f t="shared" si="6"/>
        <v>12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-7</v>
      </c>
      <c r="D91" s="32">
        <f t="shared" si="4"/>
        <v>6</v>
      </c>
      <c r="E91" s="32">
        <f t="shared" si="5"/>
        <v>-8</v>
      </c>
      <c r="F91" s="32">
        <f t="shared" si="8"/>
        <v>9</v>
      </c>
      <c r="G91" s="32">
        <f t="shared" si="6"/>
        <v>-1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-4</v>
      </c>
      <c r="D92" s="33">
        <f>SUMIF($A$5:$A$83,$B92,I$5:I$83)</f>
        <v>0</v>
      </c>
      <c r="E92" s="33">
        <f>SUMIF($A$5:$A$83,$B92,L$5:L$83)</f>
        <v>-5</v>
      </c>
      <c r="F92" s="33">
        <f>SUMIF($A$5:$A$83,$B92,O$5:O$83)</f>
        <v>-17</v>
      </c>
      <c r="G92" s="33">
        <f>SUMIF($A$5:$A$83,$B92,R$5:R$83)</f>
        <v>2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10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-28</v>
      </c>
      <c r="D94" s="31">
        <f t="shared" si="4"/>
        <v>-4</v>
      </c>
      <c r="E94" s="31">
        <f t="shared" si="5"/>
        <v>11</v>
      </c>
      <c r="F94" s="31">
        <f t="shared" si="8"/>
        <v>-20</v>
      </c>
      <c r="G94" s="31">
        <f t="shared" si="6"/>
        <v>-4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-67</v>
      </c>
      <c r="D95" s="31">
        <f t="shared" si="4"/>
        <v>-98</v>
      </c>
      <c r="E95" s="31">
        <f t="shared" si="5"/>
        <v>-110</v>
      </c>
      <c r="F95" s="31">
        <f t="shared" si="8"/>
        <v>-111</v>
      </c>
      <c r="G95" s="31">
        <f t="shared" si="6"/>
        <v>-68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-61</v>
      </c>
      <c r="D96" s="31">
        <f t="shared" si="4"/>
        <v>-90</v>
      </c>
      <c r="E96" s="31">
        <f t="shared" si="5"/>
        <v>-59</v>
      </c>
      <c r="F96" s="31">
        <f t="shared" si="8"/>
        <v>-59</v>
      </c>
      <c r="G96" s="31">
        <f t="shared" si="6"/>
        <v>-37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-234</v>
      </c>
      <c r="D97" s="31">
        <f t="shared" si="4"/>
        <v>-275</v>
      </c>
      <c r="E97" s="31">
        <f t="shared" si="5"/>
        <v>-258</v>
      </c>
      <c r="F97" s="31">
        <f t="shared" si="8"/>
        <v>-267</v>
      </c>
      <c r="G97" s="31">
        <f t="shared" si="6"/>
        <v>-258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-12</v>
      </c>
      <c r="D98" s="31">
        <f t="shared" si="4"/>
        <v>8</v>
      </c>
      <c r="E98" s="31">
        <f t="shared" si="5"/>
        <v>-12</v>
      </c>
      <c r="F98" s="31">
        <f t="shared" si="8"/>
        <v>-12</v>
      </c>
      <c r="G98" s="31">
        <f t="shared" si="6"/>
        <v>-9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10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-12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5</v>
      </c>
      <c r="D100" s="31">
        <f t="shared" si="4"/>
        <v>13</v>
      </c>
      <c r="E100" s="31">
        <f t="shared" si="5"/>
        <v>5</v>
      </c>
      <c r="F100" s="31">
        <f t="shared" si="8"/>
        <v>-25</v>
      </c>
      <c r="G100" s="31">
        <f t="shared" si="6"/>
        <v>-21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17</v>
      </c>
      <c r="D101" s="34">
        <f t="shared" si="4"/>
        <v>-28</v>
      </c>
      <c r="E101" s="34">
        <f t="shared" si="5"/>
        <v>-11</v>
      </c>
      <c r="F101" s="31">
        <f t="shared" si="8"/>
        <v>57</v>
      </c>
      <c r="G101" s="31">
        <f t="shared" si="6"/>
        <v>12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-315</v>
      </c>
      <c r="D102" s="35" t="str">
        <f>"全体 "&amp;TEXT(SUM(D86:D101),"#,###")</f>
        <v>全体 -453</v>
      </c>
      <c r="E102" s="35" t="str">
        <f>"全体 "&amp;TEXT(SUM(E86:E101),"#,###")</f>
        <v>全体 -399</v>
      </c>
      <c r="F102" s="35" t="str">
        <f>"全体 "&amp;TEXT(SUM(F86:F101),"#,###")</f>
        <v>全体 -404</v>
      </c>
      <c r="G102" s="35" t="str">
        <f>"全体 "&amp;TEXT(SUM(G86:G101),"#,###")</f>
        <v>全体 -370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C102"/>
  <sheetViews>
    <sheetView showGridLines="0" topLeftCell="L1" zoomScaleNormal="100" workbookViewId="0">
      <pane ySplit="4" topLeftCell="A102" activePane="bottomLeft" state="frozen"/>
      <selection activeCell="K106" sqref="K106"/>
      <selection pane="bottomLeft" activeCell="AA125" sqref="AA125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尾鷲市</v>
      </c>
      <c r="T1" s="1" t="str">
        <f ca="1">"地域ブロック・県内圏域別の人口移動の状況　＜"&amp;D1&amp;"＞"</f>
        <v>地域ブロック・県内圏域別の人口移動の状況　＜尾鷲市＞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459</v>
      </c>
      <c r="E4" s="9">
        <v>726</v>
      </c>
      <c r="F4" s="9">
        <v>-267</v>
      </c>
      <c r="G4" s="9">
        <v>512</v>
      </c>
      <c r="H4" s="9">
        <v>635</v>
      </c>
      <c r="I4" s="9">
        <v>-123</v>
      </c>
      <c r="J4" s="9">
        <v>542</v>
      </c>
      <c r="K4" s="9">
        <v>670</v>
      </c>
      <c r="L4" s="9">
        <v>-128</v>
      </c>
      <c r="M4" s="9">
        <v>481</v>
      </c>
      <c r="N4" s="9">
        <v>665</v>
      </c>
      <c r="O4" s="9">
        <f>M4-N4</f>
        <v>-184</v>
      </c>
      <c r="P4" s="9">
        <v>491</v>
      </c>
      <c r="Q4" s="9">
        <v>591</v>
      </c>
      <c r="R4" s="9">
        <f>P4-Q4</f>
        <v>-100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57</v>
      </c>
      <c r="E5" s="10">
        <v>79</v>
      </c>
      <c r="F5" s="10">
        <v>-22</v>
      </c>
      <c r="G5" s="10">
        <v>52</v>
      </c>
      <c r="H5" s="10">
        <v>73</v>
      </c>
      <c r="I5" s="10">
        <v>-21</v>
      </c>
      <c r="J5" s="10">
        <v>0</v>
      </c>
      <c r="K5" s="10">
        <v>78</v>
      </c>
      <c r="L5" s="10">
        <v>-78</v>
      </c>
      <c r="M5" s="10">
        <v>63</v>
      </c>
      <c r="N5" s="10">
        <v>75</v>
      </c>
      <c r="O5" s="10">
        <f t="shared" ref="O5:O68" si="0">M5-N5</f>
        <v>-12</v>
      </c>
      <c r="P5" s="10">
        <v>59</v>
      </c>
      <c r="Q5" s="10">
        <v>81</v>
      </c>
      <c r="R5" s="10">
        <f t="shared" ref="R5:R68" si="1">P5-Q5</f>
        <v>-22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20</v>
      </c>
      <c r="E6" s="10">
        <v>38</v>
      </c>
      <c r="F6" s="10">
        <v>-18</v>
      </c>
      <c r="G6" s="10">
        <v>31</v>
      </c>
      <c r="H6" s="10">
        <v>29</v>
      </c>
      <c r="I6" s="10">
        <v>2</v>
      </c>
      <c r="J6" s="10">
        <v>26</v>
      </c>
      <c r="K6" s="10">
        <v>17</v>
      </c>
      <c r="L6" s="10">
        <v>9</v>
      </c>
      <c r="M6" s="10">
        <v>29</v>
      </c>
      <c r="N6" s="10">
        <v>19</v>
      </c>
      <c r="O6" s="10">
        <f t="shared" si="0"/>
        <v>10</v>
      </c>
      <c r="P6" s="10">
        <v>19</v>
      </c>
      <c r="Q6" s="10">
        <v>46</v>
      </c>
      <c r="R6" s="10">
        <f t="shared" si="1"/>
        <v>-27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15</v>
      </c>
      <c r="E7" s="10">
        <v>28</v>
      </c>
      <c r="F7" s="10">
        <v>-13</v>
      </c>
      <c r="G7" s="10">
        <v>10</v>
      </c>
      <c r="H7" s="10">
        <v>21</v>
      </c>
      <c r="I7" s="10">
        <v>-11</v>
      </c>
      <c r="J7" s="10">
        <v>0</v>
      </c>
      <c r="K7" s="10">
        <v>16</v>
      </c>
      <c r="L7" s="10">
        <v>-16</v>
      </c>
      <c r="M7" s="10">
        <v>16</v>
      </c>
      <c r="N7" s="10">
        <v>30</v>
      </c>
      <c r="O7" s="10">
        <f t="shared" si="0"/>
        <v>-14</v>
      </c>
      <c r="P7" s="10">
        <v>14</v>
      </c>
      <c r="Q7" s="10">
        <v>17</v>
      </c>
      <c r="R7" s="10">
        <f t="shared" si="1"/>
        <v>-3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25</v>
      </c>
      <c r="E8" s="10">
        <v>43</v>
      </c>
      <c r="F8" s="10">
        <v>-18</v>
      </c>
      <c r="G8" s="10">
        <v>32</v>
      </c>
      <c r="H8" s="10">
        <v>46</v>
      </c>
      <c r="I8" s="10">
        <v>-14</v>
      </c>
      <c r="J8" s="10">
        <v>17</v>
      </c>
      <c r="K8" s="10">
        <v>48</v>
      </c>
      <c r="L8" s="10">
        <v>-31</v>
      </c>
      <c r="M8" s="10">
        <v>30</v>
      </c>
      <c r="N8" s="10">
        <v>40</v>
      </c>
      <c r="O8" s="10">
        <f t="shared" si="0"/>
        <v>-10</v>
      </c>
      <c r="P8" s="10">
        <v>27</v>
      </c>
      <c r="Q8" s="10">
        <v>30</v>
      </c>
      <c r="R8" s="10">
        <f t="shared" si="1"/>
        <v>-3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10</v>
      </c>
      <c r="E9" s="10">
        <v>0</v>
      </c>
      <c r="F9" s="10">
        <v>10</v>
      </c>
      <c r="G9" s="10">
        <v>0</v>
      </c>
      <c r="H9" s="10">
        <v>15</v>
      </c>
      <c r="I9" s="10">
        <v>-15</v>
      </c>
      <c r="J9" s="10">
        <v>11</v>
      </c>
      <c r="K9" s="10">
        <v>17</v>
      </c>
      <c r="L9" s="10">
        <v>-6</v>
      </c>
      <c r="M9" s="10">
        <v>0</v>
      </c>
      <c r="N9" s="10">
        <v>0</v>
      </c>
      <c r="O9" s="10">
        <f t="shared" si="0"/>
        <v>0</v>
      </c>
      <c r="P9" s="10">
        <v>0</v>
      </c>
      <c r="Q9" s="10">
        <v>13</v>
      </c>
      <c r="R9" s="10">
        <f t="shared" si="1"/>
        <v>-13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33</v>
      </c>
      <c r="F10" s="10">
        <v>-33</v>
      </c>
      <c r="G10" s="10">
        <v>24</v>
      </c>
      <c r="H10" s="10">
        <v>19</v>
      </c>
      <c r="I10" s="10">
        <v>5</v>
      </c>
      <c r="J10" s="10">
        <v>23</v>
      </c>
      <c r="K10" s="10">
        <v>23</v>
      </c>
      <c r="L10" s="10">
        <v>0</v>
      </c>
      <c r="M10" s="10">
        <v>15</v>
      </c>
      <c r="N10" s="10">
        <v>33</v>
      </c>
      <c r="O10" s="10">
        <f t="shared" si="0"/>
        <v>-18</v>
      </c>
      <c r="P10" s="10">
        <v>21</v>
      </c>
      <c r="Q10" s="10">
        <v>22</v>
      </c>
      <c r="R10" s="10">
        <f t="shared" si="1"/>
        <v>-1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10</v>
      </c>
      <c r="F11" s="10">
        <v>-10</v>
      </c>
      <c r="G11" s="10">
        <v>10</v>
      </c>
      <c r="H11" s="10">
        <v>0</v>
      </c>
      <c r="I11" s="10">
        <v>10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18</v>
      </c>
      <c r="E15" s="10">
        <v>10</v>
      </c>
      <c r="F15" s="10">
        <v>8</v>
      </c>
      <c r="G15" s="10">
        <v>15</v>
      </c>
      <c r="H15" s="10">
        <v>16</v>
      </c>
      <c r="I15" s="10">
        <v>-1</v>
      </c>
      <c r="J15" s="10">
        <v>0</v>
      </c>
      <c r="K15" s="10">
        <v>30</v>
      </c>
      <c r="L15" s="10">
        <v>-30</v>
      </c>
      <c r="M15" s="10">
        <v>26</v>
      </c>
      <c r="N15" s="10">
        <v>20</v>
      </c>
      <c r="O15" s="10">
        <f t="shared" si="0"/>
        <v>6</v>
      </c>
      <c r="P15" s="10">
        <v>15</v>
      </c>
      <c r="Q15" s="10">
        <v>17</v>
      </c>
      <c r="R15" s="10">
        <f t="shared" si="1"/>
        <v>-2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14</v>
      </c>
      <c r="L17" s="10">
        <v>-14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11</v>
      </c>
      <c r="F18" s="10">
        <v>-11</v>
      </c>
      <c r="G18" s="10">
        <v>0</v>
      </c>
      <c r="H18" s="10">
        <v>0</v>
      </c>
      <c r="I18" s="10">
        <v>0</v>
      </c>
      <c r="J18" s="10">
        <v>14</v>
      </c>
      <c r="K18" s="10">
        <v>0</v>
      </c>
      <c r="L18" s="10">
        <v>14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35</v>
      </c>
      <c r="E31" s="10">
        <v>69</v>
      </c>
      <c r="F31" s="10">
        <v>-34</v>
      </c>
      <c r="G31" s="10">
        <v>72</v>
      </c>
      <c r="H31" s="10">
        <v>64</v>
      </c>
      <c r="I31" s="10">
        <v>8</v>
      </c>
      <c r="J31" s="10">
        <v>82</v>
      </c>
      <c r="K31" s="10">
        <v>40</v>
      </c>
      <c r="L31" s="10">
        <v>42</v>
      </c>
      <c r="M31" s="10">
        <v>50</v>
      </c>
      <c r="N31" s="10">
        <v>0</v>
      </c>
      <c r="O31" s="10">
        <f t="shared" si="0"/>
        <v>50</v>
      </c>
      <c r="P31" s="10">
        <v>65</v>
      </c>
      <c r="Q31" s="10">
        <v>0</v>
      </c>
      <c r="R31" s="10">
        <f t="shared" si="1"/>
        <v>65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12</v>
      </c>
      <c r="F32" s="10">
        <v>-12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12</v>
      </c>
      <c r="O32" s="10">
        <f t="shared" si="0"/>
        <v>-12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55</v>
      </c>
      <c r="E34" s="11">
        <v>54</v>
      </c>
      <c r="F34" s="11">
        <v>1</v>
      </c>
      <c r="G34" s="11">
        <v>54</v>
      </c>
      <c r="H34" s="11">
        <v>37</v>
      </c>
      <c r="I34" s="11">
        <v>17</v>
      </c>
      <c r="J34" s="11">
        <v>146</v>
      </c>
      <c r="K34" s="11">
        <v>57</v>
      </c>
      <c r="L34" s="11">
        <v>89</v>
      </c>
      <c r="M34" s="11">
        <v>45</v>
      </c>
      <c r="N34" s="11">
        <v>120</v>
      </c>
      <c r="O34" s="11">
        <f t="shared" si="0"/>
        <v>-75</v>
      </c>
      <c r="P34" s="11">
        <v>41</v>
      </c>
      <c r="Q34" s="11">
        <v>102</v>
      </c>
      <c r="R34" s="11">
        <f t="shared" si="1"/>
        <v>-61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10</v>
      </c>
      <c r="F45" s="10">
        <v>-10</v>
      </c>
      <c r="G45" s="10">
        <v>0</v>
      </c>
      <c r="H45" s="10">
        <v>10</v>
      </c>
      <c r="I45" s="10">
        <v>-10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20</v>
      </c>
      <c r="E47" s="10">
        <v>19</v>
      </c>
      <c r="F47" s="10">
        <v>1</v>
      </c>
      <c r="G47" s="10">
        <v>0</v>
      </c>
      <c r="H47" s="10">
        <v>31</v>
      </c>
      <c r="I47" s="10">
        <v>-31</v>
      </c>
      <c r="J47" s="10">
        <v>15</v>
      </c>
      <c r="K47" s="10">
        <v>23</v>
      </c>
      <c r="L47" s="10">
        <v>-8</v>
      </c>
      <c r="M47" s="10">
        <v>19</v>
      </c>
      <c r="N47" s="10">
        <v>23</v>
      </c>
      <c r="O47" s="10">
        <f t="shared" si="0"/>
        <v>-4</v>
      </c>
      <c r="P47" s="10">
        <v>0</v>
      </c>
      <c r="Q47" s="10">
        <v>22</v>
      </c>
      <c r="R47" s="10">
        <f t="shared" si="1"/>
        <v>-22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12</v>
      </c>
      <c r="F48" s="10">
        <v>-12</v>
      </c>
      <c r="G48" s="10">
        <v>0</v>
      </c>
      <c r="H48" s="10">
        <v>11</v>
      </c>
      <c r="I48" s="10">
        <v>-11</v>
      </c>
      <c r="J48" s="10">
        <v>0</v>
      </c>
      <c r="K48" s="10">
        <v>11</v>
      </c>
      <c r="L48" s="10">
        <v>-11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12</v>
      </c>
      <c r="R48" s="10">
        <f t="shared" si="1"/>
        <v>-12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10</v>
      </c>
      <c r="E55" s="10">
        <v>0</v>
      </c>
      <c r="F55" s="10">
        <v>10</v>
      </c>
      <c r="G55" s="10">
        <v>0</v>
      </c>
      <c r="H55" s="10">
        <v>11</v>
      </c>
      <c r="I55" s="10">
        <v>-11</v>
      </c>
      <c r="J55" s="10">
        <v>0</v>
      </c>
      <c r="K55" s="10">
        <v>11</v>
      </c>
      <c r="L55" s="10">
        <v>-11</v>
      </c>
      <c r="M55" s="10">
        <v>0</v>
      </c>
      <c r="N55" s="10">
        <v>11</v>
      </c>
      <c r="O55" s="10">
        <f t="shared" si="0"/>
        <v>-11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10</v>
      </c>
      <c r="E56" s="10">
        <v>0</v>
      </c>
      <c r="F56" s="10">
        <v>10</v>
      </c>
      <c r="G56" s="10">
        <v>0</v>
      </c>
      <c r="H56" s="10">
        <v>10</v>
      </c>
      <c r="I56" s="10">
        <v>-10</v>
      </c>
      <c r="J56" s="10">
        <v>0</v>
      </c>
      <c r="K56" s="10">
        <v>10</v>
      </c>
      <c r="L56" s="10">
        <v>-10</v>
      </c>
      <c r="M56" s="10">
        <v>0</v>
      </c>
      <c r="N56" s="10">
        <v>10</v>
      </c>
      <c r="O56" s="10">
        <f t="shared" si="0"/>
        <v>-10</v>
      </c>
      <c r="P56" s="10">
        <v>12</v>
      </c>
      <c r="Q56" s="10">
        <v>10</v>
      </c>
      <c r="R56" s="10">
        <f t="shared" si="1"/>
        <v>2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86</v>
      </c>
      <c r="E57" s="10">
        <v>154</v>
      </c>
      <c r="F57" s="10">
        <v>-68</v>
      </c>
      <c r="G57" s="10">
        <v>95</v>
      </c>
      <c r="H57" s="10">
        <v>118</v>
      </c>
      <c r="I57" s="10">
        <v>-23</v>
      </c>
      <c r="J57" s="10">
        <v>85</v>
      </c>
      <c r="K57" s="10">
        <v>155</v>
      </c>
      <c r="L57" s="10">
        <v>-70</v>
      </c>
      <c r="M57" s="10">
        <v>83</v>
      </c>
      <c r="N57" s="10">
        <v>141</v>
      </c>
      <c r="O57" s="10">
        <f t="shared" si="0"/>
        <v>-58</v>
      </c>
      <c r="P57" s="10">
        <v>71</v>
      </c>
      <c r="Q57" s="10">
        <v>109</v>
      </c>
      <c r="R57" s="10">
        <f t="shared" si="1"/>
        <v>-38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235</v>
      </c>
      <c r="E58" s="13">
        <v>387</v>
      </c>
      <c r="F58" s="13">
        <v>-152</v>
      </c>
      <c r="G58" s="13">
        <v>300</v>
      </c>
      <c r="H58" s="13">
        <v>320</v>
      </c>
      <c r="I58" s="13">
        <v>-20</v>
      </c>
      <c r="J58" s="13">
        <v>319</v>
      </c>
      <c r="K58" s="13">
        <v>340</v>
      </c>
      <c r="L58" s="13">
        <v>-21</v>
      </c>
      <c r="M58" s="13">
        <v>274</v>
      </c>
      <c r="N58" s="13">
        <v>349</v>
      </c>
      <c r="O58" s="13">
        <f t="shared" si="0"/>
        <v>-75</v>
      </c>
      <c r="P58" s="13">
        <v>261</v>
      </c>
      <c r="Q58" s="13">
        <v>328</v>
      </c>
      <c r="R58" s="13">
        <f t="shared" si="1"/>
        <v>-67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11</v>
      </c>
      <c r="F59" s="10">
        <v>-11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11</v>
      </c>
      <c r="E60" s="10">
        <v>0</v>
      </c>
      <c r="F60" s="10">
        <v>11</v>
      </c>
      <c r="G60" s="10">
        <v>14</v>
      </c>
      <c r="H60" s="10">
        <v>17</v>
      </c>
      <c r="I60" s="10">
        <v>-3</v>
      </c>
      <c r="J60" s="10">
        <v>15</v>
      </c>
      <c r="K60" s="10">
        <v>16</v>
      </c>
      <c r="L60" s="10">
        <v>-1</v>
      </c>
      <c r="M60" s="10">
        <v>11</v>
      </c>
      <c r="N60" s="10">
        <v>0</v>
      </c>
      <c r="O60" s="10">
        <f t="shared" si="0"/>
        <v>11</v>
      </c>
      <c r="P60" s="10">
        <v>15</v>
      </c>
      <c r="Q60" s="10">
        <v>0</v>
      </c>
      <c r="R60" s="10">
        <f t="shared" si="1"/>
        <v>15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17</v>
      </c>
      <c r="E61" s="10">
        <v>40</v>
      </c>
      <c r="F61" s="10">
        <v>-23</v>
      </c>
      <c r="G61" s="10">
        <v>22</v>
      </c>
      <c r="H61" s="10">
        <v>29</v>
      </c>
      <c r="I61" s="10">
        <v>-7</v>
      </c>
      <c r="J61" s="10">
        <v>33</v>
      </c>
      <c r="K61" s="10">
        <v>35</v>
      </c>
      <c r="L61" s="10">
        <v>-2</v>
      </c>
      <c r="M61" s="10">
        <v>14</v>
      </c>
      <c r="N61" s="10">
        <v>27</v>
      </c>
      <c r="O61" s="10">
        <f t="shared" si="0"/>
        <v>-13</v>
      </c>
      <c r="P61" s="10">
        <v>27</v>
      </c>
      <c r="Q61" s="10">
        <v>33</v>
      </c>
      <c r="R61" s="10">
        <f t="shared" si="1"/>
        <v>-6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13</v>
      </c>
      <c r="I63" s="10">
        <v>-13</v>
      </c>
      <c r="J63" s="10">
        <v>0</v>
      </c>
      <c r="K63" s="10">
        <v>0</v>
      </c>
      <c r="L63" s="10">
        <v>0</v>
      </c>
      <c r="M63" s="10">
        <v>0</v>
      </c>
      <c r="N63" s="10">
        <v>10</v>
      </c>
      <c r="O63" s="10">
        <f t="shared" si="0"/>
        <v>-10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16</v>
      </c>
      <c r="F64" s="10">
        <v>-16</v>
      </c>
      <c r="G64" s="10">
        <v>11</v>
      </c>
      <c r="H64" s="10">
        <v>12</v>
      </c>
      <c r="I64" s="10">
        <v>-1</v>
      </c>
      <c r="J64" s="10">
        <v>0</v>
      </c>
      <c r="K64" s="10">
        <v>0</v>
      </c>
      <c r="L64" s="10">
        <v>0</v>
      </c>
      <c r="M64" s="10">
        <v>19</v>
      </c>
      <c r="N64" s="10">
        <v>11</v>
      </c>
      <c r="O64" s="10">
        <f t="shared" si="0"/>
        <v>8</v>
      </c>
      <c r="P64" s="10">
        <v>28</v>
      </c>
      <c r="Q64" s="10">
        <v>17</v>
      </c>
      <c r="R64" s="10">
        <f t="shared" si="1"/>
        <v>11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16</v>
      </c>
      <c r="O81" s="10">
        <f t="shared" si="2"/>
        <v>-16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70</v>
      </c>
      <c r="E82" s="10">
        <v>77</v>
      </c>
      <c r="F82" s="10">
        <v>-7</v>
      </c>
      <c r="G82" s="10">
        <v>70</v>
      </c>
      <c r="H82" s="10">
        <v>53</v>
      </c>
      <c r="I82" s="10">
        <v>17</v>
      </c>
      <c r="J82" s="10">
        <v>75</v>
      </c>
      <c r="K82" s="10">
        <v>69</v>
      </c>
      <c r="L82" s="10">
        <v>6</v>
      </c>
      <c r="M82" s="10">
        <v>61</v>
      </c>
      <c r="N82" s="10">
        <v>67</v>
      </c>
      <c r="O82" s="10">
        <f t="shared" si="2"/>
        <v>-6</v>
      </c>
      <c r="P82" s="10">
        <v>77</v>
      </c>
      <c r="Q82" s="10">
        <v>60</v>
      </c>
      <c r="R82" s="10">
        <f t="shared" si="3"/>
        <v>17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尾鷲市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-41</v>
      </c>
      <c r="D86" s="31">
        <f t="shared" ref="D86:D101" si="4">SUMIF($A$5:$A$83,$B86,I$5:I$83)</f>
        <v>-8</v>
      </c>
      <c r="E86" s="31">
        <f t="shared" ref="E86:E101" si="5">SUMIF($A$5:$A$83,$B86,L$5:L$83)</f>
        <v>3</v>
      </c>
      <c r="F86" s="31">
        <f>SUMIF($A$5:$A$83,$B86,O$5:O$83)</f>
        <v>-8</v>
      </c>
      <c r="G86" s="31">
        <f>SUMIF($A$5:$A$83,$B86,R$5:R$83)</f>
        <v>-41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-40</v>
      </c>
      <c r="D87" s="31">
        <f t="shared" si="4"/>
        <v>-35</v>
      </c>
      <c r="E87" s="31">
        <f t="shared" si="5"/>
        <v>-109</v>
      </c>
      <c r="F87" s="31">
        <f>SUMIF($A$5:$A$83,$B87,O$5:O$83)</f>
        <v>-22</v>
      </c>
      <c r="G87" s="31">
        <f t="shared" ref="G87:G101" si="6">SUMIF($A$5:$A$83,$B87,R$5:R$83)</f>
        <v>-25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-13</v>
      </c>
      <c r="D88" s="31">
        <f t="shared" si="4"/>
        <v>-11</v>
      </c>
      <c r="E88" s="31">
        <f t="shared" si="5"/>
        <v>-30</v>
      </c>
      <c r="F88" s="31">
        <f t="shared" ref="F88:F101" si="8">SUMIF($A$5:$A$83,$B88,O$5:O$83)</f>
        <v>-14</v>
      </c>
      <c r="G88" s="31">
        <f t="shared" si="6"/>
        <v>-3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-21</v>
      </c>
      <c r="D89" s="31">
        <f t="shared" si="4"/>
        <v>10</v>
      </c>
      <c r="E89" s="31">
        <f t="shared" si="5"/>
        <v>14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-38</v>
      </c>
      <c r="D90" s="31">
        <f t="shared" si="4"/>
        <v>7</v>
      </c>
      <c r="E90" s="31">
        <f t="shared" si="5"/>
        <v>12</v>
      </c>
      <c r="F90" s="31">
        <f t="shared" si="8"/>
        <v>44</v>
      </c>
      <c r="G90" s="31">
        <f t="shared" si="6"/>
        <v>63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1</v>
      </c>
      <c r="D91" s="32">
        <f t="shared" si="4"/>
        <v>17</v>
      </c>
      <c r="E91" s="32">
        <f t="shared" si="5"/>
        <v>89</v>
      </c>
      <c r="F91" s="32">
        <f t="shared" si="8"/>
        <v>-75</v>
      </c>
      <c r="G91" s="32">
        <f t="shared" si="6"/>
        <v>-61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-21</v>
      </c>
      <c r="D95" s="31">
        <f t="shared" si="4"/>
        <v>-52</v>
      </c>
      <c r="E95" s="31">
        <f t="shared" si="5"/>
        <v>-19</v>
      </c>
      <c r="F95" s="31">
        <f t="shared" si="8"/>
        <v>-4</v>
      </c>
      <c r="G95" s="31">
        <f t="shared" si="6"/>
        <v>-34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-48</v>
      </c>
      <c r="D96" s="31">
        <f t="shared" si="4"/>
        <v>-44</v>
      </c>
      <c r="E96" s="31">
        <f t="shared" si="5"/>
        <v>-91</v>
      </c>
      <c r="F96" s="31">
        <f t="shared" si="8"/>
        <v>-79</v>
      </c>
      <c r="G96" s="31">
        <f t="shared" si="6"/>
        <v>-36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-39</v>
      </c>
      <c r="D97" s="31">
        <f t="shared" si="4"/>
        <v>-24</v>
      </c>
      <c r="E97" s="31">
        <f t="shared" si="5"/>
        <v>-3</v>
      </c>
      <c r="F97" s="31">
        <f t="shared" si="8"/>
        <v>-4</v>
      </c>
      <c r="G97" s="31">
        <f t="shared" si="6"/>
        <v>20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-16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-7</v>
      </c>
      <c r="D101" s="34">
        <f t="shared" si="4"/>
        <v>17</v>
      </c>
      <c r="E101" s="34">
        <f t="shared" si="5"/>
        <v>6</v>
      </c>
      <c r="F101" s="31">
        <f t="shared" si="8"/>
        <v>-6</v>
      </c>
      <c r="G101" s="31">
        <f t="shared" si="6"/>
        <v>17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-267</v>
      </c>
      <c r="D102" s="35" t="str">
        <f>"全体 "&amp;TEXT(SUM(D86:D101),"#,###")</f>
        <v>全体 -123</v>
      </c>
      <c r="E102" s="35" t="str">
        <f>"全体 "&amp;TEXT(SUM(E86:E101),"#,###")</f>
        <v>全体 -128</v>
      </c>
      <c r="F102" s="35" t="str">
        <f>"全体 "&amp;TEXT(SUM(F86:F101),"#,###")</f>
        <v>全体 -184</v>
      </c>
      <c r="G102" s="35" t="str">
        <f>"全体 "&amp;TEXT(SUM(G86:G101),"#,###")</f>
        <v>全体 -100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C102"/>
  <sheetViews>
    <sheetView showGridLines="0" zoomScaleNormal="100" workbookViewId="0">
      <pane ySplit="4" topLeftCell="A121" activePane="bottomLeft" state="frozen"/>
      <selection activeCell="K106" sqref="K106"/>
      <selection pane="bottomLeft" activeCell="X143" sqref="X143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亀山市</v>
      </c>
      <c r="T1" s="1" t="str">
        <f ca="1">"地域ブロック・県内圏域別の人口移動の状況　＜"&amp;D1&amp;"＞"</f>
        <v>地域ブロック・県内圏域別の人口移動の状況　＜亀山市＞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1836</v>
      </c>
      <c r="E4" s="9">
        <v>1615</v>
      </c>
      <c r="F4" s="9">
        <v>221</v>
      </c>
      <c r="G4" s="9">
        <v>1789</v>
      </c>
      <c r="H4" s="9">
        <v>1619</v>
      </c>
      <c r="I4" s="9">
        <v>170</v>
      </c>
      <c r="J4" s="9">
        <v>1542</v>
      </c>
      <c r="K4" s="9">
        <v>1539</v>
      </c>
      <c r="L4" s="9">
        <v>3</v>
      </c>
      <c r="M4" s="9">
        <v>1518</v>
      </c>
      <c r="N4" s="9">
        <v>1634</v>
      </c>
      <c r="O4" s="9">
        <f>M4-N4</f>
        <v>-116</v>
      </c>
      <c r="P4" s="9">
        <v>1425</v>
      </c>
      <c r="Q4" s="9">
        <v>1480</v>
      </c>
      <c r="R4" s="9">
        <f>P4-Q4</f>
        <v>-55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227</v>
      </c>
      <c r="E5" s="10">
        <v>172</v>
      </c>
      <c r="F5" s="10">
        <v>55</v>
      </c>
      <c r="G5" s="10">
        <v>239</v>
      </c>
      <c r="H5" s="10">
        <v>163</v>
      </c>
      <c r="I5" s="10">
        <v>76</v>
      </c>
      <c r="J5" s="10">
        <v>224</v>
      </c>
      <c r="K5" s="10">
        <v>181</v>
      </c>
      <c r="L5" s="10">
        <v>43</v>
      </c>
      <c r="M5" s="10">
        <v>194</v>
      </c>
      <c r="N5" s="10">
        <v>197</v>
      </c>
      <c r="O5" s="10">
        <f t="shared" ref="O5:O68" si="0">M5-N5</f>
        <v>-3</v>
      </c>
      <c r="P5" s="10">
        <v>159</v>
      </c>
      <c r="Q5" s="10">
        <v>174</v>
      </c>
      <c r="R5" s="10">
        <f t="shared" ref="R5:R68" si="1">P5-Q5</f>
        <v>-15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132</v>
      </c>
      <c r="E6" s="10">
        <v>136</v>
      </c>
      <c r="F6" s="10">
        <v>-4</v>
      </c>
      <c r="G6" s="10">
        <v>152</v>
      </c>
      <c r="H6" s="10">
        <v>151</v>
      </c>
      <c r="I6" s="10">
        <v>1</v>
      </c>
      <c r="J6" s="10">
        <v>126</v>
      </c>
      <c r="K6" s="10">
        <v>182</v>
      </c>
      <c r="L6" s="10">
        <v>-56</v>
      </c>
      <c r="M6" s="10">
        <v>125</v>
      </c>
      <c r="N6" s="10">
        <v>155</v>
      </c>
      <c r="O6" s="10">
        <f t="shared" si="0"/>
        <v>-30</v>
      </c>
      <c r="P6" s="10">
        <v>118</v>
      </c>
      <c r="Q6" s="10">
        <v>128</v>
      </c>
      <c r="R6" s="10">
        <f t="shared" si="1"/>
        <v>-10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21</v>
      </c>
      <c r="E7" s="10">
        <v>0</v>
      </c>
      <c r="F7" s="10">
        <v>21</v>
      </c>
      <c r="G7" s="10">
        <v>0</v>
      </c>
      <c r="H7" s="10">
        <v>14</v>
      </c>
      <c r="I7" s="10">
        <v>-14</v>
      </c>
      <c r="J7" s="10">
        <v>15</v>
      </c>
      <c r="K7" s="10">
        <v>0</v>
      </c>
      <c r="L7" s="10">
        <v>15</v>
      </c>
      <c r="M7" s="10">
        <v>11</v>
      </c>
      <c r="N7" s="10">
        <v>11</v>
      </c>
      <c r="O7" s="10">
        <f t="shared" si="0"/>
        <v>0</v>
      </c>
      <c r="P7" s="10">
        <v>13</v>
      </c>
      <c r="Q7" s="10">
        <v>20</v>
      </c>
      <c r="R7" s="10">
        <f t="shared" si="1"/>
        <v>-7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52</v>
      </c>
      <c r="E8" s="10">
        <v>34</v>
      </c>
      <c r="F8" s="10">
        <v>18</v>
      </c>
      <c r="G8" s="10">
        <v>46</v>
      </c>
      <c r="H8" s="10">
        <v>42</v>
      </c>
      <c r="I8" s="10">
        <v>4</v>
      </c>
      <c r="J8" s="10">
        <v>38</v>
      </c>
      <c r="K8" s="10">
        <v>31</v>
      </c>
      <c r="L8" s="10">
        <v>7</v>
      </c>
      <c r="M8" s="10">
        <v>45</v>
      </c>
      <c r="N8" s="10">
        <v>33</v>
      </c>
      <c r="O8" s="10">
        <f t="shared" si="0"/>
        <v>12</v>
      </c>
      <c r="P8" s="10">
        <v>44</v>
      </c>
      <c r="Q8" s="10">
        <v>30</v>
      </c>
      <c r="R8" s="10">
        <f t="shared" si="1"/>
        <v>14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17</v>
      </c>
      <c r="E9" s="10">
        <v>20</v>
      </c>
      <c r="F9" s="10">
        <v>-3</v>
      </c>
      <c r="G9" s="10">
        <v>15</v>
      </c>
      <c r="H9" s="10">
        <v>31</v>
      </c>
      <c r="I9" s="10">
        <v>-16</v>
      </c>
      <c r="J9" s="10">
        <v>20</v>
      </c>
      <c r="K9" s="10">
        <v>24</v>
      </c>
      <c r="L9" s="10">
        <v>-4</v>
      </c>
      <c r="M9" s="10">
        <v>14</v>
      </c>
      <c r="N9" s="10">
        <v>22</v>
      </c>
      <c r="O9" s="10">
        <f t="shared" si="0"/>
        <v>-8</v>
      </c>
      <c r="P9" s="10">
        <v>19</v>
      </c>
      <c r="Q9" s="10">
        <v>19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473</v>
      </c>
      <c r="E10" s="10">
        <v>332</v>
      </c>
      <c r="F10" s="10">
        <v>141</v>
      </c>
      <c r="G10" s="10">
        <v>475</v>
      </c>
      <c r="H10" s="10">
        <v>349</v>
      </c>
      <c r="I10" s="10">
        <v>126</v>
      </c>
      <c r="J10" s="10">
        <v>368</v>
      </c>
      <c r="K10" s="10">
        <v>336</v>
      </c>
      <c r="L10" s="10">
        <v>32</v>
      </c>
      <c r="M10" s="10">
        <v>364</v>
      </c>
      <c r="N10" s="10">
        <v>316</v>
      </c>
      <c r="O10" s="10">
        <f t="shared" si="0"/>
        <v>48</v>
      </c>
      <c r="P10" s="10">
        <v>346</v>
      </c>
      <c r="Q10" s="10">
        <v>310</v>
      </c>
      <c r="R10" s="10">
        <f t="shared" si="1"/>
        <v>36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11</v>
      </c>
      <c r="E11" s="10">
        <v>17</v>
      </c>
      <c r="F11" s="10">
        <v>-6</v>
      </c>
      <c r="G11" s="10">
        <v>13</v>
      </c>
      <c r="H11" s="10">
        <v>14</v>
      </c>
      <c r="I11" s="10">
        <v>-1</v>
      </c>
      <c r="J11" s="10">
        <v>10</v>
      </c>
      <c r="K11" s="10">
        <v>11</v>
      </c>
      <c r="L11" s="10">
        <v>-1</v>
      </c>
      <c r="M11" s="10">
        <v>17</v>
      </c>
      <c r="N11" s="10">
        <v>14</v>
      </c>
      <c r="O11" s="10">
        <f t="shared" si="0"/>
        <v>3</v>
      </c>
      <c r="P11" s="10">
        <v>15</v>
      </c>
      <c r="Q11" s="10">
        <v>0</v>
      </c>
      <c r="R11" s="10">
        <f t="shared" si="1"/>
        <v>15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11</v>
      </c>
      <c r="N15" s="10">
        <v>0</v>
      </c>
      <c r="O15" s="10">
        <f t="shared" si="0"/>
        <v>11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13</v>
      </c>
      <c r="E16" s="10">
        <v>0</v>
      </c>
      <c r="F16" s="10">
        <v>13</v>
      </c>
      <c r="G16" s="10">
        <v>0</v>
      </c>
      <c r="H16" s="10">
        <v>0</v>
      </c>
      <c r="I16" s="10">
        <v>0</v>
      </c>
      <c r="J16" s="10">
        <v>0</v>
      </c>
      <c r="K16" s="10">
        <v>10</v>
      </c>
      <c r="L16" s="10">
        <v>-10</v>
      </c>
      <c r="M16" s="10">
        <v>10</v>
      </c>
      <c r="N16" s="10">
        <v>0</v>
      </c>
      <c r="O16" s="10">
        <f t="shared" si="0"/>
        <v>10</v>
      </c>
      <c r="P16" s="10">
        <v>13</v>
      </c>
      <c r="Q16" s="10">
        <v>12</v>
      </c>
      <c r="R16" s="10">
        <f t="shared" si="1"/>
        <v>1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50</v>
      </c>
      <c r="E18" s="10">
        <v>34</v>
      </c>
      <c r="F18" s="10">
        <v>16</v>
      </c>
      <c r="G18" s="10">
        <v>48</v>
      </c>
      <c r="H18" s="10">
        <v>30</v>
      </c>
      <c r="I18" s="10">
        <v>18</v>
      </c>
      <c r="J18" s="10">
        <v>50</v>
      </c>
      <c r="K18" s="10">
        <v>34</v>
      </c>
      <c r="L18" s="10">
        <v>16</v>
      </c>
      <c r="M18" s="10">
        <v>47</v>
      </c>
      <c r="N18" s="10">
        <v>36</v>
      </c>
      <c r="O18" s="10">
        <f t="shared" si="0"/>
        <v>11</v>
      </c>
      <c r="P18" s="10">
        <v>38</v>
      </c>
      <c r="Q18" s="10">
        <v>22</v>
      </c>
      <c r="R18" s="10">
        <f t="shared" si="1"/>
        <v>16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20</v>
      </c>
      <c r="E21" s="10">
        <v>32</v>
      </c>
      <c r="F21" s="10">
        <v>-12</v>
      </c>
      <c r="G21" s="10">
        <v>25</v>
      </c>
      <c r="H21" s="10">
        <v>20</v>
      </c>
      <c r="I21" s="10">
        <v>5</v>
      </c>
      <c r="J21" s="10">
        <v>0</v>
      </c>
      <c r="K21" s="10">
        <v>26</v>
      </c>
      <c r="L21" s="10">
        <v>-26</v>
      </c>
      <c r="M21" s="10">
        <v>17</v>
      </c>
      <c r="N21" s="10">
        <v>22</v>
      </c>
      <c r="O21" s="10">
        <f t="shared" si="0"/>
        <v>-5</v>
      </c>
      <c r="P21" s="10">
        <v>12</v>
      </c>
      <c r="Q21" s="10">
        <v>21</v>
      </c>
      <c r="R21" s="10">
        <f t="shared" si="1"/>
        <v>-9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13</v>
      </c>
      <c r="E23" s="10">
        <v>0</v>
      </c>
      <c r="F23" s="10">
        <v>13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34</v>
      </c>
      <c r="E24" s="10">
        <v>0</v>
      </c>
      <c r="F24" s="10">
        <v>34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17</v>
      </c>
      <c r="N24" s="10">
        <v>0</v>
      </c>
      <c r="O24" s="10">
        <f t="shared" si="0"/>
        <v>17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10</v>
      </c>
      <c r="N25" s="10">
        <v>0</v>
      </c>
      <c r="O25" s="10">
        <f t="shared" si="0"/>
        <v>10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34</v>
      </c>
      <c r="E34" s="11">
        <v>39</v>
      </c>
      <c r="F34" s="11">
        <v>-5</v>
      </c>
      <c r="G34" s="11">
        <v>62</v>
      </c>
      <c r="H34" s="11">
        <v>52</v>
      </c>
      <c r="I34" s="11">
        <v>10</v>
      </c>
      <c r="J34" s="11">
        <v>64</v>
      </c>
      <c r="K34" s="11">
        <v>45</v>
      </c>
      <c r="L34" s="11">
        <v>19</v>
      </c>
      <c r="M34" s="11">
        <v>37</v>
      </c>
      <c r="N34" s="11">
        <v>52</v>
      </c>
      <c r="O34" s="11">
        <f t="shared" si="0"/>
        <v>-15</v>
      </c>
      <c r="P34" s="11">
        <v>28</v>
      </c>
      <c r="Q34" s="11">
        <v>45</v>
      </c>
      <c r="R34" s="11">
        <f t="shared" si="1"/>
        <v>-17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14</v>
      </c>
      <c r="E35" s="12">
        <v>0</v>
      </c>
      <c r="F35" s="12">
        <v>14</v>
      </c>
      <c r="G35" s="12">
        <v>0</v>
      </c>
      <c r="H35" s="12">
        <v>13</v>
      </c>
      <c r="I35" s="12">
        <v>-13</v>
      </c>
      <c r="J35" s="12">
        <v>15</v>
      </c>
      <c r="K35" s="12">
        <v>0</v>
      </c>
      <c r="L35" s="12">
        <v>15</v>
      </c>
      <c r="M35" s="12">
        <v>0</v>
      </c>
      <c r="N35" s="12">
        <v>13</v>
      </c>
      <c r="O35" s="12">
        <f t="shared" si="0"/>
        <v>-13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11</v>
      </c>
      <c r="O41" s="10">
        <f t="shared" si="0"/>
        <v>-11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11</v>
      </c>
      <c r="L42" s="10">
        <v>-11</v>
      </c>
      <c r="M42" s="10">
        <v>0</v>
      </c>
      <c r="N42" s="10">
        <v>15</v>
      </c>
      <c r="O42" s="10">
        <f t="shared" si="0"/>
        <v>-15</v>
      </c>
      <c r="P42" s="10">
        <v>0</v>
      </c>
      <c r="Q42" s="10">
        <v>13</v>
      </c>
      <c r="R42" s="10">
        <f t="shared" si="1"/>
        <v>-13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26</v>
      </c>
      <c r="E43" s="10">
        <v>27</v>
      </c>
      <c r="F43" s="10">
        <v>-1</v>
      </c>
      <c r="G43" s="10">
        <v>17</v>
      </c>
      <c r="H43" s="10">
        <v>34</v>
      </c>
      <c r="I43" s="10">
        <v>-17</v>
      </c>
      <c r="J43" s="10">
        <v>11</v>
      </c>
      <c r="K43" s="10">
        <v>0</v>
      </c>
      <c r="L43" s="10">
        <v>11</v>
      </c>
      <c r="M43" s="10">
        <v>14</v>
      </c>
      <c r="N43" s="10">
        <v>21</v>
      </c>
      <c r="O43" s="10">
        <f t="shared" si="0"/>
        <v>-7</v>
      </c>
      <c r="P43" s="10">
        <v>10</v>
      </c>
      <c r="Q43" s="10">
        <v>13</v>
      </c>
      <c r="R43" s="10">
        <f t="shared" si="1"/>
        <v>-3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13</v>
      </c>
      <c r="H44" s="10">
        <v>0</v>
      </c>
      <c r="I44" s="10">
        <v>13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32</v>
      </c>
      <c r="E45" s="10">
        <v>28</v>
      </c>
      <c r="F45" s="10">
        <v>4</v>
      </c>
      <c r="G45" s="10">
        <v>22</v>
      </c>
      <c r="H45" s="10">
        <v>42</v>
      </c>
      <c r="I45" s="10">
        <v>-20</v>
      </c>
      <c r="J45" s="10">
        <v>21</v>
      </c>
      <c r="K45" s="10">
        <v>24</v>
      </c>
      <c r="L45" s="10">
        <v>-3</v>
      </c>
      <c r="M45" s="10">
        <v>17</v>
      </c>
      <c r="N45" s="10">
        <v>30</v>
      </c>
      <c r="O45" s="10">
        <f t="shared" si="0"/>
        <v>-13</v>
      </c>
      <c r="P45" s="10">
        <v>16</v>
      </c>
      <c r="Q45" s="10">
        <v>30</v>
      </c>
      <c r="R45" s="10">
        <f t="shared" si="1"/>
        <v>-14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21</v>
      </c>
      <c r="E46" s="10">
        <v>10</v>
      </c>
      <c r="F46" s="10">
        <v>11</v>
      </c>
      <c r="G46" s="10">
        <v>41</v>
      </c>
      <c r="H46" s="10">
        <v>11</v>
      </c>
      <c r="I46" s="10">
        <v>30</v>
      </c>
      <c r="J46" s="10">
        <v>23</v>
      </c>
      <c r="K46" s="10">
        <v>20</v>
      </c>
      <c r="L46" s="10">
        <v>3</v>
      </c>
      <c r="M46" s="10">
        <v>17</v>
      </c>
      <c r="N46" s="10">
        <v>24</v>
      </c>
      <c r="O46" s="10">
        <f t="shared" si="0"/>
        <v>-7</v>
      </c>
      <c r="P46" s="10">
        <v>22</v>
      </c>
      <c r="Q46" s="10">
        <v>21</v>
      </c>
      <c r="R46" s="10">
        <f t="shared" si="1"/>
        <v>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38</v>
      </c>
      <c r="E47" s="10">
        <v>49</v>
      </c>
      <c r="F47" s="10">
        <v>-11</v>
      </c>
      <c r="G47" s="10">
        <v>42</v>
      </c>
      <c r="H47" s="10">
        <v>57</v>
      </c>
      <c r="I47" s="10">
        <v>-15</v>
      </c>
      <c r="J47" s="10">
        <v>28</v>
      </c>
      <c r="K47" s="10">
        <v>53</v>
      </c>
      <c r="L47" s="10">
        <v>-25</v>
      </c>
      <c r="M47" s="10">
        <v>43</v>
      </c>
      <c r="N47" s="10">
        <v>51</v>
      </c>
      <c r="O47" s="10">
        <f t="shared" si="0"/>
        <v>-8</v>
      </c>
      <c r="P47" s="10">
        <v>39</v>
      </c>
      <c r="Q47" s="10">
        <v>49</v>
      </c>
      <c r="R47" s="10">
        <f t="shared" si="1"/>
        <v>-10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31</v>
      </c>
      <c r="E48" s="10">
        <v>35</v>
      </c>
      <c r="F48" s="10">
        <v>-4</v>
      </c>
      <c r="G48" s="10">
        <v>35</v>
      </c>
      <c r="H48" s="10">
        <v>39</v>
      </c>
      <c r="I48" s="10">
        <v>-4</v>
      </c>
      <c r="J48" s="10">
        <v>31</v>
      </c>
      <c r="K48" s="10">
        <v>31</v>
      </c>
      <c r="L48" s="10">
        <v>0</v>
      </c>
      <c r="M48" s="10">
        <v>29</v>
      </c>
      <c r="N48" s="10">
        <v>32</v>
      </c>
      <c r="O48" s="10">
        <f t="shared" si="0"/>
        <v>-3</v>
      </c>
      <c r="P48" s="10">
        <v>26</v>
      </c>
      <c r="Q48" s="10">
        <v>24</v>
      </c>
      <c r="R48" s="10">
        <f t="shared" si="1"/>
        <v>2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11</v>
      </c>
      <c r="I51" s="10">
        <v>-11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24</v>
      </c>
      <c r="E55" s="10">
        <v>22</v>
      </c>
      <c r="F55" s="10">
        <v>2</v>
      </c>
      <c r="G55" s="10">
        <v>27</v>
      </c>
      <c r="H55" s="10">
        <v>21</v>
      </c>
      <c r="I55" s="10">
        <v>6</v>
      </c>
      <c r="J55" s="10">
        <v>25</v>
      </c>
      <c r="K55" s="10">
        <v>20</v>
      </c>
      <c r="L55" s="10">
        <v>5</v>
      </c>
      <c r="M55" s="10">
        <v>20</v>
      </c>
      <c r="N55" s="10">
        <v>31</v>
      </c>
      <c r="O55" s="10">
        <f t="shared" si="0"/>
        <v>-11</v>
      </c>
      <c r="P55" s="10">
        <v>17</v>
      </c>
      <c r="Q55" s="10">
        <v>23</v>
      </c>
      <c r="R55" s="10">
        <f t="shared" si="1"/>
        <v>-6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12</v>
      </c>
      <c r="E56" s="10">
        <v>26</v>
      </c>
      <c r="F56" s="10">
        <v>-14</v>
      </c>
      <c r="G56" s="10">
        <v>25</v>
      </c>
      <c r="H56" s="10">
        <v>22</v>
      </c>
      <c r="I56" s="10">
        <v>3</v>
      </c>
      <c r="J56" s="10">
        <v>17</v>
      </c>
      <c r="K56" s="10">
        <v>26</v>
      </c>
      <c r="L56" s="10">
        <v>-9</v>
      </c>
      <c r="M56" s="10">
        <v>23</v>
      </c>
      <c r="N56" s="10">
        <v>22</v>
      </c>
      <c r="O56" s="10">
        <f t="shared" si="0"/>
        <v>1</v>
      </c>
      <c r="P56" s="10">
        <v>27</v>
      </c>
      <c r="Q56" s="10">
        <v>19</v>
      </c>
      <c r="R56" s="10">
        <f t="shared" si="1"/>
        <v>8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134</v>
      </c>
      <c r="E57" s="10">
        <v>194</v>
      </c>
      <c r="F57" s="10">
        <v>-60</v>
      </c>
      <c r="G57" s="10">
        <v>154</v>
      </c>
      <c r="H57" s="10">
        <v>166</v>
      </c>
      <c r="I57" s="10">
        <v>-12</v>
      </c>
      <c r="J57" s="10">
        <v>139</v>
      </c>
      <c r="K57" s="10">
        <v>149</v>
      </c>
      <c r="L57" s="10">
        <v>-10</v>
      </c>
      <c r="M57" s="10">
        <v>130</v>
      </c>
      <c r="N57" s="10">
        <v>190</v>
      </c>
      <c r="O57" s="10">
        <f t="shared" si="0"/>
        <v>-60</v>
      </c>
      <c r="P57" s="10">
        <v>113</v>
      </c>
      <c r="Q57" s="10">
        <v>181</v>
      </c>
      <c r="R57" s="10">
        <f t="shared" si="1"/>
        <v>-68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1097</v>
      </c>
      <c r="E58" s="13">
        <v>816</v>
      </c>
      <c r="F58" s="13">
        <v>281</v>
      </c>
      <c r="G58" s="13">
        <v>1075</v>
      </c>
      <c r="H58" s="13">
        <v>866</v>
      </c>
      <c r="I58" s="13">
        <v>209</v>
      </c>
      <c r="J58" s="13">
        <v>915</v>
      </c>
      <c r="K58" s="13">
        <v>880</v>
      </c>
      <c r="L58" s="13">
        <v>35</v>
      </c>
      <c r="M58" s="13">
        <v>919</v>
      </c>
      <c r="N58" s="13">
        <v>858</v>
      </c>
      <c r="O58" s="13">
        <f t="shared" si="0"/>
        <v>61</v>
      </c>
      <c r="P58" s="13">
        <v>805</v>
      </c>
      <c r="Q58" s="13">
        <v>781</v>
      </c>
      <c r="R58" s="13">
        <f t="shared" si="1"/>
        <v>24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41</v>
      </c>
      <c r="E59" s="10">
        <v>24</v>
      </c>
      <c r="F59" s="10">
        <v>17</v>
      </c>
      <c r="G59" s="10">
        <v>29</v>
      </c>
      <c r="H59" s="10">
        <v>28</v>
      </c>
      <c r="I59" s="10">
        <v>1</v>
      </c>
      <c r="J59" s="10">
        <v>26</v>
      </c>
      <c r="K59" s="10">
        <v>42</v>
      </c>
      <c r="L59" s="10">
        <v>-16</v>
      </c>
      <c r="M59" s="10">
        <v>27</v>
      </c>
      <c r="N59" s="10">
        <v>36</v>
      </c>
      <c r="O59" s="10">
        <f t="shared" si="0"/>
        <v>-9</v>
      </c>
      <c r="P59" s="10">
        <v>31</v>
      </c>
      <c r="Q59" s="10">
        <v>29</v>
      </c>
      <c r="R59" s="10">
        <f t="shared" si="1"/>
        <v>2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18</v>
      </c>
      <c r="E60" s="10">
        <v>31</v>
      </c>
      <c r="F60" s="10">
        <v>-13</v>
      </c>
      <c r="G60" s="10">
        <v>16</v>
      </c>
      <c r="H60" s="10">
        <v>22</v>
      </c>
      <c r="I60" s="10">
        <v>-6</v>
      </c>
      <c r="J60" s="10">
        <v>19</v>
      </c>
      <c r="K60" s="10">
        <v>17</v>
      </c>
      <c r="L60" s="10">
        <v>2</v>
      </c>
      <c r="M60" s="10">
        <v>0</v>
      </c>
      <c r="N60" s="10">
        <v>14</v>
      </c>
      <c r="O60" s="10">
        <f t="shared" si="0"/>
        <v>-14</v>
      </c>
      <c r="P60" s="10">
        <v>21</v>
      </c>
      <c r="Q60" s="10">
        <v>21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93</v>
      </c>
      <c r="E61" s="10">
        <v>129</v>
      </c>
      <c r="F61" s="10">
        <v>-36</v>
      </c>
      <c r="G61" s="10">
        <v>90</v>
      </c>
      <c r="H61" s="10">
        <v>79</v>
      </c>
      <c r="I61" s="10">
        <v>11</v>
      </c>
      <c r="J61" s="10">
        <v>60</v>
      </c>
      <c r="K61" s="10">
        <v>61</v>
      </c>
      <c r="L61" s="10">
        <v>-1</v>
      </c>
      <c r="M61" s="10">
        <v>52</v>
      </c>
      <c r="N61" s="10">
        <v>77</v>
      </c>
      <c r="O61" s="10">
        <f t="shared" si="0"/>
        <v>-25</v>
      </c>
      <c r="P61" s="10">
        <v>61</v>
      </c>
      <c r="Q61" s="10">
        <v>83</v>
      </c>
      <c r="R61" s="10">
        <f t="shared" si="1"/>
        <v>-22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30</v>
      </c>
      <c r="E62" s="10">
        <v>12</v>
      </c>
      <c r="F62" s="10">
        <v>18</v>
      </c>
      <c r="G62" s="10">
        <v>16</v>
      </c>
      <c r="H62" s="10">
        <v>25</v>
      </c>
      <c r="I62" s="10">
        <v>-9</v>
      </c>
      <c r="J62" s="10">
        <v>17</v>
      </c>
      <c r="K62" s="10">
        <v>19</v>
      </c>
      <c r="L62" s="10">
        <v>-2</v>
      </c>
      <c r="M62" s="10">
        <v>24</v>
      </c>
      <c r="N62" s="10">
        <v>27</v>
      </c>
      <c r="O62" s="10">
        <f t="shared" si="0"/>
        <v>-3</v>
      </c>
      <c r="P62" s="10">
        <v>21</v>
      </c>
      <c r="Q62" s="10">
        <v>18</v>
      </c>
      <c r="R62" s="10">
        <f t="shared" si="1"/>
        <v>3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28</v>
      </c>
      <c r="E63" s="10">
        <v>45</v>
      </c>
      <c r="F63" s="10">
        <v>-17</v>
      </c>
      <c r="G63" s="10">
        <v>15</v>
      </c>
      <c r="H63" s="10">
        <v>18</v>
      </c>
      <c r="I63" s="10">
        <v>-3</v>
      </c>
      <c r="J63" s="10">
        <v>28</v>
      </c>
      <c r="K63" s="10">
        <v>18</v>
      </c>
      <c r="L63" s="10">
        <v>10</v>
      </c>
      <c r="M63" s="10">
        <v>27</v>
      </c>
      <c r="N63" s="10">
        <v>28</v>
      </c>
      <c r="O63" s="10">
        <f t="shared" si="0"/>
        <v>-1</v>
      </c>
      <c r="P63" s="10">
        <v>19</v>
      </c>
      <c r="Q63" s="10">
        <v>17</v>
      </c>
      <c r="R63" s="10">
        <f t="shared" si="1"/>
        <v>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14</v>
      </c>
      <c r="I64" s="10">
        <v>-14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10</v>
      </c>
      <c r="R64" s="10">
        <f t="shared" si="1"/>
        <v>-10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11</v>
      </c>
      <c r="O67" s="10">
        <f t="shared" si="0"/>
        <v>-11</v>
      </c>
      <c r="P67" s="10">
        <v>10</v>
      </c>
      <c r="Q67" s="10">
        <v>18</v>
      </c>
      <c r="R67" s="10">
        <f t="shared" si="1"/>
        <v>-8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33</v>
      </c>
      <c r="E68" s="10">
        <v>43</v>
      </c>
      <c r="F68" s="10">
        <v>-10</v>
      </c>
      <c r="G68" s="10">
        <v>27</v>
      </c>
      <c r="H68" s="10">
        <v>29</v>
      </c>
      <c r="I68" s="10">
        <v>-2</v>
      </c>
      <c r="J68" s="10">
        <v>28</v>
      </c>
      <c r="K68" s="10">
        <v>27</v>
      </c>
      <c r="L68" s="10">
        <v>1</v>
      </c>
      <c r="M68" s="10">
        <v>33</v>
      </c>
      <c r="N68" s="10">
        <v>18</v>
      </c>
      <c r="O68" s="10">
        <f t="shared" si="0"/>
        <v>15</v>
      </c>
      <c r="P68" s="10">
        <v>45</v>
      </c>
      <c r="Q68" s="10">
        <v>33</v>
      </c>
      <c r="R68" s="10">
        <f t="shared" si="1"/>
        <v>12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12</v>
      </c>
      <c r="L72" s="10">
        <v>-12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10</v>
      </c>
      <c r="E74" s="10">
        <v>13</v>
      </c>
      <c r="F74" s="10">
        <v>-3</v>
      </c>
      <c r="G74" s="10">
        <v>13</v>
      </c>
      <c r="H74" s="10">
        <v>15</v>
      </c>
      <c r="I74" s="10">
        <v>-2</v>
      </c>
      <c r="J74" s="10">
        <v>17</v>
      </c>
      <c r="K74" s="10">
        <v>0</v>
      </c>
      <c r="L74" s="10">
        <v>17</v>
      </c>
      <c r="M74" s="10">
        <v>17</v>
      </c>
      <c r="N74" s="10">
        <v>13</v>
      </c>
      <c r="O74" s="10">
        <f t="shared" si="2"/>
        <v>4</v>
      </c>
      <c r="P74" s="10">
        <v>15</v>
      </c>
      <c r="Q74" s="10">
        <v>0</v>
      </c>
      <c r="R74" s="10">
        <f t="shared" si="3"/>
        <v>15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10</v>
      </c>
      <c r="I76" s="10">
        <v>-10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31</v>
      </c>
      <c r="E77" s="10">
        <v>0</v>
      </c>
      <c r="F77" s="10">
        <v>31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21</v>
      </c>
      <c r="N77" s="10">
        <v>15</v>
      </c>
      <c r="O77" s="10">
        <f t="shared" si="2"/>
        <v>6</v>
      </c>
      <c r="P77" s="10">
        <v>16</v>
      </c>
      <c r="Q77" s="10">
        <v>0</v>
      </c>
      <c r="R77" s="10">
        <f t="shared" si="3"/>
        <v>16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10</v>
      </c>
      <c r="E80" s="10">
        <v>0</v>
      </c>
      <c r="F80" s="10">
        <v>10</v>
      </c>
      <c r="G80" s="10">
        <v>0</v>
      </c>
      <c r="H80" s="10">
        <v>0</v>
      </c>
      <c r="I80" s="10">
        <v>0</v>
      </c>
      <c r="J80" s="10">
        <v>0</v>
      </c>
      <c r="K80" s="10">
        <v>10</v>
      </c>
      <c r="L80" s="10">
        <v>-10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10</v>
      </c>
      <c r="H81" s="10">
        <v>0</v>
      </c>
      <c r="I81" s="10">
        <v>10</v>
      </c>
      <c r="J81" s="10">
        <v>15</v>
      </c>
      <c r="K81" s="10">
        <v>0</v>
      </c>
      <c r="L81" s="10">
        <v>15</v>
      </c>
      <c r="M81" s="10">
        <v>0</v>
      </c>
      <c r="N81" s="10">
        <v>15</v>
      </c>
      <c r="O81" s="10">
        <f t="shared" si="2"/>
        <v>-15</v>
      </c>
      <c r="P81" s="10">
        <v>11</v>
      </c>
      <c r="Q81" s="10">
        <v>0</v>
      </c>
      <c r="R81" s="10">
        <f>P81-Q81</f>
        <v>11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113</v>
      </c>
      <c r="E82" s="10">
        <v>111</v>
      </c>
      <c r="F82" s="10">
        <v>2</v>
      </c>
      <c r="G82" s="10">
        <v>122</v>
      </c>
      <c r="H82" s="10">
        <v>97</v>
      </c>
      <c r="I82" s="10">
        <v>25</v>
      </c>
      <c r="J82" s="10">
        <v>107</v>
      </c>
      <c r="K82" s="10">
        <v>119</v>
      </c>
      <c r="L82" s="10">
        <v>-12</v>
      </c>
      <c r="M82" s="10">
        <v>105</v>
      </c>
      <c r="N82" s="10">
        <v>82</v>
      </c>
      <c r="O82" s="10">
        <f t="shared" si="2"/>
        <v>23</v>
      </c>
      <c r="P82" s="10">
        <v>100</v>
      </c>
      <c r="Q82" s="10">
        <v>97</v>
      </c>
      <c r="R82" s="10">
        <f t="shared" si="3"/>
        <v>3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亀山市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148</v>
      </c>
      <c r="D86" s="31">
        <f t="shared" ref="D86:D101" si="4">SUMIF($A$5:$A$83,$B86,I$5:I$83)</f>
        <v>116</v>
      </c>
      <c r="E86" s="31">
        <f t="shared" ref="E86:E101" si="5">SUMIF($A$5:$A$83,$B86,L$5:L$83)</f>
        <v>-64</v>
      </c>
      <c r="F86" s="31">
        <f>SUMIF($A$5:$A$83,$B86,O$5:O$83)</f>
        <v>15</v>
      </c>
      <c r="G86" s="31">
        <f>SUMIF($A$5:$A$83,$B86,R$5:R$83)</f>
        <v>18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107</v>
      </c>
      <c r="D87" s="31">
        <f t="shared" si="4"/>
        <v>80</v>
      </c>
      <c r="E87" s="31">
        <f t="shared" si="5"/>
        <v>50</v>
      </c>
      <c r="F87" s="31">
        <f>SUMIF($A$5:$A$83,$B87,O$5:O$83)</f>
        <v>36</v>
      </c>
      <c r="G87" s="31">
        <f t="shared" ref="G87:G101" si="6">SUMIF($A$5:$A$83,$B87,R$5:R$83)</f>
        <v>-1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21</v>
      </c>
      <c r="D88" s="31">
        <f t="shared" si="4"/>
        <v>-14</v>
      </c>
      <c r="E88" s="31">
        <f t="shared" si="5"/>
        <v>15</v>
      </c>
      <c r="F88" s="31">
        <f t="shared" ref="F88:F101" si="8">SUMIF($A$5:$A$83,$B88,O$5:O$83)</f>
        <v>0</v>
      </c>
      <c r="G88" s="31">
        <f t="shared" si="6"/>
        <v>-7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10</v>
      </c>
      <c r="D89" s="31">
        <f t="shared" si="4"/>
        <v>17</v>
      </c>
      <c r="E89" s="31">
        <f t="shared" si="5"/>
        <v>15</v>
      </c>
      <c r="F89" s="31">
        <f t="shared" si="8"/>
        <v>14</v>
      </c>
      <c r="G89" s="31">
        <f t="shared" si="6"/>
        <v>31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11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-5</v>
      </c>
      <c r="D91" s="32">
        <f t="shared" si="4"/>
        <v>10</v>
      </c>
      <c r="E91" s="32">
        <f t="shared" si="5"/>
        <v>19</v>
      </c>
      <c r="F91" s="32">
        <f t="shared" si="8"/>
        <v>-15</v>
      </c>
      <c r="G91" s="32">
        <f t="shared" si="6"/>
        <v>-17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14</v>
      </c>
      <c r="D92" s="33">
        <f>SUMIF($A$5:$A$83,$B92,I$5:I$83)</f>
        <v>-13</v>
      </c>
      <c r="E92" s="33">
        <f>SUMIF($A$5:$A$83,$B92,L$5:L$83)</f>
        <v>15</v>
      </c>
      <c r="F92" s="33">
        <f>SUMIF($A$5:$A$83,$B92,O$5:O$83)</f>
        <v>-13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-11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-1</v>
      </c>
      <c r="D94" s="31">
        <f t="shared" si="4"/>
        <v>-4</v>
      </c>
      <c r="E94" s="31">
        <f t="shared" si="5"/>
        <v>0</v>
      </c>
      <c r="F94" s="31">
        <f t="shared" si="8"/>
        <v>-22</v>
      </c>
      <c r="G94" s="31">
        <f t="shared" si="6"/>
        <v>-16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0</v>
      </c>
      <c r="D95" s="31">
        <f t="shared" si="4"/>
        <v>-9</v>
      </c>
      <c r="E95" s="31">
        <f t="shared" si="5"/>
        <v>-25</v>
      </c>
      <c r="F95" s="31">
        <f t="shared" si="8"/>
        <v>-31</v>
      </c>
      <c r="G95" s="31">
        <f t="shared" si="6"/>
        <v>-21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-72</v>
      </c>
      <c r="D96" s="31">
        <f t="shared" si="4"/>
        <v>-14</v>
      </c>
      <c r="E96" s="31">
        <f t="shared" si="5"/>
        <v>-14</v>
      </c>
      <c r="F96" s="31">
        <f t="shared" si="8"/>
        <v>-70</v>
      </c>
      <c r="G96" s="31">
        <f t="shared" si="6"/>
        <v>-66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-31</v>
      </c>
      <c r="D97" s="31">
        <f t="shared" si="4"/>
        <v>-20</v>
      </c>
      <c r="E97" s="31">
        <f t="shared" si="5"/>
        <v>-7</v>
      </c>
      <c r="F97" s="31">
        <f t="shared" si="8"/>
        <v>-52</v>
      </c>
      <c r="G97" s="31">
        <f t="shared" si="6"/>
        <v>-25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-10</v>
      </c>
      <c r="D98" s="31">
        <f t="shared" si="4"/>
        <v>-2</v>
      </c>
      <c r="E98" s="31">
        <f t="shared" si="5"/>
        <v>1</v>
      </c>
      <c r="F98" s="31">
        <f t="shared" si="8"/>
        <v>4</v>
      </c>
      <c r="G98" s="31">
        <f t="shared" si="6"/>
        <v>4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-12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38</v>
      </c>
      <c r="D100" s="31">
        <f t="shared" si="4"/>
        <v>-2</v>
      </c>
      <c r="E100" s="31">
        <f t="shared" si="5"/>
        <v>22</v>
      </c>
      <c r="F100" s="31">
        <f t="shared" si="8"/>
        <v>-5</v>
      </c>
      <c r="G100" s="31">
        <f t="shared" si="6"/>
        <v>42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2</v>
      </c>
      <c r="D101" s="34">
        <f t="shared" si="4"/>
        <v>25</v>
      </c>
      <c r="E101" s="34">
        <f t="shared" si="5"/>
        <v>-12</v>
      </c>
      <c r="F101" s="31">
        <f t="shared" si="8"/>
        <v>23</v>
      </c>
      <c r="G101" s="31">
        <f t="shared" si="6"/>
        <v>3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221</v>
      </c>
      <c r="D102" s="35" t="str">
        <f>"全体 "&amp;TEXT(SUM(D86:D101),"#,###")</f>
        <v>全体 170</v>
      </c>
      <c r="E102" s="35" t="str">
        <f>"全体 "&amp;TEXT(SUM(E86:E101),"#,###")</f>
        <v>全体 3</v>
      </c>
      <c r="F102" s="35" t="str">
        <f>"全体 "&amp;TEXT(SUM(F86:F101),"#,###")</f>
        <v>全体 -116</v>
      </c>
      <c r="G102" s="35" t="str">
        <f>"全体 "&amp;TEXT(SUM(G86:G101),"#,###")</f>
        <v>全体 -55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C102"/>
  <sheetViews>
    <sheetView showGridLines="0" topLeftCell="L1" zoomScaleNormal="100" workbookViewId="0">
      <pane ySplit="4" topLeftCell="A106" activePane="bottomLeft" state="frozen"/>
      <selection activeCell="K106" sqref="K106"/>
      <selection pane="bottomLeft" activeCell="L122" sqref="L122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鳥羽市</v>
      </c>
      <c r="T1" s="1" t="str">
        <f ca="1">"地域ブロック・県内圏域別の人口移動の状況　＜"&amp;D1&amp;"＞"</f>
        <v>地域ブロック・県内圏域別の人口移動の状況　＜鳥羽市＞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445</v>
      </c>
      <c r="E4" s="9">
        <v>671</v>
      </c>
      <c r="F4" s="9">
        <v>-226</v>
      </c>
      <c r="G4" s="9">
        <v>468</v>
      </c>
      <c r="H4" s="9">
        <v>731</v>
      </c>
      <c r="I4" s="9">
        <v>-263</v>
      </c>
      <c r="J4" s="9">
        <v>455</v>
      </c>
      <c r="K4" s="9">
        <v>747</v>
      </c>
      <c r="L4" s="9">
        <v>-292</v>
      </c>
      <c r="M4" s="9">
        <v>435</v>
      </c>
      <c r="N4" s="9">
        <v>678</v>
      </c>
      <c r="O4" s="9">
        <f>M4-N4</f>
        <v>-243</v>
      </c>
      <c r="P4" s="9">
        <v>454</v>
      </c>
      <c r="Q4" s="9">
        <v>689</v>
      </c>
      <c r="R4" s="9">
        <f>P4-Q4</f>
        <v>-235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24</v>
      </c>
      <c r="E5" s="10">
        <v>39</v>
      </c>
      <c r="F5" s="10">
        <v>-15</v>
      </c>
      <c r="G5" s="10">
        <v>23</v>
      </c>
      <c r="H5" s="10">
        <v>50</v>
      </c>
      <c r="I5" s="10">
        <v>-27</v>
      </c>
      <c r="J5" s="10">
        <v>18</v>
      </c>
      <c r="K5" s="10">
        <v>52</v>
      </c>
      <c r="L5" s="10">
        <v>-34</v>
      </c>
      <c r="M5" s="10">
        <v>15</v>
      </c>
      <c r="N5" s="10">
        <v>46</v>
      </c>
      <c r="O5" s="10">
        <f t="shared" ref="O5:O68" si="0">M5-N5</f>
        <v>-31</v>
      </c>
      <c r="P5" s="10">
        <v>20</v>
      </c>
      <c r="Q5" s="10">
        <v>46</v>
      </c>
      <c r="R5" s="10">
        <f t="shared" ref="R5:R68" si="1">P5-Q5</f>
        <v>-26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11</v>
      </c>
      <c r="E6" s="10">
        <v>11</v>
      </c>
      <c r="F6" s="10">
        <v>0</v>
      </c>
      <c r="G6" s="10">
        <v>22</v>
      </c>
      <c r="H6" s="10">
        <v>16</v>
      </c>
      <c r="I6" s="10">
        <v>6</v>
      </c>
      <c r="J6" s="10">
        <v>0</v>
      </c>
      <c r="K6" s="10">
        <v>25</v>
      </c>
      <c r="L6" s="10">
        <v>-25</v>
      </c>
      <c r="M6" s="10">
        <v>0</v>
      </c>
      <c r="N6" s="10">
        <v>23</v>
      </c>
      <c r="O6" s="10">
        <f t="shared" si="0"/>
        <v>-23</v>
      </c>
      <c r="P6" s="10">
        <v>12</v>
      </c>
      <c r="Q6" s="10">
        <v>24</v>
      </c>
      <c r="R6" s="10">
        <f t="shared" si="1"/>
        <v>-12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97</v>
      </c>
      <c r="E7" s="10">
        <v>207</v>
      </c>
      <c r="F7" s="10">
        <v>-110</v>
      </c>
      <c r="G7" s="10">
        <v>112</v>
      </c>
      <c r="H7" s="10">
        <v>228</v>
      </c>
      <c r="I7" s="10">
        <v>-116</v>
      </c>
      <c r="J7" s="10">
        <v>89</v>
      </c>
      <c r="K7" s="10">
        <v>215</v>
      </c>
      <c r="L7" s="10">
        <v>-126</v>
      </c>
      <c r="M7" s="10">
        <v>89</v>
      </c>
      <c r="N7" s="10">
        <v>162</v>
      </c>
      <c r="O7" s="10">
        <f t="shared" si="0"/>
        <v>-73</v>
      </c>
      <c r="P7" s="10">
        <v>66</v>
      </c>
      <c r="Q7" s="10">
        <v>183</v>
      </c>
      <c r="R7" s="10">
        <f t="shared" si="1"/>
        <v>-117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26</v>
      </c>
      <c r="E8" s="10">
        <v>51</v>
      </c>
      <c r="F8" s="10">
        <v>-25</v>
      </c>
      <c r="G8" s="10">
        <v>26</v>
      </c>
      <c r="H8" s="10">
        <v>34</v>
      </c>
      <c r="I8" s="10">
        <v>-8</v>
      </c>
      <c r="J8" s="10">
        <v>19</v>
      </c>
      <c r="K8" s="10">
        <v>32</v>
      </c>
      <c r="L8" s="10">
        <v>-13</v>
      </c>
      <c r="M8" s="10">
        <v>24</v>
      </c>
      <c r="N8" s="10">
        <v>49</v>
      </c>
      <c r="O8" s="10">
        <f t="shared" si="0"/>
        <v>-25</v>
      </c>
      <c r="P8" s="10">
        <v>20</v>
      </c>
      <c r="Q8" s="10">
        <v>40</v>
      </c>
      <c r="R8" s="10">
        <f t="shared" si="1"/>
        <v>-20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11</v>
      </c>
      <c r="F9" s="10">
        <v>-11</v>
      </c>
      <c r="G9" s="10">
        <v>0</v>
      </c>
      <c r="H9" s="10">
        <v>10</v>
      </c>
      <c r="I9" s="10">
        <v>-10</v>
      </c>
      <c r="J9" s="10">
        <v>0</v>
      </c>
      <c r="K9" s="10">
        <v>0</v>
      </c>
      <c r="L9" s="10">
        <v>0</v>
      </c>
      <c r="M9" s="10">
        <v>0</v>
      </c>
      <c r="N9" s="10">
        <v>13</v>
      </c>
      <c r="O9" s="10">
        <f t="shared" si="0"/>
        <v>-13</v>
      </c>
      <c r="P9" s="10">
        <v>0</v>
      </c>
      <c r="Q9" s="10">
        <v>0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18</v>
      </c>
      <c r="F10" s="10">
        <v>-18</v>
      </c>
      <c r="G10" s="10">
        <v>0</v>
      </c>
      <c r="H10" s="10">
        <v>14</v>
      </c>
      <c r="I10" s="10">
        <v>-14</v>
      </c>
      <c r="J10" s="10">
        <v>0</v>
      </c>
      <c r="K10" s="10">
        <v>22</v>
      </c>
      <c r="L10" s="10">
        <v>-22</v>
      </c>
      <c r="M10" s="10">
        <v>0</v>
      </c>
      <c r="N10" s="10">
        <v>10</v>
      </c>
      <c r="O10" s="10">
        <f t="shared" si="0"/>
        <v>-10</v>
      </c>
      <c r="P10" s="10">
        <v>0</v>
      </c>
      <c r="Q10" s="10">
        <v>15</v>
      </c>
      <c r="R10" s="10">
        <f t="shared" si="1"/>
        <v>-15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52</v>
      </c>
      <c r="E17" s="10">
        <v>54</v>
      </c>
      <c r="F17" s="10">
        <v>-2</v>
      </c>
      <c r="G17" s="10">
        <v>41</v>
      </c>
      <c r="H17" s="10">
        <v>45</v>
      </c>
      <c r="I17" s="10">
        <v>-4</v>
      </c>
      <c r="J17" s="10">
        <v>43</v>
      </c>
      <c r="K17" s="10">
        <v>34</v>
      </c>
      <c r="L17" s="10">
        <v>9</v>
      </c>
      <c r="M17" s="10">
        <v>34</v>
      </c>
      <c r="N17" s="10">
        <v>42</v>
      </c>
      <c r="O17" s="10">
        <f t="shared" si="0"/>
        <v>-8</v>
      </c>
      <c r="P17" s="10">
        <v>39</v>
      </c>
      <c r="Q17" s="10">
        <v>61</v>
      </c>
      <c r="R17" s="10">
        <f t="shared" si="1"/>
        <v>-22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23</v>
      </c>
      <c r="I25" s="10">
        <v>-23</v>
      </c>
      <c r="J25" s="10">
        <v>0</v>
      </c>
      <c r="K25" s="10">
        <v>18</v>
      </c>
      <c r="L25" s="10">
        <v>-18</v>
      </c>
      <c r="M25" s="10">
        <v>0</v>
      </c>
      <c r="N25" s="10">
        <v>17</v>
      </c>
      <c r="O25" s="10">
        <f t="shared" si="0"/>
        <v>-17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18</v>
      </c>
      <c r="L27" s="10">
        <v>-18</v>
      </c>
      <c r="M27" s="10">
        <v>0</v>
      </c>
      <c r="N27" s="10">
        <v>10</v>
      </c>
      <c r="O27" s="10">
        <f t="shared" si="0"/>
        <v>-10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48</v>
      </c>
      <c r="E34" s="11">
        <v>40</v>
      </c>
      <c r="F34" s="11">
        <v>8</v>
      </c>
      <c r="G34" s="11">
        <v>35</v>
      </c>
      <c r="H34" s="11">
        <v>45</v>
      </c>
      <c r="I34" s="11">
        <v>-10</v>
      </c>
      <c r="J34" s="11">
        <v>60</v>
      </c>
      <c r="K34" s="11">
        <v>26</v>
      </c>
      <c r="L34" s="11">
        <v>34</v>
      </c>
      <c r="M34" s="11">
        <v>62</v>
      </c>
      <c r="N34" s="11">
        <v>35</v>
      </c>
      <c r="O34" s="11">
        <f t="shared" si="0"/>
        <v>27</v>
      </c>
      <c r="P34" s="11">
        <v>47</v>
      </c>
      <c r="Q34" s="11">
        <v>58</v>
      </c>
      <c r="R34" s="11">
        <f t="shared" si="1"/>
        <v>-11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16</v>
      </c>
      <c r="E47" s="10">
        <v>25</v>
      </c>
      <c r="F47" s="10">
        <v>-9</v>
      </c>
      <c r="G47" s="10">
        <v>0</v>
      </c>
      <c r="H47" s="10">
        <v>30</v>
      </c>
      <c r="I47" s="10">
        <v>-30</v>
      </c>
      <c r="J47" s="10">
        <v>13</v>
      </c>
      <c r="K47" s="10">
        <v>32</v>
      </c>
      <c r="L47" s="10">
        <v>-19</v>
      </c>
      <c r="M47" s="10">
        <v>25</v>
      </c>
      <c r="N47" s="10">
        <v>28</v>
      </c>
      <c r="O47" s="10">
        <f t="shared" si="0"/>
        <v>-3</v>
      </c>
      <c r="P47" s="10">
        <v>18</v>
      </c>
      <c r="Q47" s="10">
        <v>25</v>
      </c>
      <c r="R47" s="10">
        <f t="shared" si="1"/>
        <v>-7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10</v>
      </c>
      <c r="E48" s="10">
        <v>0</v>
      </c>
      <c r="F48" s="10">
        <v>10</v>
      </c>
      <c r="G48" s="10">
        <v>0</v>
      </c>
      <c r="H48" s="10">
        <v>16</v>
      </c>
      <c r="I48" s="10">
        <v>-16</v>
      </c>
      <c r="J48" s="10">
        <v>13</v>
      </c>
      <c r="K48" s="10">
        <v>0</v>
      </c>
      <c r="L48" s="10">
        <v>13</v>
      </c>
      <c r="M48" s="10">
        <v>0</v>
      </c>
      <c r="N48" s="10">
        <v>14</v>
      </c>
      <c r="O48" s="10">
        <f t="shared" si="0"/>
        <v>-14</v>
      </c>
      <c r="P48" s="10">
        <v>14</v>
      </c>
      <c r="Q48" s="10">
        <v>16</v>
      </c>
      <c r="R48" s="10">
        <f t="shared" si="1"/>
        <v>-2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13</v>
      </c>
      <c r="H55" s="10">
        <v>0</v>
      </c>
      <c r="I55" s="10">
        <v>13</v>
      </c>
      <c r="J55" s="10">
        <v>0</v>
      </c>
      <c r="K55" s="10">
        <v>0</v>
      </c>
      <c r="L55" s="10">
        <v>0</v>
      </c>
      <c r="M55" s="10">
        <v>0</v>
      </c>
      <c r="N55" s="10">
        <v>14</v>
      </c>
      <c r="O55" s="10">
        <f t="shared" si="0"/>
        <v>-14</v>
      </c>
      <c r="P55" s="10">
        <v>0</v>
      </c>
      <c r="Q55" s="10">
        <v>12</v>
      </c>
      <c r="R55" s="10">
        <f t="shared" si="1"/>
        <v>-12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17</v>
      </c>
      <c r="L56" s="10">
        <v>-17</v>
      </c>
      <c r="M56" s="10">
        <v>0</v>
      </c>
      <c r="N56" s="10">
        <v>0</v>
      </c>
      <c r="O56" s="10">
        <f t="shared" si="0"/>
        <v>0</v>
      </c>
      <c r="P56" s="10">
        <v>12</v>
      </c>
      <c r="Q56" s="10">
        <v>0</v>
      </c>
      <c r="R56" s="10">
        <f t="shared" si="1"/>
        <v>12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58</v>
      </c>
      <c r="E57" s="10">
        <v>84</v>
      </c>
      <c r="F57" s="10">
        <v>-26</v>
      </c>
      <c r="G57" s="10">
        <v>71</v>
      </c>
      <c r="H57" s="10">
        <v>91</v>
      </c>
      <c r="I57" s="10">
        <v>-20</v>
      </c>
      <c r="J57" s="10">
        <v>66</v>
      </c>
      <c r="K57" s="10">
        <v>103</v>
      </c>
      <c r="L57" s="10">
        <v>-37</v>
      </c>
      <c r="M57" s="10">
        <v>46</v>
      </c>
      <c r="N57" s="10">
        <v>104</v>
      </c>
      <c r="O57" s="10">
        <f t="shared" si="0"/>
        <v>-58</v>
      </c>
      <c r="P57" s="10">
        <v>71</v>
      </c>
      <c r="Q57" s="10">
        <v>93</v>
      </c>
      <c r="R57" s="10">
        <f t="shared" si="1"/>
        <v>-22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258</v>
      </c>
      <c r="E58" s="13">
        <v>431</v>
      </c>
      <c r="F58" s="13">
        <v>-173</v>
      </c>
      <c r="G58" s="13">
        <v>259</v>
      </c>
      <c r="H58" s="13">
        <v>465</v>
      </c>
      <c r="I58" s="13">
        <v>-206</v>
      </c>
      <c r="J58" s="13">
        <v>229</v>
      </c>
      <c r="K58" s="13">
        <v>442</v>
      </c>
      <c r="L58" s="13">
        <v>-213</v>
      </c>
      <c r="M58" s="13">
        <v>224</v>
      </c>
      <c r="N58" s="13">
        <v>407</v>
      </c>
      <c r="O58" s="13">
        <f t="shared" si="0"/>
        <v>-183</v>
      </c>
      <c r="P58" s="13">
        <v>204</v>
      </c>
      <c r="Q58" s="13">
        <v>427</v>
      </c>
      <c r="R58" s="13">
        <f t="shared" si="1"/>
        <v>-223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13</v>
      </c>
      <c r="E60" s="10">
        <v>0</v>
      </c>
      <c r="F60" s="10">
        <v>13</v>
      </c>
      <c r="G60" s="10">
        <v>14</v>
      </c>
      <c r="H60" s="10">
        <v>0</v>
      </c>
      <c r="I60" s="10">
        <v>14</v>
      </c>
      <c r="J60" s="10">
        <v>10</v>
      </c>
      <c r="K60" s="10">
        <v>12</v>
      </c>
      <c r="L60" s="10">
        <v>-2</v>
      </c>
      <c r="M60" s="10">
        <v>18</v>
      </c>
      <c r="N60" s="10">
        <v>11</v>
      </c>
      <c r="O60" s="10">
        <f t="shared" si="0"/>
        <v>7</v>
      </c>
      <c r="P60" s="10">
        <v>18</v>
      </c>
      <c r="Q60" s="10">
        <v>0</v>
      </c>
      <c r="R60" s="10">
        <f t="shared" si="1"/>
        <v>18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15</v>
      </c>
      <c r="E61" s="10">
        <v>34</v>
      </c>
      <c r="F61" s="10">
        <v>-19</v>
      </c>
      <c r="G61" s="10">
        <v>21</v>
      </c>
      <c r="H61" s="10">
        <v>22</v>
      </c>
      <c r="I61" s="10">
        <v>-1</v>
      </c>
      <c r="J61" s="10">
        <v>30</v>
      </c>
      <c r="K61" s="10">
        <v>31</v>
      </c>
      <c r="L61" s="10">
        <v>-1</v>
      </c>
      <c r="M61" s="10">
        <v>21</v>
      </c>
      <c r="N61" s="10">
        <v>20</v>
      </c>
      <c r="O61" s="10">
        <f t="shared" si="0"/>
        <v>1</v>
      </c>
      <c r="P61" s="10">
        <v>19</v>
      </c>
      <c r="Q61" s="10">
        <v>17</v>
      </c>
      <c r="R61" s="10">
        <f t="shared" si="1"/>
        <v>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11</v>
      </c>
      <c r="F62" s="10">
        <v>-11</v>
      </c>
      <c r="G62" s="10">
        <v>0</v>
      </c>
      <c r="H62" s="10">
        <v>12</v>
      </c>
      <c r="I62" s="10">
        <v>-12</v>
      </c>
      <c r="J62" s="10">
        <v>11</v>
      </c>
      <c r="K62" s="10">
        <v>12</v>
      </c>
      <c r="L62" s="10">
        <v>-1</v>
      </c>
      <c r="M62" s="10">
        <v>0</v>
      </c>
      <c r="N62" s="10">
        <v>13</v>
      </c>
      <c r="O62" s="10">
        <f t="shared" si="0"/>
        <v>-13</v>
      </c>
      <c r="P62" s="10">
        <v>0</v>
      </c>
      <c r="Q62" s="10">
        <v>15</v>
      </c>
      <c r="R62" s="10">
        <f t="shared" si="1"/>
        <v>-15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10</v>
      </c>
      <c r="I63" s="10">
        <v>-10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10</v>
      </c>
      <c r="L68" s="10">
        <v>-10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75</v>
      </c>
      <c r="E82" s="10">
        <v>86</v>
      </c>
      <c r="F82" s="10">
        <v>-11</v>
      </c>
      <c r="G82" s="10">
        <v>90</v>
      </c>
      <c r="H82" s="10">
        <v>85</v>
      </c>
      <c r="I82" s="10">
        <v>5</v>
      </c>
      <c r="J82" s="10">
        <v>83</v>
      </c>
      <c r="K82" s="10">
        <v>88</v>
      </c>
      <c r="L82" s="10">
        <v>-5</v>
      </c>
      <c r="M82" s="10">
        <v>101</v>
      </c>
      <c r="N82" s="10">
        <v>67</v>
      </c>
      <c r="O82" s="10">
        <f t="shared" si="2"/>
        <v>34</v>
      </c>
      <c r="P82" s="10">
        <v>98</v>
      </c>
      <c r="Q82" s="10">
        <v>84</v>
      </c>
      <c r="R82" s="10">
        <f t="shared" si="3"/>
        <v>14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鳥羽市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-29</v>
      </c>
      <c r="D86" s="31">
        <f t="shared" ref="D86:D101" si="4">SUMIF($A$5:$A$83,$B86,I$5:I$83)</f>
        <v>-18</v>
      </c>
      <c r="E86" s="31">
        <f t="shared" ref="E86:E101" si="5">SUMIF($A$5:$A$83,$B86,L$5:L$83)</f>
        <v>-47</v>
      </c>
      <c r="F86" s="31">
        <f>SUMIF($A$5:$A$83,$B86,O$5:O$83)</f>
        <v>-46</v>
      </c>
      <c r="G86" s="31">
        <f>SUMIF($A$5:$A$83,$B86,R$5:R$83)</f>
        <v>-27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-40</v>
      </c>
      <c r="D87" s="31">
        <f t="shared" si="4"/>
        <v>-58</v>
      </c>
      <c r="E87" s="31">
        <f t="shared" si="5"/>
        <v>-65</v>
      </c>
      <c r="F87" s="31">
        <f>SUMIF($A$5:$A$83,$B87,O$5:O$83)</f>
        <v>-73</v>
      </c>
      <c r="G87" s="31">
        <f t="shared" ref="G87:G101" si="6">SUMIF($A$5:$A$83,$B87,R$5:R$83)</f>
        <v>-46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-112</v>
      </c>
      <c r="D88" s="31">
        <f t="shared" si="4"/>
        <v>-120</v>
      </c>
      <c r="E88" s="31">
        <f t="shared" si="5"/>
        <v>-135</v>
      </c>
      <c r="F88" s="31">
        <f t="shared" ref="F88:F101" si="8">SUMIF($A$5:$A$83,$B88,O$5:O$83)</f>
        <v>-91</v>
      </c>
      <c r="G88" s="31">
        <f t="shared" si="6"/>
        <v>-139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8</v>
      </c>
      <c r="D91" s="32">
        <f t="shared" si="4"/>
        <v>-10</v>
      </c>
      <c r="E91" s="32">
        <f t="shared" si="5"/>
        <v>34</v>
      </c>
      <c r="F91" s="32">
        <f t="shared" si="8"/>
        <v>27</v>
      </c>
      <c r="G91" s="32">
        <f t="shared" si="6"/>
        <v>-11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1</v>
      </c>
      <c r="D95" s="31">
        <f t="shared" si="4"/>
        <v>-46</v>
      </c>
      <c r="E95" s="31">
        <f t="shared" si="5"/>
        <v>-6</v>
      </c>
      <c r="F95" s="31">
        <f t="shared" si="8"/>
        <v>-17</v>
      </c>
      <c r="G95" s="31">
        <f t="shared" si="6"/>
        <v>-9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-26</v>
      </c>
      <c r="D96" s="31">
        <f t="shared" si="4"/>
        <v>-7</v>
      </c>
      <c r="E96" s="31">
        <f t="shared" si="5"/>
        <v>-54</v>
      </c>
      <c r="F96" s="31">
        <f t="shared" si="8"/>
        <v>-72</v>
      </c>
      <c r="G96" s="31">
        <f t="shared" si="6"/>
        <v>-22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-17</v>
      </c>
      <c r="D97" s="31">
        <f t="shared" si="4"/>
        <v>-9</v>
      </c>
      <c r="E97" s="31">
        <f t="shared" si="5"/>
        <v>-4</v>
      </c>
      <c r="F97" s="31">
        <f t="shared" si="8"/>
        <v>-5</v>
      </c>
      <c r="G97" s="31">
        <f t="shared" si="6"/>
        <v>5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-10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-11</v>
      </c>
      <c r="D101" s="34">
        <f t="shared" si="4"/>
        <v>5</v>
      </c>
      <c r="E101" s="34">
        <f t="shared" si="5"/>
        <v>-5</v>
      </c>
      <c r="F101" s="31">
        <f t="shared" si="8"/>
        <v>34</v>
      </c>
      <c r="G101" s="31">
        <f t="shared" si="6"/>
        <v>14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-226</v>
      </c>
      <c r="D102" s="35" t="str">
        <f>"全体 "&amp;TEXT(SUM(D86:D101),"#,###")</f>
        <v>全体 -263</v>
      </c>
      <c r="E102" s="35" t="str">
        <f>"全体 "&amp;TEXT(SUM(E86:E101),"#,###")</f>
        <v>全体 -292</v>
      </c>
      <c r="F102" s="35" t="str">
        <f>"全体 "&amp;TEXT(SUM(F86:F101),"#,###")</f>
        <v>全体 -243</v>
      </c>
      <c r="G102" s="35" t="str">
        <f>"全体 "&amp;TEXT(SUM(G86:G101),"#,###")</f>
        <v>全体 -235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C102"/>
  <sheetViews>
    <sheetView showGridLines="0" topLeftCell="G1" zoomScaleNormal="100" workbookViewId="0">
      <pane ySplit="4" topLeftCell="A106" activePane="bottomLeft" state="frozen"/>
      <selection activeCell="K106" sqref="K106"/>
      <selection pane="bottomLeft" activeCell="M121" sqref="M121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熊野市</v>
      </c>
      <c r="T1" s="1" t="str">
        <f ca="1">"地域ブロック・県内圏域別の人口移動の状況　＜"&amp;D1&amp;"＞"</f>
        <v>地域ブロック・県内圏域別の人口移動の状況　＜熊野市＞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564</v>
      </c>
      <c r="E4" s="9">
        <v>679</v>
      </c>
      <c r="F4" s="9">
        <v>-115</v>
      </c>
      <c r="G4" s="9">
        <v>518</v>
      </c>
      <c r="H4" s="9">
        <v>684</v>
      </c>
      <c r="I4" s="9">
        <v>-166</v>
      </c>
      <c r="J4" s="9">
        <v>565</v>
      </c>
      <c r="K4" s="9">
        <v>567</v>
      </c>
      <c r="L4" s="9">
        <v>-2</v>
      </c>
      <c r="M4" s="9">
        <v>511</v>
      </c>
      <c r="N4" s="9">
        <v>647</v>
      </c>
      <c r="O4" s="9">
        <f>M4-N4</f>
        <v>-136</v>
      </c>
      <c r="P4" s="9">
        <v>499</v>
      </c>
      <c r="Q4" s="9">
        <v>594</v>
      </c>
      <c r="R4" s="9">
        <f>P4-Q4</f>
        <v>-95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54</v>
      </c>
      <c r="E5" s="10">
        <v>62</v>
      </c>
      <c r="F5" s="10">
        <v>-8</v>
      </c>
      <c r="G5" s="10">
        <v>47</v>
      </c>
      <c r="H5" s="10">
        <v>91</v>
      </c>
      <c r="I5" s="10">
        <v>-44</v>
      </c>
      <c r="J5" s="10">
        <v>58</v>
      </c>
      <c r="K5" s="10">
        <v>61</v>
      </c>
      <c r="L5" s="10">
        <v>-3</v>
      </c>
      <c r="M5" s="10">
        <v>48</v>
      </c>
      <c r="N5" s="10">
        <v>79</v>
      </c>
      <c r="O5" s="10">
        <f t="shared" ref="O5:O68" si="0">M5-N5</f>
        <v>-31</v>
      </c>
      <c r="P5" s="10">
        <v>42</v>
      </c>
      <c r="Q5" s="10">
        <v>71</v>
      </c>
      <c r="R5" s="10">
        <f t="shared" ref="R5:R68" si="1">P5-Q5</f>
        <v>-29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26</v>
      </c>
      <c r="E6" s="10">
        <v>24</v>
      </c>
      <c r="F6" s="10">
        <v>2</v>
      </c>
      <c r="G6" s="10">
        <v>14</v>
      </c>
      <c r="H6" s="10">
        <v>20</v>
      </c>
      <c r="I6" s="10">
        <v>-6</v>
      </c>
      <c r="J6" s="10">
        <v>15</v>
      </c>
      <c r="K6" s="10">
        <v>19</v>
      </c>
      <c r="L6" s="10">
        <v>-4</v>
      </c>
      <c r="M6" s="10">
        <v>20</v>
      </c>
      <c r="N6" s="10">
        <v>25</v>
      </c>
      <c r="O6" s="10">
        <f t="shared" si="0"/>
        <v>-5</v>
      </c>
      <c r="P6" s="10">
        <v>18</v>
      </c>
      <c r="Q6" s="10">
        <v>28</v>
      </c>
      <c r="R6" s="10">
        <f t="shared" si="1"/>
        <v>-10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10</v>
      </c>
      <c r="E7" s="10">
        <v>17</v>
      </c>
      <c r="F7" s="10">
        <v>-7</v>
      </c>
      <c r="G7" s="10">
        <v>13</v>
      </c>
      <c r="H7" s="10">
        <v>16</v>
      </c>
      <c r="I7" s="10">
        <v>-3</v>
      </c>
      <c r="J7" s="10">
        <v>0</v>
      </c>
      <c r="K7" s="10">
        <v>10</v>
      </c>
      <c r="L7" s="10">
        <v>-10</v>
      </c>
      <c r="M7" s="10">
        <v>0</v>
      </c>
      <c r="N7" s="10">
        <v>15</v>
      </c>
      <c r="O7" s="10">
        <f t="shared" si="0"/>
        <v>-15</v>
      </c>
      <c r="P7" s="10">
        <v>14</v>
      </c>
      <c r="Q7" s="10">
        <v>0</v>
      </c>
      <c r="R7" s="10">
        <f t="shared" si="1"/>
        <v>14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25</v>
      </c>
      <c r="E8" s="10">
        <v>16</v>
      </c>
      <c r="F8" s="10">
        <v>9</v>
      </c>
      <c r="G8" s="10">
        <v>34</v>
      </c>
      <c r="H8" s="10">
        <v>25</v>
      </c>
      <c r="I8" s="10">
        <v>9</v>
      </c>
      <c r="J8" s="10">
        <v>11</v>
      </c>
      <c r="K8" s="10">
        <v>29</v>
      </c>
      <c r="L8" s="10">
        <v>-18</v>
      </c>
      <c r="M8" s="10">
        <v>19</v>
      </c>
      <c r="N8" s="10">
        <v>27</v>
      </c>
      <c r="O8" s="10">
        <f t="shared" si="0"/>
        <v>-8</v>
      </c>
      <c r="P8" s="10">
        <v>16</v>
      </c>
      <c r="Q8" s="10">
        <v>24</v>
      </c>
      <c r="R8" s="10">
        <f t="shared" si="1"/>
        <v>-8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14</v>
      </c>
      <c r="E9" s="10">
        <v>0</v>
      </c>
      <c r="F9" s="10">
        <v>14</v>
      </c>
      <c r="G9" s="10">
        <v>0</v>
      </c>
      <c r="H9" s="10">
        <v>14</v>
      </c>
      <c r="I9" s="10">
        <v>-14</v>
      </c>
      <c r="J9" s="10">
        <v>0</v>
      </c>
      <c r="K9" s="10">
        <v>0</v>
      </c>
      <c r="L9" s="10">
        <v>0</v>
      </c>
      <c r="M9" s="10">
        <v>0</v>
      </c>
      <c r="N9" s="10">
        <v>19</v>
      </c>
      <c r="O9" s="10">
        <f t="shared" si="0"/>
        <v>-19</v>
      </c>
      <c r="P9" s="10">
        <v>10</v>
      </c>
      <c r="Q9" s="10">
        <v>0</v>
      </c>
      <c r="R9" s="10">
        <f t="shared" si="1"/>
        <v>10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12</v>
      </c>
      <c r="E10" s="10">
        <v>17</v>
      </c>
      <c r="F10" s="10">
        <v>-5</v>
      </c>
      <c r="G10" s="10">
        <v>12</v>
      </c>
      <c r="H10" s="10">
        <v>25</v>
      </c>
      <c r="I10" s="10">
        <v>-13</v>
      </c>
      <c r="J10" s="10">
        <v>14</v>
      </c>
      <c r="K10" s="10">
        <v>14</v>
      </c>
      <c r="L10" s="10">
        <v>0</v>
      </c>
      <c r="M10" s="10">
        <v>0</v>
      </c>
      <c r="N10" s="10">
        <v>20</v>
      </c>
      <c r="O10" s="10">
        <f t="shared" si="0"/>
        <v>-20</v>
      </c>
      <c r="P10" s="10">
        <v>16</v>
      </c>
      <c r="Q10" s="10">
        <v>23</v>
      </c>
      <c r="R10" s="10">
        <f t="shared" si="1"/>
        <v>-7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13</v>
      </c>
      <c r="E11" s="10">
        <v>0</v>
      </c>
      <c r="F11" s="10">
        <v>13</v>
      </c>
      <c r="G11" s="10">
        <v>14</v>
      </c>
      <c r="H11" s="10">
        <v>0</v>
      </c>
      <c r="I11" s="10">
        <v>14</v>
      </c>
      <c r="J11" s="10">
        <v>11</v>
      </c>
      <c r="K11" s="10">
        <v>0</v>
      </c>
      <c r="L11" s="10">
        <v>11</v>
      </c>
      <c r="M11" s="10">
        <v>11</v>
      </c>
      <c r="N11" s="10">
        <v>0</v>
      </c>
      <c r="O11" s="10">
        <f t="shared" si="0"/>
        <v>11</v>
      </c>
      <c r="P11" s="10">
        <v>0</v>
      </c>
      <c r="Q11" s="10">
        <v>12</v>
      </c>
      <c r="R11" s="10">
        <f t="shared" si="1"/>
        <v>-12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10</v>
      </c>
      <c r="E12" s="10">
        <v>18</v>
      </c>
      <c r="F12" s="10">
        <v>-8</v>
      </c>
      <c r="G12" s="10">
        <v>16</v>
      </c>
      <c r="H12" s="10">
        <v>15</v>
      </c>
      <c r="I12" s="10">
        <v>1</v>
      </c>
      <c r="J12" s="10">
        <v>30</v>
      </c>
      <c r="K12" s="10">
        <v>0</v>
      </c>
      <c r="L12" s="10">
        <v>30</v>
      </c>
      <c r="M12" s="10">
        <v>20</v>
      </c>
      <c r="N12" s="10">
        <v>26</v>
      </c>
      <c r="O12" s="10">
        <f t="shared" si="0"/>
        <v>-6</v>
      </c>
      <c r="P12" s="10">
        <v>17</v>
      </c>
      <c r="Q12" s="10">
        <v>15</v>
      </c>
      <c r="R12" s="10">
        <f t="shared" si="1"/>
        <v>2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11</v>
      </c>
      <c r="O13" s="10">
        <f t="shared" si="0"/>
        <v>-11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12</v>
      </c>
      <c r="O18" s="10">
        <f t="shared" si="0"/>
        <v>-12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10</v>
      </c>
      <c r="E31" s="10">
        <v>0</v>
      </c>
      <c r="F31" s="10">
        <v>10</v>
      </c>
      <c r="G31" s="10">
        <v>0</v>
      </c>
      <c r="H31" s="10">
        <v>0</v>
      </c>
      <c r="I31" s="10">
        <v>0</v>
      </c>
      <c r="J31" s="10">
        <v>11</v>
      </c>
      <c r="K31" s="10">
        <v>0</v>
      </c>
      <c r="L31" s="10">
        <v>11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72</v>
      </c>
      <c r="F32" s="10">
        <v>-72</v>
      </c>
      <c r="G32" s="10">
        <v>40</v>
      </c>
      <c r="H32" s="10">
        <v>58</v>
      </c>
      <c r="I32" s="10">
        <v>-18</v>
      </c>
      <c r="J32" s="10">
        <v>36</v>
      </c>
      <c r="K32" s="10">
        <v>0</v>
      </c>
      <c r="L32" s="10">
        <v>36</v>
      </c>
      <c r="M32" s="10">
        <v>43</v>
      </c>
      <c r="N32" s="10">
        <v>56</v>
      </c>
      <c r="O32" s="10">
        <f t="shared" si="0"/>
        <v>-13</v>
      </c>
      <c r="P32" s="10">
        <v>54</v>
      </c>
      <c r="Q32" s="10">
        <v>44</v>
      </c>
      <c r="R32" s="10">
        <f t="shared" si="1"/>
        <v>10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32</v>
      </c>
      <c r="E33" s="10">
        <v>32</v>
      </c>
      <c r="F33" s="10">
        <v>0</v>
      </c>
      <c r="G33" s="10">
        <v>0</v>
      </c>
      <c r="H33" s="10">
        <v>35</v>
      </c>
      <c r="I33" s="10">
        <v>-35</v>
      </c>
      <c r="J33" s="10">
        <v>34</v>
      </c>
      <c r="K33" s="10">
        <v>28</v>
      </c>
      <c r="L33" s="10">
        <v>6</v>
      </c>
      <c r="M33" s="10">
        <v>33</v>
      </c>
      <c r="N33" s="10">
        <v>28</v>
      </c>
      <c r="O33" s="10">
        <f t="shared" si="0"/>
        <v>5</v>
      </c>
      <c r="P33" s="10">
        <v>21</v>
      </c>
      <c r="Q33" s="10">
        <v>12</v>
      </c>
      <c r="R33" s="10">
        <f t="shared" si="1"/>
        <v>9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69</v>
      </c>
      <c r="E34" s="11">
        <v>59</v>
      </c>
      <c r="F34" s="11">
        <v>10</v>
      </c>
      <c r="G34" s="11">
        <v>72</v>
      </c>
      <c r="H34" s="11">
        <v>42</v>
      </c>
      <c r="I34" s="11">
        <v>30</v>
      </c>
      <c r="J34" s="11">
        <v>39</v>
      </c>
      <c r="K34" s="11">
        <v>132</v>
      </c>
      <c r="L34" s="11">
        <v>-93</v>
      </c>
      <c r="M34" s="11">
        <v>53</v>
      </c>
      <c r="N34" s="11">
        <v>27</v>
      </c>
      <c r="O34" s="11">
        <f t="shared" si="0"/>
        <v>26</v>
      </c>
      <c r="P34" s="11">
        <v>51</v>
      </c>
      <c r="Q34" s="11">
        <v>39</v>
      </c>
      <c r="R34" s="11">
        <f t="shared" si="1"/>
        <v>12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19</v>
      </c>
      <c r="E47" s="10">
        <v>0</v>
      </c>
      <c r="F47" s="10">
        <v>19</v>
      </c>
      <c r="G47" s="10">
        <v>0</v>
      </c>
      <c r="H47" s="10">
        <v>14</v>
      </c>
      <c r="I47" s="10">
        <v>-14</v>
      </c>
      <c r="J47" s="10">
        <v>23</v>
      </c>
      <c r="K47" s="10">
        <v>18</v>
      </c>
      <c r="L47" s="10">
        <v>5</v>
      </c>
      <c r="M47" s="10">
        <v>13</v>
      </c>
      <c r="N47" s="10">
        <v>17</v>
      </c>
      <c r="O47" s="10">
        <f t="shared" si="0"/>
        <v>-4</v>
      </c>
      <c r="P47" s="10">
        <v>20</v>
      </c>
      <c r="Q47" s="10">
        <v>22</v>
      </c>
      <c r="R47" s="10">
        <f t="shared" si="1"/>
        <v>-2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11</v>
      </c>
      <c r="F48" s="10">
        <v>-11</v>
      </c>
      <c r="G48" s="10">
        <v>0</v>
      </c>
      <c r="H48" s="10">
        <v>0</v>
      </c>
      <c r="I48" s="10">
        <v>0</v>
      </c>
      <c r="J48" s="10">
        <v>0</v>
      </c>
      <c r="K48" s="10">
        <v>10</v>
      </c>
      <c r="L48" s="10">
        <v>-10</v>
      </c>
      <c r="M48" s="10">
        <v>0</v>
      </c>
      <c r="N48" s="10">
        <v>17</v>
      </c>
      <c r="O48" s="10">
        <f t="shared" si="0"/>
        <v>-17</v>
      </c>
      <c r="P48" s="10">
        <v>0</v>
      </c>
      <c r="Q48" s="10">
        <v>10</v>
      </c>
      <c r="R48" s="10">
        <f t="shared" si="1"/>
        <v>-10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11</v>
      </c>
      <c r="F55" s="10">
        <v>-11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12</v>
      </c>
      <c r="H56" s="10">
        <v>16</v>
      </c>
      <c r="I56" s="10">
        <v>-4</v>
      </c>
      <c r="J56" s="10">
        <v>11</v>
      </c>
      <c r="K56" s="10">
        <v>0</v>
      </c>
      <c r="L56" s="10">
        <v>11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61</v>
      </c>
      <c r="E57" s="10">
        <v>92</v>
      </c>
      <c r="F57" s="10">
        <v>-31</v>
      </c>
      <c r="G57" s="10">
        <v>51</v>
      </c>
      <c r="H57" s="10">
        <v>94</v>
      </c>
      <c r="I57" s="10">
        <v>-43</v>
      </c>
      <c r="J57" s="10">
        <v>73</v>
      </c>
      <c r="K57" s="10">
        <v>76</v>
      </c>
      <c r="L57" s="10">
        <v>-3</v>
      </c>
      <c r="M57" s="10">
        <v>50</v>
      </c>
      <c r="N57" s="10">
        <v>68</v>
      </c>
      <c r="O57" s="10">
        <f t="shared" si="0"/>
        <v>-18</v>
      </c>
      <c r="P57" s="10">
        <v>43</v>
      </c>
      <c r="Q57" s="10">
        <v>95</v>
      </c>
      <c r="R57" s="10">
        <f t="shared" si="1"/>
        <v>-52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275</v>
      </c>
      <c r="E58" s="13">
        <v>317</v>
      </c>
      <c r="F58" s="13">
        <v>-42</v>
      </c>
      <c r="G58" s="13">
        <v>262</v>
      </c>
      <c r="H58" s="13">
        <v>341</v>
      </c>
      <c r="I58" s="13">
        <v>-79</v>
      </c>
      <c r="J58" s="13">
        <v>259</v>
      </c>
      <c r="K58" s="13">
        <v>293</v>
      </c>
      <c r="L58" s="13">
        <v>-34</v>
      </c>
      <c r="M58" s="13">
        <v>247</v>
      </c>
      <c r="N58" s="13">
        <v>345</v>
      </c>
      <c r="O58" s="13">
        <f t="shared" si="0"/>
        <v>-98</v>
      </c>
      <c r="P58" s="13">
        <v>259</v>
      </c>
      <c r="Q58" s="13">
        <v>268</v>
      </c>
      <c r="R58" s="13">
        <f t="shared" si="1"/>
        <v>-9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10</v>
      </c>
      <c r="F60" s="10">
        <v>-10</v>
      </c>
      <c r="G60" s="10">
        <v>0</v>
      </c>
      <c r="H60" s="10">
        <v>0</v>
      </c>
      <c r="I60" s="10">
        <v>0</v>
      </c>
      <c r="J60" s="10">
        <v>13</v>
      </c>
      <c r="K60" s="10">
        <v>13</v>
      </c>
      <c r="L60" s="10">
        <v>0</v>
      </c>
      <c r="M60" s="10">
        <v>0</v>
      </c>
      <c r="N60" s="10">
        <v>10</v>
      </c>
      <c r="O60" s="10">
        <f t="shared" si="0"/>
        <v>-10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51</v>
      </c>
      <c r="E61" s="10">
        <v>55</v>
      </c>
      <c r="F61" s="10">
        <v>-4</v>
      </c>
      <c r="G61" s="10">
        <v>37</v>
      </c>
      <c r="H61" s="10">
        <v>58</v>
      </c>
      <c r="I61" s="10">
        <v>-21</v>
      </c>
      <c r="J61" s="10">
        <v>54</v>
      </c>
      <c r="K61" s="10">
        <v>42</v>
      </c>
      <c r="L61" s="10">
        <v>12</v>
      </c>
      <c r="M61" s="10">
        <v>33</v>
      </c>
      <c r="N61" s="10">
        <v>51</v>
      </c>
      <c r="O61" s="10">
        <f t="shared" si="0"/>
        <v>-18</v>
      </c>
      <c r="P61" s="10">
        <v>48</v>
      </c>
      <c r="Q61" s="10">
        <v>50</v>
      </c>
      <c r="R61" s="10">
        <f t="shared" si="1"/>
        <v>-2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16</v>
      </c>
      <c r="E62" s="10">
        <v>0</v>
      </c>
      <c r="F62" s="10">
        <v>16</v>
      </c>
      <c r="G62" s="10">
        <v>0</v>
      </c>
      <c r="H62" s="10">
        <v>11</v>
      </c>
      <c r="I62" s="10">
        <v>-11</v>
      </c>
      <c r="J62" s="10">
        <v>15</v>
      </c>
      <c r="K62" s="10">
        <v>0</v>
      </c>
      <c r="L62" s="10">
        <v>15</v>
      </c>
      <c r="M62" s="10">
        <v>0</v>
      </c>
      <c r="N62" s="10">
        <v>0</v>
      </c>
      <c r="O62" s="10">
        <f t="shared" si="0"/>
        <v>0</v>
      </c>
      <c r="P62" s="10">
        <v>12</v>
      </c>
      <c r="Q62" s="10">
        <v>20</v>
      </c>
      <c r="R62" s="10">
        <f t="shared" si="1"/>
        <v>-8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30</v>
      </c>
      <c r="E63" s="10">
        <v>28</v>
      </c>
      <c r="F63" s="10">
        <v>2</v>
      </c>
      <c r="G63" s="10">
        <v>17</v>
      </c>
      <c r="H63" s="10">
        <v>16</v>
      </c>
      <c r="I63" s="10">
        <v>1</v>
      </c>
      <c r="J63" s="10">
        <v>18</v>
      </c>
      <c r="K63" s="10">
        <v>14</v>
      </c>
      <c r="L63" s="10">
        <v>4</v>
      </c>
      <c r="M63" s="10">
        <v>23</v>
      </c>
      <c r="N63" s="10">
        <v>17</v>
      </c>
      <c r="O63" s="10">
        <f t="shared" si="0"/>
        <v>6</v>
      </c>
      <c r="P63" s="10">
        <v>19</v>
      </c>
      <c r="Q63" s="10">
        <v>19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47</v>
      </c>
      <c r="E64" s="10">
        <v>71</v>
      </c>
      <c r="F64" s="10">
        <v>-24</v>
      </c>
      <c r="G64" s="10">
        <v>64</v>
      </c>
      <c r="H64" s="10">
        <v>50</v>
      </c>
      <c r="I64" s="10">
        <v>14</v>
      </c>
      <c r="J64" s="10">
        <v>59</v>
      </c>
      <c r="K64" s="10">
        <v>38</v>
      </c>
      <c r="L64" s="10">
        <v>21</v>
      </c>
      <c r="M64" s="10">
        <v>61</v>
      </c>
      <c r="N64" s="10">
        <v>57</v>
      </c>
      <c r="O64" s="10">
        <f t="shared" si="0"/>
        <v>4</v>
      </c>
      <c r="P64" s="10">
        <v>32</v>
      </c>
      <c r="Q64" s="10">
        <v>44</v>
      </c>
      <c r="R64" s="10">
        <f t="shared" si="1"/>
        <v>-12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11</v>
      </c>
      <c r="F74" s="10">
        <v>-11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65</v>
      </c>
      <c r="E82" s="10">
        <v>73</v>
      </c>
      <c r="F82" s="10">
        <v>-8</v>
      </c>
      <c r="G82" s="10">
        <v>75</v>
      </c>
      <c r="H82" s="10">
        <v>84</v>
      </c>
      <c r="I82" s="10">
        <v>-9</v>
      </c>
      <c r="J82" s="10">
        <v>40</v>
      </c>
      <c r="K82" s="10">
        <v>63</v>
      </c>
      <c r="L82" s="10">
        <v>-23</v>
      </c>
      <c r="M82" s="10">
        <v>84</v>
      </c>
      <c r="N82" s="10">
        <v>65</v>
      </c>
      <c r="O82" s="10">
        <f t="shared" si="2"/>
        <v>19</v>
      </c>
      <c r="P82" s="10">
        <v>66</v>
      </c>
      <c r="Q82" s="10">
        <v>66</v>
      </c>
      <c r="R82" s="10">
        <f t="shared" si="3"/>
        <v>0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熊野市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11</v>
      </c>
      <c r="D86" s="31">
        <f t="shared" ref="D86:D101" si="4">SUMIF($A$5:$A$83,$B86,I$5:I$83)</f>
        <v>-33</v>
      </c>
      <c r="E86" s="31">
        <f t="shared" ref="E86:E101" si="5">SUMIF($A$5:$A$83,$B86,L$5:L$83)</f>
        <v>-4</v>
      </c>
      <c r="F86" s="31">
        <f>SUMIF($A$5:$A$83,$B86,O$5:O$83)</f>
        <v>-55</v>
      </c>
      <c r="G86" s="31">
        <f>SUMIF($A$5:$A$83,$B86,R$5:R$83)</f>
        <v>-7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1</v>
      </c>
      <c r="D87" s="31">
        <f t="shared" si="4"/>
        <v>-35</v>
      </c>
      <c r="E87" s="31">
        <f t="shared" si="5"/>
        <v>-21</v>
      </c>
      <c r="F87" s="31">
        <f>SUMIF($A$5:$A$83,$B87,O$5:O$83)</f>
        <v>-39</v>
      </c>
      <c r="G87" s="31">
        <f t="shared" ref="G87:G101" si="6">SUMIF($A$5:$A$83,$B87,R$5:R$83)</f>
        <v>-37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-7</v>
      </c>
      <c r="D88" s="31">
        <f t="shared" si="4"/>
        <v>-3</v>
      </c>
      <c r="E88" s="31">
        <f t="shared" si="5"/>
        <v>-10</v>
      </c>
      <c r="F88" s="31">
        <f t="shared" ref="F88:F101" si="8">SUMIF($A$5:$A$83,$B88,O$5:O$83)</f>
        <v>-15</v>
      </c>
      <c r="G88" s="31">
        <f t="shared" si="6"/>
        <v>14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13</v>
      </c>
      <c r="D89" s="31">
        <f t="shared" si="4"/>
        <v>14</v>
      </c>
      <c r="E89" s="31">
        <f t="shared" si="5"/>
        <v>11</v>
      </c>
      <c r="F89" s="31">
        <f t="shared" si="8"/>
        <v>-1</v>
      </c>
      <c r="G89" s="31">
        <f t="shared" si="6"/>
        <v>-12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-70</v>
      </c>
      <c r="D90" s="31">
        <f t="shared" si="4"/>
        <v>-52</v>
      </c>
      <c r="E90" s="31">
        <f t="shared" si="5"/>
        <v>83</v>
      </c>
      <c r="F90" s="31">
        <f t="shared" si="8"/>
        <v>-14</v>
      </c>
      <c r="G90" s="31">
        <f t="shared" si="6"/>
        <v>21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10</v>
      </c>
      <c r="D91" s="32">
        <f t="shared" si="4"/>
        <v>30</v>
      </c>
      <c r="E91" s="32">
        <f t="shared" si="5"/>
        <v>-93</v>
      </c>
      <c r="F91" s="32">
        <f t="shared" si="8"/>
        <v>26</v>
      </c>
      <c r="G91" s="32">
        <f t="shared" si="6"/>
        <v>12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8</v>
      </c>
      <c r="D95" s="31">
        <f t="shared" si="4"/>
        <v>-14</v>
      </c>
      <c r="E95" s="31">
        <f t="shared" si="5"/>
        <v>-5</v>
      </c>
      <c r="F95" s="31">
        <f t="shared" si="8"/>
        <v>-21</v>
      </c>
      <c r="G95" s="31">
        <f t="shared" si="6"/>
        <v>-12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-42</v>
      </c>
      <c r="D96" s="31">
        <f t="shared" si="4"/>
        <v>-47</v>
      </c>
      <c r="E96" s="31">
        <f t="shared" si="5"/>
        <v>8</v>
      </c>
      <c r="F96" s="31">
        <f t="shared" si="8"/>
        <v>-18</v>
      </c>
      <c r="G96" s="31">
        <f t="shared" si="6"/>
        <v>-52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-20</v>
      </c>
      <c r="D97" s="31">
        <f t="shared" si="4"/>
        <v>-17</v>
      </c>
      <c r="E97" s="31">
        <f t="shared" si="5"/>
        <v>52</v>
      </c>
      <c r="F97" s="31">
        <f t="shared" si="8"/>
        <v>-18</v>
      </c>
      <c r="G97" s="31">
        <f t="shared" si="6"/>
        <v>-22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-11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-8</v>
      </c>
      <c r="D101" s="34">
        <f t="shared" si="4"/>
        <v>-9</v>
      </c>
      <c r="E101" s="34">
        <f t="shared" si="5"/>
        <v>-23</v>
      </c>
      <c r="F101" s="31">
        <f t="shared" si="8"/>
        <v>19</v>
      </c>
      <c r="G101" s="31">
        <f t="shared" si="6"/>
        <v>0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-115</v>
      </c>
      <c r="D102" s="35" t="str">
        <f>"全体 "&amp;TEXT(SUM(D86:D101),"#,###")</f>
        <v>全体 -166</v>
      </c>
      <c r="E102" s="35" t="str">
        <f>"全体 "&amp;TEXT(SUM(E86:E101),"#,###")</f>
        <v>全体 -2</v>
      </c>
      <c r="F102" s="35" t="str">
        <f>"全体 "&amp;TEXT(SUM(F86:F101),"#,###")</f>
        <v>全体 -136</v>
      </c>
      <c r="G102" s="35" t="str">
        <f>"全体 "&amp;TEXT(SUM(G86:G101),"#,###")</f>
        <v>全体 -95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C102"/>
  <sheetViews>
    <sheetView showGridLines="0" topLeftCell="N1" zoomScaleNormal="100" workbookViewId="0">
      <pane ySplit="4" topLeftCell="A113" activePane="bottomLeft" state="frozen"/>
      <selection activeCell="K106" sqref="K106"/>
      <selection pane="bottomLeft" activeCell="AG135" sqref="AG135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いなべ市</v>
      </c>
      <c r="T1" s="1" t="str">
        <f ca="1">"地域ブロック・県内圏域別の人口移動の状況　＜"&amp;D1&amp;"＞"</f>
        <v>地域ブロック・県内圏域別の人口移動の状況　＜いなべ市＞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1381</v>
      </c>
      <c r="E4" s="9">
        <v>1469</v>
      </c>
      <c r="F4" s="9">
        <v>-88</v>
      </c>
      <c r="G4" s="9">
        <v>1402</v>
      </c>
      <c r="H4" s="9">
        <v>1351</v>
      </c>
      <c r="I4" s="9">
        <v>51</v>
      </c>
      <c r="J4" s="9">
        <v>1414</v>
      </c>
      <c r="K4" s="9">
        <v>1343</v>
      </c>
      <c r="L4" s="9">
        <v>71</v>
      </c>
      <c r="M4" s="9">
        <v>1346</v>
      </c>
      <c r="N4" s="9">
        <v>1525</v>
      </c>
      <c r="O4" s="9">
        <f>M4-N4</f>
        <v>-179</v>
      </c>
      <c r="P4" s="9">
        <v>1296</v>
      </c>
      <c r="Q4" s="9">
        <v>1450</v>
      </c>
      <c r="R4" s="9">
        <f>P4-Q4</f>
        <v>-154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44</v>
      </c>
      <c r="E5" s="10">
        <v>45</v>
      </c>
      <c r="F5" s="10">
        <v>-1</v>
      </c>
      <c r="G5" s="10">
        <v>40</v>
      </c>
      <c r="H5" s="10">
        <v>51</v>
      </c>
      <c r="I5" s="10">
        <v>-11</v>
      </c>
      <c r="J5" s="10">
        <v>32</v>
      </c>
      <c r="K5" s="10">
        <v>49</v>
      </c>
      <c r="L5" s="10">
        <v>-17</v>
      </c>
      <c r="M5" s="10">
        <v>33</v>
      </c>
      <c r="N5" s="10">
        <v>40</v>
      </c>
      <c r="O5" s="10">
        <f t="shared" ref="O5:O68" si="0">M5-N5</f>
        <v>-7</v>
      </c>
      <c r="P5" s="10">
        <v>40</v>
      </c>
      <c r="Q5" s="10">
        <v>32</v>
      </c>
      <c r="R5" s="10">
        <f t="shared" ref="R5:R68" si="1">P5-Q5</f>
        <v>8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209</v>
      </c>
      <c r="E6" s="10">
        <v>199</v>
      </c>
      <c r="F6" s="10">
        <v>10</v>
      </c>
      <c r="G6" s="10">
        <v>244</v>
      </c>
      <c r="H6" s="10">
        <v>187</v>
      </c>
      <c r="I6" s="10">
        <v>57</v>
      </c>
      <c r="J6" s="10">
        <v>215</v>
      </c>
      <c r="K6" s="10">
        <v>194</v>
      </c>
      <c r="L6" s="10">
        <v>21</v>
      </c>
      <c r="M6" s="10">
        <v>185</v>
      </c>
      <c r="N6" s="10">
        <v>218</v>
      </c>
      <c r="O6" s="10">
        <f t="shared" si="0"/>
        <v>-33</v>
      </c>
      <c r="P6" s="10">
        <v>171</v>
      </c>
      <c r="Q6" s="10">
        <v>172</v>
      </c>
      <c r="R6" s="10">
        <f t="shared" si="1"/>
        <v>-1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13</v>
      </c>
      <c r="F7" s="10">
        <v>-13</v>
      </c>
      <c r="G7" s="10">
        <v>10</v>
      </c>
      <c r="H7" s="10">
        <v>0</v>
      </c>
      <c r="I7" s="10">
        <v>10</v>
      </c>
      <c r="J7" s="10">
        <v>11</v>
      </c>
      <c r="K7" s="10">
        <v>0</v>
      </c>
      <c r="L7" s="10">
        <v>11</v>
      </c>
      <c r="M7" s="10">
        <v>12</v>
      </c>
      <c r="N7" s="10">
        <v>0</v>
      </c>
      <c r="O7" s="10">
        <f t="shared" si="0"/>
        <v>12</v>
      </c>
      <c r="P7" s="10">
        <v>12</v>
      </c>
      <c r="Q7" s="10">
        <v>0</v>
      </c>
      <c r="R7" s="10">
        <f t="shared" si="1"/>
        <v>12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0</v>
      </c>
      <c r="E8" s="10">
        <v>11</v>
      </c>
      <c r="F8" s="10">
        <v>-11</v>
      </c>
      <c r="G8" s="10">
        <v>0</v>
      </c>
      <c r="H8" s="10">
        <v>17</v>
      </c>
      <c r="I8" s="10">
        <v>-17</v>
      </c>
      <c r="J8" s="10">
        <v>11</v>
      </c>
      <c r="K8" s="10">
        <v>10</v>
      </c>
      <c r="L8" s="10">
        <v>1</v>
      </c>
      <c r="M8" s="10">
        <v>13</v>
      </c>
      <c r="N8" s="10">
        <v>11</v>
      </c>
      <c r="O8" s="10">
        <f t="shared" si="0"/>
        <v>2</v>
      </c>
      <c r="P8" s="10">
        <v>18</v>
      </c>
      <c r="Q8" s="10">
        <v>0</v>
      </c>
      <c r="R8" s="10">
        <f t="shared" si="1"/>
        <v>18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185</v>
      </c>
      <c r="E9" s="10">
        <v>213</v>
      </c>
      <c r="F9" s="10">
        <v>-28</v>
      </c>
      <c r="G9" s="10">
        <v>179</v>
      </c>
      <c r="H9" s="10">
        <v>222</v>
      </c>
      <c r="I9" s="10">
        <v>-43</v>
      </c>
      <c r="J9" s="10">
        <v>188</v>
      </c>
      <c r="K9" s="10">
        <v>176</v>
      </c>
      <c r="L9" s="10">
        <v>12</v>
      </c>
      <c r="M9" s="10">
        <v>133</v>
      </c>
      <c r="N9" s="10">
        <v>206</v>
      </c>
      <c r="O9" s="10">
        <f t="shared" si="0"/>
        <v>-73</v>
      </c>
      <c r="P9" s="10">
        <v>0</v>
      </c>
      <c r="Q9" s="10">
        <v>219</v>
      </c>
      <c r="R9" s="10">
        <f t="shared" si="1"/>
        <v>-219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52</v>
      </c>
      <c r="E10" s="10">
        <v>48</v>
      </c>
      <c r="F10" s="10">
        <v>4</v>
      </c>
      <c r="G10" s="10">
        <v>37</v>
      </c>
      <c r="H10" s="10">
        <v>25</v>
      </c>
      <c r="I10" s="10">
        <v>12</v>
      </c>
      <c r="J10" s="10">
        <v>53</v>
      </c>
      <c r="K10" s="10">
        <v>39</v>
      </c>
      <c r="L10" s="10">
        <v>14</v>
      </c>
      <c r="M10" s="10">
        <v>39</v>
      </c>
      <c r="N10" s="10">
        <v>27</v>
      </c>
      <c r="O10" s="10">
        <f t="shared" si="0"/>
        <v>12</v>
      </c>
      <c r="P10" s="10">
        <v>35</v>
      </c>
      <c r="Q10" s="10">
        <v>35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13</v>
      </c>
      <c r="F13" s="10">
        <v>-13</v>
      </c>
      <c r="G13" s="10">
        <v>0</v>
      </c>
      <c r="H13" s="10">
        <v>0</v>
      </c>
      <c r="I13" s="10">
        <v>0</v>
      </c>
      <c r="J13" s="10">
        <v>10</v>
      </c>
      <c r="K13" s="10">
        <v>0</v>
      </c>
      <c r="L13" s="10">
        <v>10</v>
      </c>
      <c r="M13" s="10">
        <v>0</v>
      </c>
      <c r="N13" s="10">
        <v>10</v>
      </c>
      <c r="O13" s="10">
        <f t="shared" si="0"/>
        <v>-10</v>
      </c>
      <c r="P13" s="10">
        <v>12</v>
      </c>
      <c r="Q13" s="10">
        <v>13</v>
      </c>
      <c r="R13" s="10">
        <f t="shared" si="1"/>
        <v>-1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12</v>
      </c>
      <c r="K18" s="10">
        <v>15</v>
      </c>
      <c r="L18" s="10">
        <v>-3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79</v>
      </c>
      <c r="E20" s="10">
        <v>84</v>
      </c>
      <c r="F20" s="10">
        <v>-5</v>
      </c>
      <c r="G20" s="10">
        <v>57</v>
      </c>
      <c r="H20" s="10">
        <v>88</v>
      </c>
      <c r="I20" s="10">
        <v>-31</v>
      </c>
      <c r="J20" s="10">
        <v>75</v>
      </c>
      <c r="K20" s="10">
        <v>74</v>
      </c>
      <c r="L20" s="10">
        <v>1</v>
      </c>
      <c r="M20" s="10">
        <v>57</v>
      </c>
      <c r="N20" s="10">
        <v>75</v>
      </c>
      <c r="O20" s="10">
        <f t="shared" si="0"/>
        <v>-18</v>
      </c>
      <c r="P20" s="10">
        <v>72</v>
      </c>
      <c r="Q20" s="10">
        <v>91</v>
      </c>
      <c r="R20" s="10">
        <f t="shared" si="1"/>
        <v>-19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58</v>
      </c>
      <c r="E21" s="10">
        <v>80</v>
      </c>
      <c r="F21" s="10">
        <v>-22</v>
      </c>
      <c r="G21" s="10">
        <v>75</v>
      </c>
      <c r="H21" s="10">
        <v>57</v>
      </c>
      <c r="I21" s="10">
        <v>18</v>
      </c>
      <c r="J21" s="10">
        <v>61</v>
      </c>
      <c r="K21" s="10">
        <v>77</v>
      </c>
      <c r="L21" s="10">
        <v>-16</v>
      </c>
      <c r="M21" s="10">
        <v>55</v>
      </c>
      <c r="N21" s="10">
        <v>95</v>
      </c>
      <c r="O21" s="10">
        <f t="shared" si="0"/>
        <v>-40</v>
      </c>
      <c r="P21" s="10">
        <v>60</v>
      </c>
      <c r="Q21" s="10">
        <v>92</v>
      </c>
      <c r="R21" s="10">
        <f t="shared" si="1"/>
        <v>-32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10</v>
      </c>
      <c r="I22" s="10">
        <v>-10</v>
      </c>
      <c r="J22" s="10">
        <v>0</v>
      </c>
      <c r="K22" s="10">
        <v>0</v>
      </c>
      <c r="L22" s="10">
        <v>0</v>
      </c>
      <c r="M22" s="10">
        <v>12</v>
      </c>
      <c r="N22" s="10">
        <v>12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23</v>
      </c>
      <c r="F23" s="10">
        <v>-23</v>
      </c>
      <c r="G23" s="10">
        <v>21</v>
      </c>
      <c r="H23" s="10">
        <v>19</v>
      </c>
      <c r="I23" s="10">
        <v>2</v>
      </c>
      <c r="J23" s="10">
        <v>0</v>
      </c>
      <c r="K23" s="10">
        <v>12</v>
      </c>
      <c r="L23" s="10">
        <v>-12</v>
      </c>
      <c r="M23" s="10">
        <v>0</v>
      </c>
      <c r="N23" s="10">
        <v>17</v>
      </c>
      <c r="O23" s="10">
        <f t="shared" si="0"/>
        <v>-17</v>
      </c>
      <c r="P23" s="10">
        <v>14</v>
      </c>
      <c r="Q23" s="10">
        <v>23</v>
      </c>
      <c r="R23" s="10">
        <f t="shared" si="1"/>
        <v>-9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77</v>
      </c>
      <c r="E34" s="11">
        <v>33</v>
      </c>
      <c r="F34" s="11">
        <v>44</v>
      </c>
      <c r="G34" s="11">
        <v>55</v>
      </c>
      <c r="H34" s="11">
        <v>48</v>
      </c>
      <c r="I34" s="11">
        <v>7</v>
      </c>
      <c r="J34" s="11">
        <v>43</v>
      </c>
      <c r="K34" s="11">
        <v>46</v>
      </c>
      <c r="L34" s="11">
        <v>-3</v>
      </c>
      <c r="M34" s="11">
        <v>49</v>
      </c>
      <c r="N34" s="11">
        <v>30</v>
      </c>
      <c r="O34" s="11">
        <f t="shared" si="0"/>
        <v>19</v>
      </c>
      <c r="P34" s="11">
        <v>200</v>
      </c>
      <c r="Q34" s="11">
        <v>37</v>
      </c>
      <c r="R34" s="11">
        <f t="shared" si="1"/>
        <v>163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30</v>
      </c>
      <c r="E35" s="12">
        <v>15</v>
      </c>
      <c r="F35" s="12">
        <v>15</v>
      </c>
      <c r="G35" s="12">
        <v>28</v>
      </c>
      <c r="H35" s="12">
        <v>10</v>
      </c>
      <c r="I35" s="12">
        <v>18</v>
      </c>
      <c r="J35" s="12">
        <v>16</v>
      </c>
      <c r="K35" s="12">
        <v>17</v>
      </c>
      <c r="L35" s="12">
        <v>-1</v>
      </c>
      <c r="M35" s="12">
        <v>36</v>
      </c>
      <c r="N35" s="12">
        <v>13</v>
      </c>
      <c r="O35" s="12">
        <f t="shared" si="0"/>
        <v>23</v>
      </c>
      <c r="P35" s="12">
        <v>23</v>
      </c>
      <c r="Q35" s="12">
        <v>17</v>
      </c>
      <c r="R35" s="12">
        <f t="shared" si="1"/>
        <v>6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10</v>
      </c>
      <c r="N36" s="10">
        <v>0</v>
      </c>
      <c r="O36" s="10">
        <f t="shared" si="0"/>
        <v>10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11</v>
      </c>
      <c r="F38" s="10">
        <v>-11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18</v>
      </c>
      <c r="E45" s="10">
        <v>19</v>
      </c>
      <c r="F45" s="10">
        <v>-1</v>
      </c>
      <c r="G45" s="10">
        <v>0</v>
      </c>
      <c r="H45" s="10">
        <v>11</v>
      </c>
      <c r="I45" s="10">
        <v>-11</v>
      </c>
      <c r="J45" s="10">
        <v>0</v>
      </c>
      <c r="K45" s="10">
        <v>13</v>
      </c>
      <c r="L45" s="10">
        <v>-13</v>
      </c>
      <c r="M45" s="10">
        <v>18</v>
      </c>
      <c r="N45" s="10">
        <v>28</v>
      </c>
      <c r="O45" s="10">
        <f t="shared" si="0"/>
        <v>-10</v>
      </c>
      <c r="P45" s="10">
        <v>13</v>
      </c>
      <c r="Q45" s="10">
        <v>14</v>
      </c>
      <c r="R45" s="10">
        <f t="shared" si="1"/>
        <v>-1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18</v>
      </c>
      <c r="H46" s="10">
        <v>19</v>
      </c>
      <c r="I46" s="10">
        <v>-1</v>
      </c>
      <c r="J46" s="10">
        <v>17</v>
      </c>
      <c r="K46" s="10">
        <v>11</v>
      </c>
      <c r="L46" s="10">
        <v>6</v>
      </c>
      <c r="M46" s="10">
        <v>20</v>
      </c>
      <c r="N46" s="10">
        <v>18</v>
      </c>
      <c r="O46" s="10">
        <f t="shared" si="0"/>
        <v>2</v>
      </c>
      <c r="P46" s="10">
        <v>0</v>
      </c>
      <c r="Q46" s="10">
        <v>16</v>
      </c>
      <c r="R46" s="10">
        <f t="shared" si="1"/>
        <v>-16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30</v>
      </c>
      <c r="E47" s="10">
        <v>56</v>
      </c>
      <c r="F47" s="10">
        <v>-26</v>
      </c>
      <c r="G47" s="10">
        <v>33</v>
      </c>
      <c r="H47" s="10">
        <v>40</v>
      </c>
      <c r="I47" s="10">
        <v>-7</v>
      </c>
      <c r="J47" s="10">
        <v>30</v>
      </c>
      <c r="K47" s="10">
        <v>45</v>
      </c>
      <c r="L47" s="10">
        <v>-15</v>
      </c>
      <c r="M47" s="10">
        <v>35</v>
      </c>
      <c r="N47" s="10">
        <v>65</v>
      </c>
      <c r="O47" s="10">
        <f t="shared" si="0"/>
        <v>-30</v>
      </c>
      <c r="P47" s="10">
        <v>28</v>
      </c>
      <c r="Q47" s="10">
        <v>54</v>
      </c>
      <c r="R47" s="10">
        <f t="shared" si="1"/>
        <v>-26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21</v>
      </c>
      <c r="E48" s="10">
        <v>23</v>
      </c>
      <c r="F48" s="10">
        <v>-2</v>
      </c>
      <c r="G48" s="10">
        <v>18</v>
      </c>
      <c r="H48" s="10">
        <v>31</v>
      </c>
      <c r="I48" s="10">
        <v>-13</v>
      </c>
      <c r="J48" s="10">
        <v>19</v>
      </c>
      <c r="K48" s="10">
        <v>25</v>
      </c>
      <c r="L48" s="10">
        <v>-6</v>
      </c>
      <c r="M48" s="10">
        <v>21</v>
      </c>
      <c r="N48" s="10">
        <v>31</v>
      </c>
      <c r="O48" s="10">
        <f t="shared" si="0"/>
        <v>-10</v>
      </c>
      <c r="P48" s="10">
        <v>23</v>
      </c>
      <c r="Q48" s="10">
        <v>37</v>
      </c>
      <c r="R48" s="10">
        <f t="shared" si="1"/>
        <v>-14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11</v>
      </c>
      <c r="Q49" s="10">
        <v>0</v>
      </c>
      <c r="R49" s="10">
        <f t="shared" si="1"/>
        <v>11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10</v>
      </c>
      <c r="L51" s="10">
        <v>-10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14</v>
      </c>
      <c r="N52" s="10">
        <v>0</v>
      </c>
      <c r="O52" s="10">
        <f t="shared" si="0"/>
        <v>14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54</v>
      </c>
      <c r="E55" s="10">
        <v>40</v>
      </c>
      <c r="F55" s="10">
        <v>14</v>
      </c>
      <c r="G55" s="10">
        <v>39</v>
      </c>
      <c r="H55" s="10">
        <v>40</v>
      </c>
      <c r="I55" s="10">
        <v>-1</v>
      </c>
      <c r="J55" s="10">
        <v>44</v>
      </c>
      <c r="K55" s="10">
        <v>47</v>
      </c>
      <c r="L55" s="10">
        <v>-3</v>
      </c>
      <c r="M55" s="10">
        <v>43</v>
      </c>
      <c r="N55" s="10">
        <v>35</v>
      </c>
      <c r="O55" s="10">
        <f t="shared" si="0"/>
        <v>8</v>
      </c>
      <c r="P55" s="10">
        <v>32</v>
      </c>
      <c r="Q55" s="10">
        <v>47</v>
      </c>
      <c r="R55" s="10">
        <f t="shared" si="1"/>
        <v>-15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13</v>
      </c>
      <c r="E56" s="10">
        <v>15</v>
      </c>
      <c r="F56" s="10">
        <v>-2</v>
      </c>
      <c r="G56" s="10">
        <v>20</v>
      </c>
      <c r="H56" s="10">
        <v>21</v>
      </c>
      <c r="I56" s="10">
        <v>-1</v>
      </c>
      <c r="J56" s="10">
        <v>19</v>
      </c>
      <c r="K56" s="10">
        <v>19</v>
      </c>
      <c r="L56" s="10">
        <v>0</v>
      </c>
      <c r="M56" s="10">
        <v>14</v>
      </c>
      <c r="N56" s="10">
        <v>21</v>
      </c>
      <c r="O56" s="10">
        <f t="shared" si="0"/>
        <v>-7</v>
      </c>
      <c r="P56" s="10">
        <v>14</v>
      </c>
      <c r="Q56" s="10">
        <v>13</v>
      </c>
      <c r="R56" s="10">
        <f t="shared" si="1"/>
        <v>1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212</v>
      </c>
      <c r="E57" s="10">
        <v>274</v>
      </c>
      <c r="F57" s="10">
        <v>-62</v>
      </c>
      <c r="G57" s="10">
        <v>225</v>
      </c>
      <c r="H57" s="10">
        <v>243</v>
      </c>
      <c r="I57" s="10">
        <v>-18</v>
      </c>
      <c r="J57" s="10">
        <v>228</v>
      </c>
      <c r="K57" s="10">
        <v>242</v>
      </c>
      <c r="L57" s="10">
        <v>-14</v>
      </c>
      <c r="M57" s="10">
        <v>189</v>
      </c>
      <c r="N57" s="10">
        <v>290</v>
      </c>
      <c r="O57" s="10">
        <f t="shared" si="0"/>
        <v>-101</v>
      </c>
      <c r="P57" s="10">
        <v>199</v>
      </c>
      <c r="Q57" s="10">
        <v>273</v>
      </c>
      <c r="R57" s="10">
        <f t="shared" si="1"/>
        <v>-74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704</v>
      </c>
      <c r="E58" s="13">
        <v>762</v>
      </c>
      <c r="F58" s="13">
        <v>-58</v>
      </c>
      <c r="G58" s="13">
        <v>718</v>
      </c>
      <c r="H58" s="13">
        <v>724</v>
      </c>
      <c r="I58" s="13">
        <v>-6</v>
      </c>
      <c r="J58" s="13">
        <v>711</v>
      </c>
      <c r="K58" s="13">
        <v>692</v>
      </c>
      <c r="L58" s="13">
        <v>19</v>
      </c>
      <c r="M58" s="13">
        <v>588</v>
      </c>
      <c r="N58" s="13">
        <v>741</v>
      </c>
      <c r="O58" s="13">
        <f t="shared" si="0"/>
        <v>-153</v>
      </c>
      <c r="P58" s="13">
        <v>634</v>
      </c>
      <c r="Q58" s="13">
        <v>714</v>
      </c>
      <c r="R58" s="13">
        <f t="shared" si="1"/>
        <v>-80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24</v>
      </c>
      <c r="E59" s="10">
        <v>20</v>
      </c>
      <c r="F59" s="10">
        <v>4</v>
      </c>
      <c r="G59" s="10">
        <v>17</v>
      </c>
      <c r="H59" s="10">
        <v>15</v>
      </c>
      <c r="I59" s="10">
        <v>2</v>
      </c>
      <c r="J59" s="10">
        <v>23</v>
      </c>
      <c r="K59" s="10">
        <v>23</v>
      </c>
      <c r="L59" s="10">
        <v>0</v>
      </c>
      <c r="M59" s="10">
        <v>16</v>
      </c>
      <c r="N59" s="10">
        <v>18</v>
      </c>
      <c r="O59" s="10">
        <f t="shared" si="0"/>
        <v>-2</v>
      </c>
      <c r="P59" s="10">
        <v>17</v>
      </c>
      <c r="Q59" s="10">
        <v>23</v>
      </c>
      <c r="R59" s="10">
        <f t="shared" si="1"/>
        <v>-6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13</v>
      </c>
      <c r="E60" s="10">
        <v>14</v>
      </c>
      <c r="F60" s="10">
        <v>-1</v>
      </c>
      <c r="G60" s="10">
        <v>15</v>
      </c>
      <c r="H60" s="10">
        <v>11</v>
      </c>
      <c r="I60" s="10">
        <v>4</v>
      </c>
      <c r="J60" s="10">
        <v>12</v>
      </c>
      <c r="K60" s="10">
        <v>0</v>
      </c>
      <c r="L60" s="10">
        <v>12</v>
      </c>
      <c r="M60" s="10">
        <v>11</v>
      </c>
      <c r="N60" s="10">
        <v>18</v>
      </c>
      <c r="O60" s="10">
        <f t="shared" si="0"/>
        <v>-7</v>
      </c>
      <c r="P60" s="10">
        <v>14</v>
      </c>
      <c r="Q60" s="10">
        <v>16</v>
      </c>
      <c r="R60" s="10">
        <f t="shared" si="1"/>
        <v>-2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28</v>
      </c>
      <c r="E61" s="10">
        <v>33</v>
      </c>
      <c r="F61" s="10">
        <v>-5</v>
      </c>
      <c r="G61" s="10">
        <v>32</v>
      </c>
      <c r="H61" s="10">
        <v>29</v>
      </c>
      <c r="I61" s="10">
        <v>3</v>
      </c>
      <c r="J61" s="10">
        <v>26</v>
      </c>
      <c r="K61" s="10">
        <v>35</v>
      </c>
      <c r="L61" s="10">
        <v>-9</v>
      </c>
      <c r="M61" s="10">
        <v>52</v>
      </c>
      <c r="N61" s="10">
        <v>38</v>
      </c>
      <c r="O61" s="10">
        <f t="shared" si="0"/>
        <v>14</v>
      </c>
      <c r="P61" s="10">
        <v>36</v>
      </c>
      <c r="Q61" s="10">
        <v>34</v>
      </c>
      <c r="R61" s="10">
        <f t="shared" si="1"/>
        <v>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21</v>
      </c>
      <c r="E62" s="10">
        <v>17</v>
      </c>
      <c r="F62" s="10">
        <v>4</v>
      </c>
      <c r="G62" s="10">
        <v>15</v>
      </c>
      <c r="H62" s="10">
        <v>14</v>
      </c>
      <c r="I62" s="10">
        <v>1</v>
      </c>
      <c r="J62" s="10">
        <v>15</v>
      </c>
      <c r="K62" s="10">
        <v>10</v>
      </c>
      <c r="L62" s="10">
        <v>5</v>
      </c>
      <c r="M62" s="10">
        <v>18</v>
      </c>
      <c r="N62" s="10">
        <v>21</v>
      </c>
      <c r="O62" s="10">
        <f t="shared" si="0"/>
        <v>-3</v>
      </c>
      <c r="P62" s="10">
        <v>14</v>
      </c>
      <c r="Q62" s="10">
        <v>16</v>
      </c>
      <c r="R62" s="10">
        <f t="shared" si="1"/>
        <v>-2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11</v>
      </c>
      <c r="L63" s="10">
        <v>-11</v>
      </c>
      <c r="M63" s="10">
        <v>0</v>
      </c>
      <c r="N63" s="10">
        <v>10</v>
      </c>
      <c r="O63" s="10">
        <f t="shared" si="0"/>
        <v>-10</v>
      </c>
      <c r="P63" s="10">
        <v>0</v>
      </c>
      <c r="Q63" s="10">
        <v>10</v>
      </c>
      <c r="R63" s="10">
        <f t="shared" si="1"/>
        <v>-10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10</v>
      </c>
      <c r="H68" s="10">
        <v>0</v>
      </c>
      <c r="I68" s="10">
        <v>10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17</v>
      </c>
      <c r="E74" s="10">
        <v>15</v>
      </c>
      <c r="F74" s="10">
        <v>2</v>
      </c>
      <c r="G74" s="10">
        <v>23</v>
      </c>
      <c r="H74" s="10">
        <v>20</v>
      </c>
      <c r="I74" s="10">
        <v>3</v>
      </c>
      <c r="J74" s="10">
        <v>26</v>
      </c>
      <c r="K74" s="10">
        <v>11</v>
      </c>
      <c r="L74" s="10">
        <v>15</v>
      </c>
      <c r="M74" s="10">
        <v>28</v>
      </c>
      <c r="N74" s="10">
        <v>29</v>
      </c>
      <c r="O74" s="10">
        <f t="shared" si="2"/>
        <v>-1</v>
      </c>
      <c r="P74" s="10">
        <v>13</v>
      </c>
      <c r="Q74" s="10">
        <v>13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18</v>
      </c>
      <c r="Q76" s="10">
        <v>0</v>
      </c>
      <c r="R76" s="10">
        <f t="shared" si="3"/>
        <v>18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11</v>
      </c>
      <c r="E77" s="10">
        <v>0</v>
      </c>
      <c r="F77" s="10">
        <v>11</v>
      </c>
      <c r="G77" s="10">
        <v>14</v>
      </c>
      <c r="H77" s="10">
        <v>0</v>
      </c>
      <c r="I77" s="10">
        <v>14</v>
      </c>
      <c r="J77" s="10">
        <v>16</v>
      </c>
      <c r="K77" s="10">
        <v>0</v>
      </c>
      <c r="L77" s="10">
        <v>16</v>
      </c>
      <c r="M77" s="10">
        <v>20</v>
      </c>
      <c r="N77" s="10">
        <v>11</v>
      </c>
      <c r="O77" s="10">
        <f t="shared" si="2"/>
        <v>9</v>
      </c>
      <c r="P77" s="10">
        <v>25</v>
      </c>
      <c r="Q77" s="10">
        <v>0</v>
      </c>
      <c r="R77" s="10">
        <f t="shared" si="3"/>
        <v>25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10</v>
      </c>
      <c r="F78" s="10">
        <v>-10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10</v>
      </c>
      <c r="O78" s="10">
        <f t="shared" si="2"/>
        <v>-10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12</v>
      </c>
      <c r="E79" s="10">
        <v>0</v>
      </c>
      <c r="F79" s="10">
        <v>12</v>
      </c>
      <c r="G79" s="10">
        <v>14</v>
      </c>
      <c r="H79" s="10">
        <v>0</v>
      </c>
      <c r="I79" s="10">
        <v>14</v>
      </c>
      <c r="J79" s="10">
        <v>0</v>
      </c>
      <c r="K79" s="10">
        <v>0</v>
      </c>
      <c r="L79" s="10">
        <v>0</v>
      </c>
      <c r="M79" s="10">
        <v>10</v>
      </c>
      <c r="N79" s="10">
        <v>0</v>
      </c>
      <c r="O79" s="10">
        <f t="shared" si="2"/>
        <v>10</v>
      </c>
      <c r="P79" s="10">
        <v>13</v>
      </c>
      <c r="Q79" s="10">
        <v>0</v>
      </c>
      <c r="R79" s="10">
        <f t="shared" si="3"/>
        <v>13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23</v>
      </c>
      <c r="E80" s="10">
        <v>0</v>
      </c>
      <c r="F80" s="10">
        <v>23</v>
      </c>
      <c r="G80" s="10">
        <v>12</v>
      </c>
      <c r="H80" s="10">
        <v>0</v>
      </c>
      <c r="I80" s="10">
        <v>12</v>
      </c>
      <c r="J80" s="10">
        <v>0</v>
      </c>
      <c r="K80" s="10">
        <v>0</v>
      </c>
      <c r="L80" s="10">
        <v>0</v>
      </c>
      <c r="M80" s="10">
        <v>15</v>
      </c>
      <c r="N80" s="10">
        <v>0</v>
      </c>
      <c r="O80" s="10">
        <f t="shared" si="2"/>
        <v>15</v>
      </c>
      <c r="P80" s="10">
        <v>17</v>
      </c>
      <c r="Q80" s="10">
        <v>0</v>
      </c>
      <c r="R80" s="10">
        <f t="shared" si="3"/>
        <v>17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53</v>
      </c>
      <c r="E81" s="10">
        <v>25</v>
      </c>
      <c r="F81" s="10">
        <v>28</v>
      </c>
      <c r="G81" s="10">
        <v>53</v>
      </c>
      <c r="H81" s="10">
        <v>28</v>
      </c>
      <c r="I81" s="10">
        <v>25</v>
      </c>
      <c r="J81" s="10">
        <v>81</v>
      </c>
      <c r="K81" s="10">
        <v>47</v>
      </c>
      <c r="L81" s="10">
        <v>34</v>
      </c>
      <c r="M81" s="10">
        <v>72</v>
      </c>
      <c r="N81" s="10">
        <v>45</v>
      </c>
      <c r="O81" s="10">
        <f t="shared" si="2"/>
        <v>27</v>
      </c>
      <c r="P81" s="10">
        <v>49</v>
      </c>
      <c r="Q81" s="10">
        <v>49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97</v>
      </c>
      <c r="E82" s="10">
        <v>120</v>
      </c>
      <c r="F82" s="10">
        <v>-23</v>
      </c>
      <c r="G82" s="10">
        <v>98</v>
      </c>
      <c r="H82" s="10">
        <v>95</v>
      </c>
      <c r="I82" s="10">
        <v>3</v>
      </c>
      <c r="J82" s="10">
        <v>131</v>
      </c>
      <c r="K82" s="10">
        <v>85</v>
      </c>
      <c r="L82" s="10">
        <v>46</v>
      </c>
      <c r="M82" s="10">
        <v>116</v>
      </c>
      <c r="N82" s="10">
        <v>83</v>
      </c>
      <c r="O82" s="10">
        <f t="shared" si="2"/>
        <v>33</v>
      </c>
      <c r="P82" s="10">
        <v>103</v>
      </c>
      <c r="Q82" s="10">
        <v>104</v>
      </c>
      <c r="R82" s="10">
        <f t="shared" si="3"/>
        <v>-1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いなべ市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-77</v>
      </c>
      <c r="D86" s="31">
        <f t="shared" ref="D86:D101" si="4">SUMIF($A$5:$A$83,$B86,I$5:I$83)</f>
        <v>5</v>
      </c>
      <c r="E86" s="31">
        <f t="shared" ref="E86:E101" si="5">SUMIF($A$5:$A$83,$B86,L$5:L$83)</f>
        <v>30</v>
      </c>
      <c r="F86" s="31">
        <f>SUMIF($A$5:$A$83,$B86,O$5:O$83)</f>
        <v>-179</v>
      </c>
      <c r="G86" s="31">
        <f>SUMIF($A$5:$A$83,$B86,R$5:R$83)</f>
        <v>-281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-12</v>
      </c>
      <c r="D87" s="31">
        <f t="shared" si="4"/>
        <v>-28</v>
      </c>
      <c r="E87" s="31">
        <f t="shared" si="5"/>
        <v>-16</v>
      </c>
      <c r="F87" s="31">
        <f>SUMIF($A$5:$A$83,$B87,O$5:O$83)</f>
        <v>-5</v>
      </c>
      <c r="G87" s="31">
        <f t="shared" ref="G87:G101" si="6">SUMIF($A$5:$A$83,$B87,R$5:R$83)</f>
        <v>26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-13</v>
      </c>
      <c r="D88" s="31">
        <f t="shared" si="4"/>
        <v>10</v>
      </c>
      <c r="E88" s="31">
        <f t="shared" si="5"/>
        <v>11</v>
      </c>
      <c r="F88" s="31">
        <f t="shared" ref="F88:F101" si="8">SUMIF($A$5:$A$83,$B88,O$5:O$83)</f>
        <v>12</v>
      </c>
      <c r="G88" s="31">
        <f t="shared" si="6"/>
        <v>12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-3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44</v>
      </c>
      <c r="D91" s="32">
        <f t="shared" si="4"/>
        <v>7</v>
      </c>
      <c r="E91" s="32">
        <f t="shared" si="5"/>
        <v>-3</v>
      </c>
      <c r="F91" s="32">
        <f t="shared" si="8"/>
        <v>19</v>
      </c>
      <c r="G91" s="32">
        <f t="shared" si="6"/>
        <v>163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15</v>
      </c>
      <c r="D92" s="33">
        <f>SUMIF($A$5:$A$83,$B92,I$5:I$83)</f>
        <v>18</v>
      </c>
      <c r="E92" s="33">
        <f>SUMIF($A$5:$A$83,$B92,L$5:L$83)</f>
        <v>-1</v>
      </c>
      <c r="F92" s="33">
        <f>SUMIF($A$5:$A$83,$B92,O$5:O$83)</f>
        <v>23</v>
      </c>
      <c r="G92" s="33">
        <f>SUMIF($A$5:$A$83,$B92,R$5:R$83)</f>
        <v>6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-11</v>
      </c>
      <c r="D93" s="31">
        <f t="shared" si="4"/>
        <v>0</v>
      </c>
      <c r="E93" s="31">
        <f t="shared" si="5"/>
        <v>0</v>
      </c>
      <c r="F93" s="31">
        <f t="shared" si="8"/>
        <v>10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-29</v>
      </c>
      <c r="D95" s="31">
        <f t="shared" si="4"/>
        <v>-32</v>
      </c>
      <c r="E95" s="31">
        <f t="shared" si="5"/>
        <v>-28</v>
      </c>
      <c r="F95" s="31">
        <f t="shared" si="8"/>
        <v>-48</v>
      </c>
      <c r="G95" s="31">
        <f t="shared" si="6"/>
        <v>-57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-50</v>
      </c>
      <c r="D96" s="31">
        <f t="shared" si="4"/>
        <v>-20</v>
      </c>
      <c r="E96" s="31">
        <f t="shared" si="5"/>
        <v>-27</v>
      </c>
      <c r="F96" s="31">
        <f t="shared" si="8"/>
        <v>-86</v>
      </c>
      <c r="G96" s="31">
        <f t="shared" si="6"/>
        <v>-77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2</v>
      </c>
      <c r="D97" s="31">
        <f t="shared" si="4"/>
        <v>10</v>
      </c>
      <c r="E97" s="31">
        <f t="shared" si="5"/>
        <v>-3</v>
      </c>
      <c r="F97" s="31">
        <f t="shared" si="8"/>
        <v>-8</v>
      </c>
      <c r="G97" s="31">
        <f t="shared" si="6"/>
        <v>-18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10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66</v>
      </c>
      <c r="D100" s="31">
        <f t="shared" si="4"/>
        <v>68</v>
      </c>
      <c r="E100" s="31">
        <f t="shared" si="5"/>
        <v>65</v>
      </c>
      <c r="F100" s="31">
        <f t="shared" si="8"/>
        <v>50</v>
      </c>
      <c r="G100" s="31">
        <f t="shared" si="6"/>
        <v>73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-23</v>
      </c>
      <c r="D101" s="34">
        <f t="shared" si="4"/>
        <v>3</v>
      </c>
      <c r="E101" s="34">
        <f t="shared" si="5"/>
        <v>46</v>
      </c>
      <c r="F101" s="31">
        <f t="shared" si="8"/>
        <v>33</v>
      </c>
      <c r="G101" s="31">
        <f t="shared" si="6"/>
        <v>-1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-88</v>
      </c>
      <c r="D102" s="35" t="str">
        <f>"全体 "&amp;TEXT(SUM(D86:D101),"#,###")</f>
        <v>全体 51</v>
      </c>
      <c r="E102" s="35" t="str">
        <f>"全体 "&amp;TEXT(SUM(E86:E101),"#,###")</f>
        <v>全体 71</v>
      </c>
      <c r="F102" s="35" t="str">
        <f>"全体 "&amp;TEXT(SUM(F86:F101),"#,###")</f>
        <v>全体 -179</v>
      </c>
      <c r="G102" s="35" t="str">
        <f>"全体 "&amp;TEXT(SUM(G86:G101),"#,###")</f>
        <v>全体 -154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C102"/>
  <sheetViews>
    <sheetView showGridLines="0" topLeftCell="J1" zoomScaleNormal="100" workbookViewId="0">
      <pane ySplit="4" topLeftCell="A109" activePane="bottomLeft" state="frozen"/>
      <selection activeCell="K106" sqref="K106"/>
      <selection pane="bottomLeft" activeCell="G125" sqref="G125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志摩市</v>
      </c>
      <c r="T1" s="1" t="str">
        <f ca="1">"地域ブロック・県内圏域別の人口移動の状況　＜"&amp;D1&amp;"＞"</f>
        <v>地域ブロック・県内圏域別の人口移動の状況　＜志摩市＞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901</v>
      </c>
      <c r="E4" s="9">
        <v>1285</v>
      </c>
      <c r="F4" s="9">
        <v>-384</v>
      </c>
      <c r="G4" s="9">
        <v>858</v>
      </c>
      <c r="H4" s="9">
        <v>1326</v>
      </c>
      <c r="I4" s="9">
        <v>-468</v>
      </c>
      <c r="J4" s="9">
        <v>854</v>
      </c>
      <c r="K4" s="9">
        <v>1305</v>
      </c>
      <c r="L4" s="9">
        <v>-451</v>
      </c>
      <c r="M4" s="9">
        <v>866</v>
      </c>
      <c r="N4" s="9">
        <v>1345</v>
      </c>
      <c r="O4" s="9">
        <f>M4-N4</f>
        <v>-479</v>
      </c>
      <c r="P4" s="9">
        <v>945</v>
      </c>
      <c r="Q4" s="9">
        <v>1170</v>
      </c>
      <c r="R4" s="9">
        <f>P4-Q4</f>
        <v>-225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40</v>
      </c>
      <c r="E5" s="10">
        <v>90</v>
      </c>
      <c r="F5" s="10">
        <v>-50</v>
      </c>
      <c r="G5" s="10">
        <v>53</v>
      </c>
      <c r="H5" s="10">
        <v>102</v>
      </c>
      <c r="I5" s="10">
        <v>-49</v>
      </c>
      <c r="J5" s="10">
        <v>55</v>
      </c>
      <c r="K5" s="10">
        <v>84</v>
      </c>
      <c r="L5" s="10">
        <v>-29</v>
      </c>
      <c r="M5" s="10">
        <v>42</v>
      </c>
      <c r="N5" s="10">
        <v>111</v>
      </c>
      <c r="O5" s="10">
        <f t="shared" ref="O5:O68" si="0">M5-N5</f>
        <v>-69</v>
      </c>
      <c r="P5" s="10">
        <v>48</v>
      </c>
      <c r="Q5" s="10">
        <v>104</v>
      </c>
      <c r="R5" s="10">
        <f t="shared" ref="R5:R68" si="1">P5-Q5</f>
        <v>-56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26</v>
      </c>
      <c r="E6" s="10">
        <v>41</v>
      </c>
      <c r="F6" s="10">
        <v>-15</v>
      </c>
      <c r="G6" s="10">
        <v>30</v>
      </c>
      <c r="H6" s="10">
        <v>45</v>
      </c>
      <c r="I6" s="10">
        <v>-15</v>
      </c>
      <c r="J6" s="10">
        <v>31</v>
      </c>
      <c r="K6" s="10">
        <v>31</v>
      </c>
      <c r="L6" s="10">
        <v>0</v>
      </c>
      <c r="M6" s="10">
        <v>32</v>
      </c>
      <c r="N6" s="10">
        <v>55</v>
      </c>
      <c r="O6" s="10">
        <f t="shared" si="0"/>
        <v>-23</v>
      </c>
      <c r="P6" s="10">
        <v>28</v>
      </c>
      <c r="Q6" s="10">
        <v>36</v>
      </c>
      <c r="R6" s="10">
        <f t="shared" si="1"/>
        <v>-8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122</v>
      </c>
      <c r="E7" s="10">
        <v>222</v>
      </c>
      <c r="F7" s="10">
        <v>-100</v>
      </c>
      <c r="G7" s="10">
        <v>94</v>
      </c>
      <c r="H7" s="10">
        <v>268</v>
      </c>
      <c r="I7" s="10">
        <v>-174</v>
      </c>
      <c r="J7" s="10">
        <v>90</v>
      </c>
      <c r="K7" s="10">
        <v>261</v>
      </c>
      <c r="L7" s="10">
        <v>-171</v>
      </c>
      <c r="M7" s="10">
        <v>102</v>
      </c>
      <c r="N7" s="10">
        <v>275</v>
      </c>
      <c r="O7" s="10">
        <f t="shared" si="0"/>
        <v>-173</v>
      </c>
      <c r="P7" s="10">
        <v>114</v>
      </c>
      <c r="Q7" s="10">
        <v>194</v>
      </c>
      <c r="R7" s="10">
        <f t="shared" si="1"/>
        <v>-80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59</v>
      </c>
      <c r="E8" s="10">
        <v>94</v>
      </c>
      <c r="F8" s="10">
        <v>-35</v>
      </c>
      <c r="G8" s="10">
        <v>32</v>
      </c>
      <c r="H8" s="10">
        <v>74</v>
      </c>
      <c r="I8" s="10">
        <v>-42</v>
      </c>
      <c r="J8" s="10">
        <v>51</v>
      </c>
      <c r="K8" s="10">
        <v>86</v>
      </c>
      <c r="L8" s="10">
        <v>-35</v>
      </c>
      <c r="M8" s="10">
        <v>33</v>
      </c>
      <c r="N8" s="10">
        <v>72</v>
      </c>
      <c r="O8" s="10">
        <f t="shared" si="0"/>
        <v>-39</v>
      </c>
      <c r="P8" s="10">
        <v>47</v>
      </c>
      <c r="Q8" s="10">
        <v>68</v>
      </c>
      <c r="R8" s="10">
        <f t="shared" si="1"/>
        <v>-21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13</v>
      </c>
      <c r="E9" s="10">
        <v>19</v>
      </c>
      <c r="F9" s="10">
        <v>-6</v>
      </c>
      <c r="G9" s="10">
        <v>0</v>
      </c>
      <c r="H9" s="10">
        <v>0</v>
      </c>
      <c r="I9" s="10">
        <v>0</v>
      </c>
      <c r="J9" s="10">
        <v>0</v>
      </c>
      <c r="K9" s="10">
        <v>16</v>
      </c>
      <c r="L9" s="10">
        <v>-16</v>
      </c>
      <c r="M9" s="10">
        <v>0</v>
      </c>
      <c r="N9" s="10">
        <v>20</v>
      </c>
      <c r="O9" s="10">
        <f t="shared" si="0"/>
        <v>-20</v>
      </c>
      <c r="P9" s="10">
        <v>12</v>
      </c>
      <c r="Q9" s="10">
        <v>16</v>
      </c>
      <c r="R9" s="10">
        <f t="shared" si="1"/>
        <v>-4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29</v>
      </c>
      <c r="E10" s="10">
        <v>19</v>
      </c>
      <c r="F10" s="10">
        <v>10</v>
      </c>
      <c r="G10" s="10">
        <v>19</v>
      </c>
      <c r="H10" s="10">
        <v>31</v>
      </c>
      <c r="I10" s="10">
        <v>-12</v>
      </c>
      <c r="J10" s="10">
        <v>22</v>
      </c>
      <c r="K10" s="10">
        <v>38</v>
      </c>
      <c r="L10" s="10">
        <v>-16</v>
      </c>
      <c r="M10" s="10">
        <v>20</v>
      </c>
      <c r="N10" s="10">
        <v>34</v>
      </c>
      <c r="O10" s="10">
        <f t="shared" si="0"/>
        <v>-14</v>
      </c>
      <c r="P10" s="10">
        <v>13</v>
      </c>
      <c r="Q10" s="10">
        <v>29</v>
      </c>
      <c r="R10" s="10">
        <f t="shared" si="1"/>
        <v>-16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14</v>
      </c>
      <c r="K12" s="10">
        <v>0</v>
      </c>
      <c r="L12" s="10">
        <v>14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54</v>
      </c>
      <c r="E14" s="10">
        <v>52</v>
      </c>
      <c r="F14" s="10">
        <v>2</v>
      </c>
      <c r="G14" s="10">
        <v>45</v>
      </c>
      <c r="H14" s="10">
        <v>41</v>
      </c>
      <c r="I14" s="10">
        <v>4</v>
      </c>
      <c r="J14" s="10">
        <v>34</v>
      </c>
      <c r="K14" s="10">
        <v>43</v>
      </c>
      <c r="L14" s="10">
        <v>-9</v>
      </c>
      <c r="M14" s="10">
        <v>42</v>
      </c>
      <c r="N14" s="10">
        <v>34</v>
      </c>
      <c r="O14" s="10">
        <f t="shared" si="0"/>
        <v>8</v>
      </c>
      <c r="P14" s="10">
        <v>61</v>
      </c>
      <c r="Q14" s="10">
        <v>39</v>
      </c>
      <c r="R14" s="10">
        <f t="shared" si="1"/>
        <v>22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11</v>
      </c>
      <c r="F18" s="10">
        <v>-11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14</v>
      </c>
      <c r="N18" s="10">
        <v>12</v>
      </c>
      <c r="O18" s="10">
        <f t="shared" si="0"/>
        <v>2</v>
      </c>
      <c r="P18" s="10">
        <v>0</v>
      </c>
      <c r="Q18" s="10">
        <v>10</v>
      </c>
      <c r="R18" s="10">
        <f t="shared" si="1"/>
        <v>-10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10</v>
      </c>
      <c r="R24" s="10">
        <f t="shared" si="1"/>
        <v>-10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11</v>
      </c>
      <c r="E25" s="10">
        <v>11</v>
      </c>
      <c r="F25" s="10">
        <v>0</v>
      </c>
      <c r="G25" s="10">
        <v>0</v>
      </c>
      <c r="H25" s="10">
        <v>13</v>
      </c>
      <c r="I25" s="10">
        <v>-13</v>
      </c>
      <c r="J25" s="10">
        <v>0</v>
      </c>
      <c r="K25" s="10">
        <v>14</v>
      </c>
      <c r="L25" s="10">
        <v>-14</v>
      </c>
      <c r="M25" s="10">
        <v>0</v>
      </c>
      <c r="N25" s="10">
        <v>17</v>
      </c>
      <c r="O25" s="10">
        <f t="shared" si="0"/>
        <v>-17</v>
      </c>
      <c r="P25" s="10">
        <v>0</v>
      </c>
      <c r="Q25" s="10">
        <v>18</v>
      </c>
      <c r="R25" s="10">
        <f t="shared" si="1"/>
        <v>-18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19</v>
      </c>
      <c r="F27" s="10">
        <v>-19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12</v>
      </c>
      <c r="O27" s="10">
        <f t="shared" si="0"/>
        <v>-12</v>
      </c>
      <c r="P27" s="10">
        <v>0</v>
      </c>
      <c r="Q27" s="10">
        <v>14</v>
      </c>
      <c r="R27" s="10">
        <f t="shared" si="1"/>
        <v>-14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18</v>
      </c>
      <c r="F30" s="10">
        <v>-18</v>
      </c>
      <c r="G30" s="10">
        <v>31</v>
      </c>
      <c r="H30" s="10">
        <v>0</v>
      </c>
      <c r="I30" s="10">
        <v>31</v>
      </c>
      <c r="J30" s="10">
        <v>18</v>
      </c>
      <c r="K30" s="10">
        <v>13</v>
      </c>
      <c r="L30" s="10">
        <v>5</v>
      </c>
      <c r="M30" s="10">
        <v>33</v>
      </c>
      <c r="N30" s="10">
        <v>16</v>
      </c>
      <c r="O30" s="10">
        <f t="shared" si="0"/>
        <v>17</v>
      </c>
      <c r="P30" s="10">
        <v>25</v>
      </c>
      <c r="Q30" s="10">
        <v>0</v>
      </c>
      <c r="R30" s="10">
        <f t="shared" si="1"/>
        <v>25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66</v>
      </c>
      <c r="E34" s="11">
        <v>59</v>
      </c>
      <c r="F34" s="11">
        <v>7</v>
      </c>
      <c r="G34" s="11">
        <v>61</v>
      </c>
      <c r="H34" s="11">
        <v>91</v>
      </c>
      <c r="I34" s="11">
        <v>-30</v>
      </c>
      <c r="J34" s="11">
        <v>71</v>
      </c>
      <c r="K34" s="11">
        <v>71</v>
      </c>
      <c r="L34" s="11">
        <v>0</v>
      </c>
      <c r="M34" s="11">
        <v>51</v>
      </c>
      <c r="N34" s="11">
        <v>41</v>
      </c>
      <c r="O34" s="11">
        <f t="shared" si="0"/>
        <v>10</v>
      </c>
      <c r="P34" s="11">
        <v>50</v>
      </c>
      <c r="Q34" s="11">
        <v>56</v>
      </c>
      <c r="R34" s="11">
        <f t="shared" si="1"/>
        <v>-6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10</v>
      </c>
      <c r="O43" s="10">
        <f t="shared" si="0"/>
        <v>-10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13</v>
      </c>
      <c r="E45" s="10">
        <v>13</v>
      </c>
      <c r="F45" s="10">
        <v>0</v>
      </c>
      <c r="G45" s="10">
        <v>11</v>
      </c>
      <c r="H45" s="10">
        <v>16</v>
      </c>
      <c r="I45" s="10">
        <v>-5</v>
      </c>
      <c r="J45" s="10">
        <v>0</v>
      </c>
      <c r="K45" s="10">
        <v>15</v>
      </c>
      <c r="L45" s="10">
        <v>-15</v>
      </c>
      <c r="M45" s="10">
        <v>0</v>
      </c>
      <c r="N45" s="10">
        <v>13</v>
      </c>
      <c r="O45" s="10">
        <f t="shared" si="0"/>
        <v>-13</v>
      </c>
      <c r="P45" s="10">
        <v>16</v>
      </c>
      <c r="Q45" s="10">
        <v>0</v>
      </c>
      <c r="R45" s="10">
        <f t="shared" si="1"/>
        <v>16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13</v>
      </c>
      <c r="E46" s="10">
        <v>12</v>
      </c>
      <c r="F46" s="10">
        <v>1</v>
      </c>
      <c r="G46" s="10">
        <v>21</v>
      </c>
      <c r="H46" s="10">
        <v>15</v>
      </c>
      <c r="I46" s="10">
        <v>6</v>
      </c>
      <c r="J46" s="10">
        <v>11</v>
      </c>
      <c r="K46" s="10">
        <v>12</v>
      </c>
      <c r="L46" s="10">
        <v>-1</v>
      </c>
      <c r="M46" s="10">
        <v>12</v>
      </c>
      <c r="N46" s="10">
        <v>13</v>
      </c>
      <c r="O46" s="10">
        <f t="shared" si="0"/>
        <v>-1</v>
      </c>
      <c r="P46" s="10">
        <v>18</v>
      </c>
      <c r="Q46" s="10">
        <v>12</v>
      </c>
      <c r="R46" s="10">
        <f t="shared" si="1"/>
        <v>6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35</v>
      </c>
      <c r="E47" s="10">
        <v>51</v>
      </c>
      <c r="F47" s="10">
        <v>-16</v>
      </c>
      <c r="G47" s="10">
        <v>45</v>
      </c>
      <c r="H47" s="10">
        <v>61</v>
      </c>
      <c r="I47" s="10">
        <v>-16</v>
      </c>
      <c r="J47" s="10">
        <v>29</v>
      </c>
      <c r="K47" s="10">
        <v>68</v>
      </c>
      <c r="L47" s="10">
        <v>-39</v>
      </c>
      <c r="M47" s="10">
        <v>53</v>
      </c>
      <c r="N47" s="10">
        <v>77</v>
      </c>
      <c r="O47" s="10">
        <f t="shared" si="0"/>
        <v>-24</v>
      </c>
      <c r="P47" s="10">
        <v>57</v>
      </c>
      <c r="Q47" s="10">
        <v>47</v>
      </c>
      <c r="R47" s="10">
        <f t="shared" si="1"/>
        <v>10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18</v>
      </c>
      <c r="E48" s="10">
        <v>23</v>
      </c>
      <c r="F48" s="10">
        <v>-5</v>
      </c>
      <c r="G48" s="10">
        <v>18</v>
      </c>
      <c r="H48" s="10">
        <v>27</v>
      </c>
      <c r="I48" s="10">
        <v>-9</v>
      </c>
      <c r="J48" s="10">
        <v>15</v>
      </c>
      <c r="K48" s="10">
        <v>21</v>
      </c>
      <c r="L48" s="10">
        <v>-6</v>
      </c>
      <c r="M48" s="10">
        <v>20</v>
      </c>
      <c r="N48" s="10">
        <v>28</v>
      </c>
      <c r="O48" s="10">
        <f t="shared" si="0"/>
        <v>-8</v>
      </c>
      <c r="P48" s="10">
        <v>22</v>
      </c>
      <c r="Q48" s="10">
        <v>24</v>
      </c>
      <c r="R48" s="10">
        <f t="shared" si="1"/>
        <v>-2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15</v>
      </c>
      <c r="E54" s="10">
        <v>0</v>
      </c>
      <c r="F54" s="10">
        <v>15</v>
      </c>
      <c r="G54" s="10">
        <v>11</v>
      </c>
      <c r="H54" s="10">
        <v>0</v>
      </c>
      <c r="I54" s="10">
        <v>11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17</v>
      </c>
      <c r="E55" s="10">
        <v>25</v>
      </c>
      <c r="F55" s="10">
        <v>-8</v>
      </c>
      <c r="G55" s="10">
        <v>22</v>
      </c>
      <c r="H55" s="10">
        <v>33</v>
      </c>
      <c r="I55" s="10">
        <v>-11</v>
      </c>
      <c r="J55" s="10">
        <v>17</v>
      </c>
      <c r="K55" s="10">
        <v>32</v>
      </c>
      <c r="L55" s="10">
        <v>-15</v>
      </c>
      <c r="M55" s="10">
        <v>19</v>
      </c>
      <c r="N55" s="10">
        <v>18</v>
      </c>
      <c r="O55" s="10">
        <f t="shared" si="0"/>
        <v>1</v>
      </c>
      <c r="P55" s="10">
        <v>15</v>
      </c>
      <c r="Q55" s="10">
        <v>18</v>
      </c>
      <c r="R55" s="10">
        <f t="shared" si="1"/>
        <v>-3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30</v>
      </c>
      <c r="E56" s="10">
        <v>17</v>
      </c>
      <c r="F56" s="10">
        <v>13</v>
      </c>
      <c r="G56" s="10">
        <v>15</v>
      </c>
      <c r="H56" s="10">
        <v>24</v>
      </c>
      <c r="I56" s="10">
        <v>-9</v>
      </c>
      <c r="J56" s="10">
        <v>11</v>
      </c>
      <c r="K56" s="10">
        <v>22</v>
      </c>
      <c r="L56" s="10">
        <v>-11</v>
      </c>
      <c r="M56" s="10">
        <v>16</v>
      </c>
      <c r="N56" s="10">
        <v>18</v>
      </c>
      <c r="O56" s="10">
        <f t="shared" si="0"/>
        <v>-2</v>
      </c>
      <c r="P56" s="10">
        <v>17</v>
      </c>
      <c r="Q56" s="10">
        <v>38</v>
      </c>
      <c r="R56" s="10">
        <f t="shared" si="1"/>
        <v>-21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118</v>
      </c>
      <c r="E57" s="10">
        <v>226</v>
      </c>
      <c r="F57" s="10">
        <v>-108</v>
      </c>
      <c r="G57" s="10">
        <v>116</v>
      </c>
      <c r="H57" s="10">
        <v>196</v>
      </c>
      <c r="I57" s="10">
        <v>-80</v>
      </c>
      <c r="J57" s="10">
        <v>149</v>
      </c>
      <c r="K57" s="10">
        <v>214</v>
      </c>
      <c r="L57" s="10">
        <v>-65</v>
      </c>
      <c r="M57" s="10">
        <v>115</v>
      </c>
      <c r="N57" s="10">
        <v>194</v>
      </c>
      <c r="O57" s="10">
        <f t="shared" si="0"/>
        <v>-79</v>
      </c>
      <c r="P57" s="10">
        <v>119</v>
      </c>
      <c r="Q57" s="10">
        <v>190</v>
      </c>
      <c r="R57" s="10">
        <f t="shared" si="1"/>
        <v>-71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420</v>
      </c>
      <c r="E58" s="13">
        <v>655</v>
      </c>
      <c r="F58" s="13">
        <v>-235</v>
      </c>
      <c r="G58" s="13">
        <v>365</v>
      </c>
      <c r="H58" s="13">
        <v>665</v>
      </c>
      <c r="I58" s="13">
        <v>-300</v>
      </c>
      <c r="J58" s="13">
        <v>386</v>
      </c>
      <c r="K58" s="13">
        <v>657</v>
      </c>
      <c r="L58" s="13">
        <v>-271</v>
      </c>
      <c r="M58" s="13">
        <v>369</v>
      </c>
      <c r="N58" s="13">
        <v>699</v>
      </c>
      <c r="O58" s="13">
        <f t="shared" si="0"/>
        <v>-330</v>
      </c>
      <c r="P58" s="13">
        <v>398</v>
      </c>
      <c r="Q58" s="13">
        <v>594</v>
      </c>
      <c r="R58" s="13">
        <f t="shared" si="1"/>
        <v>-196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12</v>
      </c>
      <c r="F59" s="10">
        <v>-12</v>
      </c>
      <c r="G59" s="10">
        <v>0</v>
      </c>
      <c r="H59" s="10">
        <v>0</v>
      </c>
      <c r="I59" s="10">
        <v>0</v>
      </c>
      <c r="J59" s="10">
        <v>11</v>
      </c>
      <c r="K59" s="10">
        <v>0</v>
      </c>
      <c r="L59" s="10">
        <v>11</v>
      </c>
      <c r="M59" s="10">
        <v>10</v>
      </c>
      <c r="N59" s="10">
        <v>0</v>
      </c>
      <c r="O59" s="10">
        <f t="shared" si="0"/>
        <v>10</v>
      </c>
      <c r="P59" s="10">
        <v>13</v>
      </c>
      <c r="Q59" s="10">
        <v>14</v>
      </c>
      <c r="R59" s="10">
        <f t="shared" si="1"/>
        <v>-1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14</v>
      </c>
      <c r="E60" s="10">
        <v>20</v>
      </c>
      <c r="F60" s="10">
        <v>-6</v>
      </c>
      <c r="G60" s="10">
        <v>24</v>
      </c>
      <c r="H60" s="10">
        <v>19</v>
      </c>
      <c r="I60" s="10">
        <v>5</v>
      </c>
      <c r="J60" s="10">
        <v>23</v>
      </c>
      <c r="K60" s="10">
        <v>29</v>
      </c>
      <c r="L60" s="10">
        <v>-6</v>
      </c>
      <c r="M60" s="10">
        <v>27</v>
      </c>
      <c r="N60" s="10">
        <v>27</v>
      </c>
      <c r="O60" s="10">
        <f t="shared" si="0"/>
        <v>0</v>
      </c>
      <c r="P60" s="10">
        <v>13</v>
      </c>
      <c r="Q60" s="10">
        <v>27</v>
      </c>
      <c r="R60" s="10">
        <f t="shared" si="1"/>
        <v>-14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82</v>
      </c>
      <c r="E61" s="10">
        <v>106</v>
      </c>
      <c r="F61" s="10">
        <v>-24</v>
      </c>
      <c r="G61" s="10">
        <v>99</v>
      </c>
      <c r="H61" s="10">
        <v>123</v>
      </c>
      <c r="I61" s="10">
        <v>-24</v>
      </c>
      <c r="J61" s="10">
        <v>83</v>
      </c>
      <c r="K61" s="10">
        <v>112</v>
      </c>
      <c r="L61" s="10">
        <v>-29</v>
      </c>
      <c r="M61" s="10">
        <v>78</v>
      </c>
      <c r="N61" s="10">
        <v>101</v>
      </c>
      <c r="O61" s="10">
        <f t="shared" si="0"/>
        <v>-23</v>
      </c>
      <c r="P61" s="10">
        <v>100</v>
      </c>
      <c r="Q61" s="10">
        <v>85</v>
      </c>
      <c r="R61" s="10">
        <f t="shared" si="1"/>
        <v>15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24</v>
      </c>
      <c r="E62" s="10">
        <v>16</v>
      </c>
      <c r="F62" s="10">
        <v>8</v>
      </c>
      <c r="G62" s="10">
        <v>22</v>
      </c>
      <c r="H62" s="10">
        <v>42</v>
      </c>
      <c r="I62" s="10">
        <v>-20</v>
      </c>
      <c r="J62" s="10">
        <v>28</v>
      </c>
      <c r="K62" s="10">
        <v>21</v>
      </c>
      <c r="L62" s="10">
        <v>7</v>
      </c>
      <c r="M62" s="10">
        <v>23</v>
      </c>
      <c r="N62" s="10">
        <v>34</v>
      </c>
      <c r="O62" s="10">
        <f t="shared" si="0"/>
        <v>-11</v>
      </c>
      <c r="P62" s="10">
        <v>24</v>
      </c>
      <c r="Q62" s="10">
        <v>27</v>
      </c>
      <c r="R62" s="10">
        <f t="shared" si="1"/>
        <v>-3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22</v>
      </c>
      <c r="E63" s="10">
        <v>27</v>
      </c>
      <c r="F63" s="10">
        <v>-5</v>
      </c>
      <c r="G63" s="10">
        <v>18</v>
      </c>
      <c r="H63" s="10">
        <v>15</v>
      </c>
      <c r="I63" s="10">
        <v>3</v>
      </c>
      <c r="J63" s="10">
        <v>19</v>
      </c>
      <c r="K63" s="10">
        <v>17</v>
      </c>
      <c r="L63" s="10">
        <v>2</v>
      </c>
      <c r="M63" s="10">
        <v>23</v>
      </c>
      <c r="N63" s="10">
        <v>18</v>
      </c>
      <c r="O63" s="10">
        <f t="shared" si="0"/>
        <v>5</v>
      </c>
      <c r="P63" s="10">
        <v>28</v>
      </c>
      <c r="Q63" s="10">
        <v>23</v>
      </c>
      <c r="R63" s="10">
        <f t="shared" si="1"/>
        <v>5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11</v>
      </c>
      <c r="N68" s="10">
        <v>0</v>
      </c>
      <c r="O68" s="10">
        <f t="shared" si="0"/>
        <v>11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11</v>
      </c>
      <c r="E74" s="10">
        <v>0</v>
      </c>
      <c r="F74" s="10">
        <v>11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17</v>
      </c>
      <c r="O74" s="10">
        <f t="shared" si="2"/>
        <v>-17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10</v>
      </c>
      <c r="R81" s="10">
        <f>P81-Q81</f>
        <v>-10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69</v>
      </c>
      <c r="E82" s="10">
        <v>82</v>
      </c>
      <c r="F82" s="10">
        <v>-13</v>
      </c>
      <c r="G82" s="10">
        <v>71</v>
      </c>
      <c r="H82" s="10">
        <v>90</v>
      </c>
      <c r="I82" s="10">
        <v>-19</v>
      </c>
      <c r="J82" s="10">
        <v>72</v>
      </c>
      <c r="K82" s="10">
        <v>85</v>
      </c>
      <c r="L82" s="10">
        <v>-13</v>
      </c>
      <c r="M82" s="10">
        <v>90</v>
      </c>
      <c r="N82" s="10">
        <v>78</v>
      </c>
      <c r="O82" s="10">
        <f t="shared" si="2"/>
        <v>12</v>
      </c>
      <c r="P82" s="10">
        <v>105</v>
      </c>
      <c r="Q82" s="10">
        <v>61</v>
      </c>
      <c r="R82" s="10">
        <f t="shared" si="3"/>
        <v>44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志摩市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-11</v>
      </c>
      <c r="D86" s="31">
        <f t="shared" ref="D86:D101" si="4">SUMIF($A$5:$A$83,$B86,I$5:I$83)</f>
        <v>-27</v>
      </c>
      <c r="E86" s="31">
        <f t="shared" ref="E86:E101" si="5">SUMIF($A$5:$A$83,$B86,L$5:L$83)</f>
        <v>-32</v>
      </c>
      <c r="F86" s="31">
        <f>SUMIF($A$5:$A$83,$B86,O$5:O$83)</f>
        <v>-57</v>
      </c>
      <c r="G86" s="31">
        <f>SUMIF($A$5:$A$83,$B86,R$5:R$83)</f>
        <v>-28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-85</v>
      </c>
      <c r="D87" s="31">
        <f t="shared" si="4"/>
        <v>-104</v>
      </c>
      <c r="E87" s="31">
        <f t="shared" si="5"/>
        <v>-78</v>
      </c>
      <c r="F87" s="31">
        <f>SUMIF($A$5:$A$83,$B87,O$5:O$83)</f>
        <v>-125</v>
      </c>
      <c r="G87" s="31">
        <f t="shared" ref="G87:G101" si="6">SUMIF($A$5:$A$83,$B87,R$5:R$83)</f>
        <v>-105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-135</v>
      </c>
      <c r="D88" s="31">
        <f t="shared" si="4"/>
        <v>-139</v>
      </c>
      <c r="E88" s="31">
        <f t="shared" si="5"/>
        <v>-175</v>
      </c>
      <c r="F88" s="31">
        <f t="shared" ref="F88:F101" si="8">SUMIF($A$5:$A$83,$B88,O$5:O$83)</f>
        <v>-160</v>
      </c>
      <c r="G88" s="31">
        <f t="shared" si="6"/>
        <v>-47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-11</v>
      </c>
      <c r="D89" s="31">
        <f t="shared" si="4"/>
        <v>0</v>
      </c>
      <c r="E89" s="31">
        <f t="shared" si="5"/>
        <v>0</v>
      </c>
      <c r="F89" s="31">
        <f t="shared" si="8"/>
        <v>2</v>
      </c>
      <c r="G89" s="31">
        <f t="shared" si="6"/>
        <v>-10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14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7</v>
      </c>
      <c r="D91" s="32">
        <f t="shared" si="4"/>
        <v>-30</v>
      </c>
      <c r="E91" s="32">
        <f t="shared" si="5"/>
        <v>0</v>
      </c>
      <c r="F91" s="32">
        <f t="shared" si="8"/>
        <v>10</v>
      </c>
      <c r="G91" s="32">
        <f t="shared" si="6"/>
        <v>-6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-10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-20</v>
      </c>
      <c r="D95" s="31">
        <f t="shared" si="4"/>
        <v>-24</v>
      </c>
      <c r="E95" s="31">
        <f t="shared" si="5"/>
        <v>-61</v>
      </c>
      <c r="F95" s="31">
        <f t="shared" si="8"/>
        <v>-46</v>
      </c>
      <c r="G95" s="31">
        <f t="shared" si="6"/>
        <v>30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-88</v>
      </c>
      <c r="D96" s="31">
        <f t="shared" si="4"/>
        <v>-89</v>
      </c>
      <c r="E96" s="31">
        <f t="shared" si="5"/>
        <v>-91</v>
      </c>
      <c r="F96" s="31">
        <f t="shared" si="8"/>
        <v>-80</v>
      </c>
      <c r="G96" s="31">
        <f t="shared" si="6"/>
        <v>-95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-39</v>
      </c>
      <c r="D97" s="31">
        <f t="shared" si="4"/>
        <v>-36</v>
      </c>
      <c r="E97" s="31">
        <f t="shared" si="5"/>
        <v>-15</v>
      </c>
      <c r="F97" s="31">
        <f t="shared" si="8"/>
        <v>-19</v>
      </c>
      <c r="G97" s="31">
        <f t="shared" si="6"/>
        <v>2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11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11</v>
      </c>
      <c r="D100" s="31">
        <f t="shared" si="4"/>
        <v>0</v>
      </c>
      <c r="E100" s="31">
        <f t="shared" si="5"/>
        <v>0</v>
      </c>
      <c r="F100" s="31">
        <f t="shared" si="8"/>
        <v>-17</v>
      </c>
      <c r="G100" s="31">
        <f t="shared" si="6"/>
        <v>-10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-13</v>
      </c>
      <c r="D101" s="34">
        <f t="shared" si="4"/>
        <v>-19</v>
      </c>
      <c r="E101" s="34">
        <f t="shared" si="5"/>
        <v>-13</v>
      </c>
      <c r="F101" s="31">
        <f t="shared" si="8"/>
        <v>12</v>
      </c>
      <c r="G101" s="31">
        <f t="shared" si="6"/>
        <v>44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-384</v>
      </c>
      <c r="D102" s="35" t="str">
        <f>"全体 "&amp;TEXT(SUM(D86:D101),"#,###")</f>
        <v>全体 -468</v>
      </c>
      <c r="E102" s="35" t="str">
        <f>"全体 "&amp;TEXT(SUM(E86:E101),"#,###")</f>
        <v>全体 -451</v>
      </c>
      <c r="F102" s="35" t="str">
        <f>"全体 "&amp;TEXT(SUM(F86:F101),"#,###")</f>
        <v>全体 -479</v>
      </c>
      <c r="G102" s="35" t="str">
        <f>"全体 "&amp;TEXT(SUM(G86:G101),"#,###")</f>
        <v>全体 -225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C102"/>
  <sheetViews>
    <sheetView showGridLines="0" topLeftCell="P1" zoomScaleNormal="100" workbookViewId="0">
      <pane ySplit="4" topLeftCell="A107" activePane="bottomLeft" state="frozen"/>
      <selection activeCell="K106" sqref="K106"/>
      <selection pane="bottomLeft" activeCell="G118" sqref="G118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伊賀市</v>
      </c>
      <c r="T1" s="1" t="str">
        <f ca="1">"地域ブロック・県内圏域別の人口移動の状況　＜"&amp;D1&amp;"＞"</f>
        <v>地域ブロック・県内圏域別の人口移動の状況　＜伊賀市＞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2215</v>
      </c>
      <c r="E4" s="9">
        <v>2788</v>
      </c>
      <c r="F4" s="9">
        <v>-573</v>
      </c>
      <c r="G4" s="9">
        <v>2242</v>
      </c>
      <c r="H4" s="9">
        <v>2710</v>
      </c>
      <c r="I4" s="9">
        <v>-468</v>
      </c>
      <c r="J4" s="9">
        <v>2221</v>
      </c>
      <c r="K4" s="9">
        <v>2621</v>
      </c>
      <c r="L4" s="9">
        <v>-400</v>
      </c>
      <c r="M4" s="9">
        <v>2296</v>
      </c>
      <c r="N4" s="9">
        <v>2733</v>
      </c>
      <c r="O4" s="9">
        <f>M4-N4</f>
        <v>-437</v>
      </c>
      <c r="P4" s="9">
        <v>2069</v>
      </c>
      <c r="Q4" s="9">
        <v>2624</v>
      </c>
      <c r="R4" s="9">
        <f>P4-Q4</f>
        <v>-555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101</v>
      </c>
      <c r="E5" s="10">
        <v>173</v>
      </c>
      <c r="F5" s="10">
        <v>-72</v>
      </c>
      <c r="G5" s="10">
        <v>139</v>
      </c>
      <c r="H5" s="10">
        <v>148</v>
      </c>
      <c r="I5" s="10">
        <v>-9</v>
      </c>
      <c r="J5" s="10">
        <v>136</v>
      </c>
      <c r="K5" s="10">
        <v>145</v>
      </c>
      <c r="L5" s="10">
        <v>-9</v>
      </c>
      <c r="M5" s="10">
        <v>106</v>
      </c>
      <c r="N5" s="10">
        <v>143</v>
      </c>
      <c r="O5" s="10">
        <f t="shared" ref="O5:O68" si="0">M5-N5</f>
        <v>-37</v>
      </c>
      <c r="P5" s="10">
        <v>166</v>
      </c>
      <c r="Q5" s="10">
        <v>182</v>
      </c>
      <c r="R5" s="10">
        <f t="shared" ref="R5:R68" si="1">P5-Q5</f>
        <v>-16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63</v>
      </c>
      <c r="E6" s="10">
        <v>74</v>
      </c>
      <c r="F6" s="10">
        <v>-11</v>
      </c>
      <c r="G6" s="10">
        <v>69</v>
      </c>
      <c r="H6" s="10">
        <v>67</v>
      </c>
      <c r="I6" s="10">
        <v>2</v>
      </c>
      <c r="J6" s="10">
        <v>64</v>
      </c>
      <c r="K6" s="10">
        <v>71</v>
      </c>
      <c r="L6" s="10">
        <v>-7</v>
      </c>
      <c r="M6" s="10">
        <v>63</v>
      </c>
      <c r="N6" s="10">
        <v>100</v>
      </c>
      <c r="O6" s="10">
        <f t="shared" si="0"/>
        <v>-37</v>
      </c>
      <c r="P6" s="10">
        <v>44</v>
      </c>
      <c r="Q6" s="10">
        <v>72</v>
      </c>
      <c r="R6" s="10">
        <f t="shared" si="1"/>
        <v>-28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21</v>
      </c>
      <c r="E7" s="10">
        <v>11</v>
      </c>
      <c r="F7" s="10">
        <v>10</v>
      </c>
      <c r="G7" s="10">
        <v>26</v>
      </c>
      <c r="H7" s="10">
        <v>22</v>
      </c>
      <c r="I7" s="10">
        <v>4</v>
      </c>
      <c r="J7" s="10">
        <v>20</v>
      </c>
      <c r="K7" s="10">
        <v>18</v>
      </c>
      <c r="L7" s="10">
        <v>2</v>
      </c>
      <c r="M7" s="10">
        <v>36</v>
      </c>
      <c r="N7" s="10">
        <v>34</v>
      </c>
      <c r="O7" s="10">
        <f t="shared" si="0"/>
        <v>2</v>
      </c>
      <c r="P7" s="10">
        <v>19</v>
      </c>
      <c r="Q7" s="10">
        <v>30</v>
      </c>
      <c r="R7" s="10">
        <f t="shared" si="1"/>
        <v>-11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29</v>
      </c>
      <c r="E8" s="10">
        <v>40</v>
      </c>
      <c r="F8" s="10">
        <v>-11</v>
      </c>
      <c r="G8" s="10">
        <v>41</v>
      </c>
      <c r="H8" s="10">
        <v>55</v>
      </c>
      <c r="I8" s="10">
        <v>-14</v>
      </c>
      <c r="J8" s="10">
        <v>45</v>
      </c>
      <c r="K8" s="10">
        <v>41</v>
      </c>
      <c r="L8" s="10">
        <v>4</v>
      </c>
      <c r="M8" s="10">
        <v>63</v>
      </c>
      <c r="N8" s="10">
        <v>40</v>
      </c>
      <c r="O8" s="10">
        <f t="shared" si="0"/>
        <v>23</v>
      </c>
      <c r="P8" s="10">
        <v>46</v>
      </c>
      <c r="Q8" s="10">
        <v>50</v>
      </c>
      <c r="R8" s="10">
        <f t="shared" si="1"/>
        <v>-4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24</v>
      </c>
      <c r="E9" s="10">
        <v>17</v>
      </c>
      <c r="F9" s="10">
        <v>7</v>
      </c>
      <c r="G9" s="10">
        <v>16</v>
      </c>
      <c r="H9" s="10">
        <v>19</v>
      </c>
      <c r="I9" s="10">
        <v>-3</v>
      </c>
      <c r="J9" s="10">
        <v>18</v>
      </c>
      <c r="K9" s="10">
        <v>26</v>
      </c>
      <c r="L9" s="10">
        <v>-8</v>
      </c>
      <c r="M9" s="10">
        <v>19</v>
      </c>
      <c r="N9" s="10">
        <v>39</v>
      </c>
      <c r="O9" s="10">
        <f t="shared" si="0"/>
        <v>-20</v>
      </c>
      <c r="P9" s="10">
        <v>22</v>
      </c>
      <c r="Q9" s="10">
        <v>25</v>
      </c>
      <c r="R9" s="10">
        <f t="shared" si="1"/>
        <v>-3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53</v>
      </c>
      <c r="E10" s="10">
        <v>60</v>
      </c>
      <c r="F10" s="10">
        <v>-7</v>
      </c>
      <c r="G10" s="10">
        <v>50</v>
      </c>
      <c r="H10" s="10">
        <v>69</v>
      </c>
      <c r="I10" s="10">
        <v>-19</v>
      </c>
      <c r="J10" s="10">
        <v>63</v>
      </c>
      <c r="K10" s="10">
        <v>58</v>
      </c>
      <c r="L10" s="10">
        <v>5</v>
      </c>
      <c r="M10" s="10">
        <v>55</v>
      </c>
      <c r="N10" s="10">
        <v>56</v>
      </c>
      <c r="O10" s="10">
        <f t="shared" si="0"/>
        <v>-1</v>
      </c>
      <c r="P10" s="10">
        <v>61</v>
      </c>
      <c r="Q10" s="10">
        <v>60</v>
      </c>
      <c r="R10" s="10">
        <f t="shared" si="1"/>
        <v>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291</v>
      </c>
      <c r="E11" s="10">
        <v>411</v>
      </c>
      <c r="F11" s="10">
        <v>-120</v>
      </c>
      <c r="G11" s="10">
        <v>335</v>
      </c>
      <c r="H11" s="10">
        <v>449</v>
      </c>
      <c r="I11" s="10">
        <v>-114</v>
      </c>
      <c r="J11" s="10">
        <v>274</v>
      </c>
      <c r="K11" s="10">
        <v>419</v>
      </c>
      <c r="L11" s="10">
        <v>-145</v>
      </c>
      <c r="M11" s="10">
        <v>241</v>
      </c>
      <c r="N11" s="10">
        <v>332</v>
      </c>
      <c r="O11" s="10">
        <f t="shared" si="0"/>
        <v>-91</v>
      </c>
      <c r="P11" s="10">
        <v>251</v>
      </c>
      <c r="Q11" s="10">
        <v>330</v>
      </c>
      <c r="R11" s="10">
        <f t="shared" si="1"/>
        <v>-79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11</v>
      </c>
      <c r="E12" s="10">
        <v>0</v>
      </c>
      <c r="F12" s="10">
        <v>11</v>
      </c>
      <c r="G12" s="10">
        <v>0</v>
      </c>
      <c r="H12" s="10">
        <v>0</v>
      </c>
      <c r="I12" s="10">
        <v>0</v>
      </c>
      <c r="J12" s="10">
        <v>0</v>
      </c>
      <c r="K12" s="10">
        <v>14</v>
      </c>
      <c r="L12" s="10">
        <v>-14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34</v>
      </c>
      <c r="E13" s="10">
        <v>50</v>
      </c>
      <c r="F13" s="10">
        <v>-16</v>
      </c>
      <c r="G13" s="10">
        <v>30</v>
      </c>
      <c r="H13" s="10">
        <v>48</v>
      </c>
      <c r="I13" s="10">
        <v>-18</v>
      </c>
      <c r="J13" s="10">
        <v>34</v>
      </c>
      <c r="K13" s="10">
        <v>50</v>
      </c>
      <c r="L13" s="10">
        <v>-16</v>
      </c>
      <c r="M13" s="10">
        <v>36</v>
      </c>
      <c r="N13" s="10">
        <v>47</v>
      </c>
      <c r="O13" s="10">
        <f t="shared" si="0"/>
        <v>-11</v>
      </c>
      <c r="P13" s="10">
        <v>22</v>
      </c>
      <c r="Q13" s="10">
        <v>38</v>
      </c>
      <c r="R13" s="10">
        <f t="shared" si="1"/>
        <v>-16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12</v>
      </c>
      <c r="N15" s="10">
        <v>0</v>
      </c>
      <c r="O15" s="10">
        <f t="shared" si="0"/>
        <v>12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15</v>
      </c>
      <c r="K16" s="10">
        <v>12</v>
      </c>
      <c r="L16" s="10">
        <v>3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11</v>
      </c>
      <c r="E17" s="10">
        <v>0</v>
      </c>
      <c r="F17" s="10">
        <v>11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12</v>
      </c>
      <c r="N17" s="10">
        <v>14</v>
      </c>
      <c r="O17" s="10">
        <f t="shared" si="0"/>
        <v>-2</v>
      </c>
      <c r="P17" s="10">
        <v>10</v>
      </c>
      <c r="Q17" s="10">
        <v>0</v>
      </c>
      <c r="R17" s="10">
        <f t="shared" si="1"/>
        <v>10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12</v>
      </c>
      <c r="L21" s="10">
        <v>-2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13</v>
      </c>
      <c r="R21" s="10">
        <f t="shared" si="1"/>
        <v>-13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12</v>
      </c>
      <c r="Q31" s="10">
        <v>0</v>
      </c>
      <c r="R31" s="10">
        <f t="shared" si="1"/>
        <v>12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42</v>
      </c>
      <c r="E34" s="11">
        <v>68</v>
      </c>
      <c r="F34" s="11">
        <v>-26</v>
      </c>
      <c r="G34" s="11">
        <v>53</v>
      </c>
      <c r="H34" s="11">
        <v>46</v>
      </c>
      <c r="I34" s="11">
        <v>7</v>
      </c>
      <c r="J34" s="11">
        <v>58</v>
      </c>
      <c r="K34" s="11">
        <v>52</v>
      </c>
      <c r="L34" s="11">
        <v>6</v>
      </c>
      <c r="M34" s="11">
        <v>65</v>
      </c>
      <c r="N34" s="11">
        <v>49</v>
      </c>
      <c r="O34" s="11">
        <f t="shared" si="0"/>
        <v>16</v>
      </c>
      <c r="P34" s="11">
        <v>61</v>
      </c>
      <c r="Q34" s="11">
        <v>60</v>
      </c>
      <c r="R34" s="11">
        <f t="shared" si="1"/>
        <v>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26</v>
      </c>
      <c r="E35" s="12">
        <v>13</v>
      </c>
      <c r="F35" s="12">
        <v>13</v>
      </c>
      <c r="G35" s="12">
        <v>23</v>
      </c>
      <c r="H35" s="12">
        <v>12</v>
      </c>
      <c r="I35" s="12">
        <v>11</v>
      </c>
      <c r="J35" s="12">
        <v>15</v>
      </c>
      <c r="K35" s="12">
        <v>23</v>
      </c>
      <c r="L35" s="12">
        <v>-8</v>
      </c>
      <c r="M35" s="12">
        <v>23</v>
      </c>
      <c r="N35" s="12">
        <v>16</v>
      </c>
      <c r="O35" s="12">
        <f t="shared" si="0"/>
        <v>7</v>
      </c>
      <c r="P35" s="12">
        <v>25</v>
      </c>
      <c r="Q35" s="12">
        <v>15</v>
      </c>
      <c r="R35" s="12">
        <f t="shared" si="1"/>
        <v>10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13</v>
      </c>
      <c r="R38" s="10">
        <f t="shared" si="1"/>
        <v>-13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10</v>
      </c>
      <c r="H41" s="10">
        <v>13</v>
      </c>
      <c r="I41" s="10">
        <v>-3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14</v>
      </c>
      <c r="E42" s="10">
        <v>15</v>
      </c>
      <c r="F42" s="10">
        <v>-1</v>
      </c>
      <c r="G42" s="10">
        <v>18</v>
      </c>
      <c r="H42" s="10">
        <v>21</v>
      </c>
      <c r="I42" s="10">
        <v>-3</v>
      </c>
      <c r="J42" s="10">
        <v>11</v>
      </c>
      <c r="K42" s="10">
        <v>25</v>
      </c>
      <c r="L42" s="10">
        <v>-14</v>
      </c>
      <c r="M42" s="10">
        <v>14</v>
      </c>
      <c r="N42" s="10">
        <v>20</v>
      </c>
      <c r="O42" s="10">
        <f t="shared" si="0"/>
        <v>-6</v>
      </c>
      <c r="P42" s="10">
        <v>10</v>
      </c>
      <c r="Q42" s="10">
        <v>19</v>
      </c>
      <c r="R42" s="10">
        <f t="shared" si="1"/>
        <v>-9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13</v>
      </c>
      <c r="F43" s="10">
        <v>-13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15</v>
      </c>
      <c r="O44" s="10">
        <f t="shared" si="0"/>
        <v>-15</v>
      </c>
      <c r="P44" s="10">
        <v>0</v>
      </c>
      <c r="Q44" s="10">
        <v>19</v>
      </c>
      <c r="R44" s="10">
        <f t="shared" si="1"/>
        <v>-19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39</v>
      </c>
      <c r="E45" s="10">
        <v>34</v>
      </c>
      <c r="F45" s="10">
        <v>5</v>
      </c>
      <c r="G45" s="10">
        <v>43</v>
      </c>
      <c r="H45" s="10">
        <v>42</v>
      </c>
      <c r="I45" s="10">
        <v>1</v>
      </c>
      <c r="J45" s="10">
        <v>34</v>
      </c>
      <c r="K45" s="10">
        <v>27</v>
      </c>
      <c r="L45" s="10">
        <v>7</v>
      </c>
      <c r="M45" s="10">
        <v>31</v>
      </c>
      <c r="N45" s="10">
        <v>44</v>
      </c>
      <c r="O45" s="10">
        <f t="shared" si="0"/>
        <v>-13</v>
      </c>
      <c r="P45" s="10">
        <v>35</v>
      </c>
      <c r="Q45" s="10">
        <v>44</v>
      </c>
      <c r="R45" s="10">
        <f t="shared" si="1"/>
        <v>-9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65</v>
      </c>
      <c r="E46" s="10">
        <v>57</v>
      </c>
      <c r="F46" s="10">
        <v>8</v>
      </c>
      <c r="G46" s="10">
        <v>30</v>
      </c>
      <c r="H46" s="10">
        <v>40</v>
      </c>
      <c r="I46" s="10">
        <v>-10</v>
      </c>
      <c r="J46" s="10">
        <v>24</v>
      </c>
      <c r="K46" s="10">
        <v>42</v>
      </c>
      <c r="L46" s="10">
        <v>-18</v>
      </c>
      <c r="M46" s="10">
        <v>34</v>
      </c>
      <c r="N46" s="10">
        <v>48</v>
      </c>
      <c r="O46" s="10">
        <f t="shared" si="0"/>
        <v>-14</v>
      </c>
      <c r="P46" s="10">
        <v>73</v>
      </c>
      <c r="Q46" s="10">
        <v>36</v>
      </c>
      <c r="R46" s="10">
        <f t="shared" si="1"/>
        <v>37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66</v>
      </c>
      <c r="E47" s="10">
        <v>114</v>
      </c>
      <c r="F47" s="10">
        <v>-48</v>
      </c>
      <c r="G47" s="10">
        <v>79</v>
      </c>
      <c r="H47" s="10">
        <v>118</v>
      </c>
      <c r="I47" s="10">
        <v>-39</v>
      </c>
      <c r="J47" s="10">
        <v>82</v>
      </c>
      <c r="K47" s="10">
        <v>107</v>
      </c>
      <c r="L47" s="10">
        <v>-25</v>
      </c>
      <c r="M47" s="10">
        <v>94</v>
      </c>
      <c r="N47" s="10">
        <v>120</v>
      </c>
      <c r="O47" s="10">
        <f t="shared" si="0"/>
        <v>-26</v>
      </c>
      <c r="P47" s="10">
        <v>69</v>
      </c>
      <c r="Q47" s="10">
        <v>124</v>
      </c>
      <c r="R47" s="10">
        <f t="shared" si="1"/>
        <v>-55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57</v>
      </c>
      <c r="E48" s="10">
        <v>63</v>
      </c>
      <c r="F48" s="10">
        <v>-6</v>
      </c>
      <c r="G48" s="10">
        <v>78</v>
      </c>
      <c r="H48" s="10">
        <v>48</v>
      </c>
      <c r="I48" s="10">
        <v>30</v>
      </c>
      <c r="J48" s="10">
        <v>51</v>
      </c>
      <c r="K48" s="10">
        <v>49</v>
      </c>
      <c r="L48" s="10">
        <v>2</v>
      </c>
      <c r="M48" s="10">
        <v>70</v>
      </c>
      <c r="N48" s="10">
        <v>61</v>
      </c>
      <c r="O48" s="10">
        <f t="shared" si="0"/>
        <v>9</v>
      </c>
      <c r="P48" s="10">
        <v>34</v>
      </c>
      <c r="Q48" s="10">
        <v>74</v>
      </c>
      <c r="R48" s="10">
        <f t="shared" si="1"/>
        <v>-40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11</v>
      </c>
      <c r="H49" s="10">
        <v>0</v>
      </c>
      <c r="I49" s="10">
        <v>11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13</v>
      </c>
      <c r="Q49" s="10">
        <v>0</v>
      </c>
      <c r="R49" s="10">
        <f t="shared" si="1"/>
        <v>13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13</v>
      </c>
      <c r="F50" s="10">
        <v>-13</v>
      </c>
      <c r="G50" s="10">
        <v>0</v>
      </c>
      <c r="H50" s="10">
        <v>0</v>
      </c>
      <c r="I50" s="10">
        <v>0</v>
      </c>
      <c r="J50" s="10">
        <v>15</v>
      </c>
      <c r="K50" s="10">
        <v>13</v>
      </c>
      <c r="L50" s="10">
        <v>2</v>
      </c>
      <c r="M50" s="10">
        <v>0</v>
      </c>
      <c r="N50" s="10">
        <v>15</v>
      </c>
      <c r="O50" s="10">
        <f t="shared" si="0"/>
        <v>-15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10</v>
      </c>
      <c r="H51" s="10">
        <v>11</v>
      </c>
      <c r="I51" s="10">
        <v>-1</v>
      </c>
      <c r="J51" s="10">
        <v>19</v>
      </c>
      <c r="K51" s="10">
        <v>12</v>
      </c>
      <c r="L51" s="10">
        <v>7</v>
      </c>
      <c r="M51" s="10">
        <v>12</v>
      </c>
      <c r="N51" s="10">
        <v>14</v>
      </c>
      <c r="O51" s="10">
        <f t="shared" si="0"/>
        <v>-2</v>
      </c>
      <c r="P51" s="10">
        <v>10</v>
      </c>
      <c r="Q51" s="10">
        <v>11</v>
      </c>
      <c r="R51" s="10">
        <f t="shared" si="1"/>
        <v>-1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10</v>
      </c>
      <c r="K52" s="10">
        <v>11</v>
      </c>
      <c r="L52" s="10">
        <v>-1</v>
      </c>
      <c r="M52" s="10">
        <v>13</v>
      </c>
      <c r="N52" s="10">
        <v>0</v>
      </c>
      <c r="O52" s="10">
        <f t="shared" si="0"/>
        <v>13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13</v>
      </c>
      <c r="E54" s="10">
        <v>20</v>
      </c>
      <c r="F54" s="10">
        <v>-7</v>
      </c>
      <c r="G54" s="10">
        <v>14</v>
      </c>
      <c r="H54" s="10">
        <v>14</v>
      </c>
      <c r="I54" s="10">
        <v>0</v>
      </c>
      <c r="J54" s="10">
        <v>18</v>
      </c>
      <c r="K54" s="10">
        <v>12</v>
      </c>
      <c r="L54" s="10">
        <v>6</v>
      </c>
      <c r="M54" s="10">
        <v>17</v>
      </c>
      <c r="N54" s="10">
        <v>15</v>
      </c>
      <c r="O54" s="10">
        <f t="shared" si="0"/>
        <v>2</v>
      </c>
      <c r="P54" s="10">
        <v>0</v>
      </c>
      <c r="Q54" s="10">
        <v>15</v>
      </c>
      <c r="R54" s="10">
        <f t="shared" si="1"/>
        <v>-15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42</v>
      </c>
      <c r="E55" s="10">
        <v>40</v>
      </c>
      <c r="F55" s="10">
        <v>2</v>
      </c>
      <c r="G55" s="10">
        <v>42</v>
      </c>
      <c r="H55" s="10">
        <v>41</v>
      </c>
      <c r="I55" s="10">
        <v>1</v>
      </c>
      <c r="J55" s="10">
        <v>35</v>
      </c>
      <c r="K55" s="10">
        <v>35</v>
      </c>
      <c r="L55" s="10">
        <v>0</v>
      </c>
      <c r="M55" s="10">
        <v>34</v>
      </c>
      <c r="N55" s="10">
        <v>39</v>
      </c>
      <c r="O55" s="10">
        <f t="shared" si="0"/>
        <v>-5</v>
      </c>
      <c r="P55" s="10">
        <v>22</v>
      </c>
      <c r="Q55" s="10">
        <v>26</v>
      </c>
      <c r="R55" s="10">
        <f t="shared" si="1"/>
        <v>-4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32</v>
      </c>
      <c r="E56" s="10">
        <v>40</v>
      </c>
      <c r="F56" s="10">
        <v>-8</v>
      </c>
      <c r="G56" s="10">
        <v>34</v>
      </c>
      <c r="H56" s="10">
        <v>26</v>
      </c>
      <c r="I56" s="10">
        <v>8</v>
      </c>
      <c r="J56" s="10">
        <v>42</v>
      </c>
      <c r="K56" s="10">
        <v>40</v>
      </c>
      <c r="L56" s="10">
        <v>2</v>
      </c>
      <c r="M56" s="10">
        <v>32</v>
      </c>
      <c r="N56" s="10">
        <v>43</v>
      </c>
      <c r="O56" s="10">
        <f t="shared" si="0"/>
        <v>-11</v>
      </c>
      <c r="P56" s="10">
        <v>26</v>
      </c>
      <c r="Q56" s="10">
        <v>42</v>
      </c>
      <c r="R56" s="10">
        <f t="shared" si="1"/>
        <v>-16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179</v>
      </c>
      <c r="E57" s="10">
        <v>225</v>
      </c>
      <c r="F57" s="10">
        <v>-46</v>
      </c>
      <c r="G57" s="10">
        <v>188</v>
      </c>
      <c r="H57" s="10">
        <v>224</v>
      </c>
      <c r="I57" s="10">
        <v>-36</v>
      </c>
      <c r="J57" s="10">
        <v>169</v>
      </c>
      <c r="K57" s="10">
        <v>213</v>
      </c>
      <c r="L57" s="10">
        <v>-44</v>
      </c>
      <c r="M57" s="10">
        <v>206</v>
      </c>
      <c r="N57" s="10">
        <v>304</v>
      </c>
      <c r="O57" s="10">
        <f t="shared" si="0"/>
        <v>-98</v>
      </c>
      <c r="P57" s="10">
        <v>152</v>
      </c>
      <c r="Q57" s="10">
        <v>272</v>
      </c>
      <c r="R57" s="10">
        <f t="shared" si="1"/>
        <v>-120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680</v>
      </c>
      <c r="E58" s="13">
        <v>904</v>
      </c>
      <c r="F58" s="13">
        <v>-224</v>
      </c>
      <c r="G58" s="13">
        <v>759</v>
      </c>
      <c r="H58" s="13">
        <v>923</v>
      </c>
      <c r="I58" s="13">
        <v>-164</v>
      </c>
      <c r="J58" s="13">
        <v>737</v>
      </c>
      <c r="K58" s="13">
        <v>918</v>
      </c>
      <c r="L58" s="13">
        <v>-181</v>
      </c>
      <c r="M58" s="13">
        <v>708</v>
      </c>
      <c r="N58" s="13">
        <v>854</v>
      </c>
      <c r="O58" s="13">
        <f t="shared" si="0"/>
        <v>-146</v>
      </c>
      <c r="P58" s="13">
        <v>714</v>
      </c>
      <c r="Q58" s="13">
        <v>860</v>
      </c>
      <c r="R58" s="13">
        <f t="shared" si="1"/>
        <v>-146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111</v>
      </c>
      <c r="E59" s="10">
        <v>137</v>
      </c>
      <c r="F59" s="10">
        <v>-26</v>
      </c>
      <c r="G59" s="10">
        <v>77</v>
      </c>
      <c r="H59" s="10">
        <v>88</v>
      </c>
      <c r="I59" s="10">
        <v>-11</v>
      </c>
      <c r="J59" s="10">
        <v>122</v>
      </c>
      <c r="K59" s="10">
        <v>105</v>
      </c>
      <c r="L59" s="10">
        <v>17</v>
      </c>
      <c r="M59" s="10">
        <v>135</v>
      </c>
      <c r="N59" s="10">
        <v>142</v>
      </c>
      <c r="O59" s="10">
        <f t="shared" si="0"/>
        <v>-7</v>
      </c>
      <c r="P59" s="10">
        <v>87</v>
      </c>
      <c r="Q59" s="10">
        <v>131</v>
      </c>
      <c r="R59" s="10">
        <f t="shared" si="1"/>
        <v>-44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105</v>
      </c>
      <c r="E60" s="10">
        <v>118</v>
      </c>
      <c r="F60" s="10">
        <v>-13</v>
      </c>
      <c r="G60" s="10">
        <v>85</v>
      </c>
      <c r="H60" s="10">
        <v>150</v>
      </c>
      <c r="I60" s="10">
        <v>-65</v>
      </c>
      <c r="J60" s="10">
        <v>90</v>
      </c>
      <c r="K60" s="10">
        <v>114</v>
      </c>
      <c r="L60" s="10">
        <v>-24</v>
      </c>
      <c r="M60" s="10">
        <v>90</v>
      </c>
      <c r="N60" s="10">
        <v>114</v>
      </c>
      <c r="O60" s="10">
        <f t="shared" si="0"/>
        <v>-24</v>
      </c>
      <c r="P60" s="10">
        <v>85</v>
      </c>
      <c r="Q60" s="10">
        <v>117</v>
      </c>
      <c r="R60" s="10">
        <f t="shared" si="1"/>
        <v>-32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310</v>
      </c>
      <c r="E61" s="10">
        <v>482</v>
      </c>
      <c r="F61" s="10">
        <v>-172</v>
      </c>
      <c r="G61" s="10">
        <v>304</v>
      </c>
      <c r="H61" s="10">
        <v>415</v>
      </c>
      <c r="I61" s="10">
        <v>-111</v>
      </c>
      <c r="J61" s="10">
        <v>286</v>
      </c>
      <c r="K61" s="10">
        <v>410</v>
      </c>
      <c r="L61" s="10">
        <v>-124</v>
      </c>
      <c r="M61" s="10">
        <v>306</v>
      </c>
      <c r="N61" s="10">
        <v>380</v>
      </c>
      <c r="O61" s="10">
        <f t="shared" si="0"/>
        <v>-74</v>
      </c>
      <c r="P61" s="10">
        <v>262</v>
      </c>
      <c r="Q61" s="10">
        <v>370</v>
      </c>
      <c r="R61" s="10">
        <f t="shared" si="1"/>
        <v>-108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84</v>
      </c>
      <c r="E62" s="10">
        <v>95</v>
      </c>
      <c r="F62" s="10">
        <v>-11</v>
      </c>
      <c r="G62" s="10">
        <v>91</v>
      </c>
      <c r="H62" s="10">
        <v>78</v>
      </c>
      <c r="I62" s="10">
        <v>13</v>
      </c>
      <c r="J62" s="10">
        <v>79</v>
      </c>
      <c r="K62" s="10">
        <v>82</v>
      </c>
      <c r="L62" s="10">
        <v>-3</v>
      </c>
      <c r="M62" s="10">
        <v>78</v>
      </c>
      <c r="N62" s="10">
        <v>94</v>
      </c>
      <c r="O62" s="10">
        <f t="shared" si="0"/>
        <v>-16</v>
      </c>
      <c r="P62" s="10">
        <v>84</v>
      </c>
      <c r="Q62" s="10">
        <v>91</v>
      </c>
      <c r="R62" s="10">
        <f t="shared" si="1"/>
        <v>-7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187</v>
      </c>
      <c r="E63" s="10">
        <v>166</v>
      </c>
      <c r="F63" s="10">
        <v>21</v>
      </c>
      <c r="G63" s="10">
        <v>145</v>
      </c>
      <c r="H63" s="10">
        <v>188</v>
      </c>
      <c r="I63" s="10">
        <v>-43</v>
      </c>
      <c r="J63" s="10">
        <v>146</v>
      </c>
      <c r="K63" s="10">
        <v>173</v>
      </c>
      <c r="L63" s="10">
        <v>-27</v>
      </c>
      <c r="M63" s="10">
        <v>154</v>
      </c>
      <c r="N63" s="10">
        <v>179</v>
      </c>
      <c r="O63" s="10">
        <f t="shared" si="0"/>
        <v>-25</v>
      </c>
      <c r="P63" s="10">
        <v>145</v>
      </c>
      <c r="Q63" s="10">
        <v>155</v>
      </c>
      <c r="R63" s="10">
        <f t="shared" si="1"/>
        <v>-10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26</v>
      </c>
      <c r="E64" s="10">
        <v>34</v>
      </c>
      <c r="F64" s="10">
        <v>-8</v>
      </c>
      <c r="G64" s="10">
        <v>27</v>
      </c>
      <c r="H64" s="10">
        <v>18</v>
      </c>
      <c r="I64" s="10">
        <v>9</v>
      </c>
      <c r="J64" s="10">
        <v>23</v>
      </c>
      <c r="K64" s="10">
        <v>16</v>
      </c>
      <c r="L64" s="10">
        <v>7</v>
      </c>
      <c r="M64" s="10">
        <v>19</v>
      </c>
      <c r="N64" s="10">
        <v>17</v>
      </c>
      <c r="O64" s="10">
        <f t="shared" si="0"/>
        <v>2</v>
      </c>
      <c r="P64" s="10">
        <v>32</v>
      </c>
      <c r="Q64" s="10">
        <v>22</v>
      </c>
      <c r="R64" s="10">
        <f t="shared" si="1"/>
        <v>10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10</v>
      </c>
      <c r="E67" s="10">
        <v>14</v>
      </c>
      <c r="F67" s="10">
        <v>-4</v>
      </c>
      <c r="G67" s="10">
        <v>0</v>
      </c>
      <c r="H67" s="10">
        <v>18</v>
      </c>
      <c r="I67" s="10">
        <v>-18</v>
      </c>
      <c r="J67" s="10">
        <v>0</v>
      </c>
      <c r="K67" s="10">
        <v>18</v>
      </c>
      <c r="L67" s="10">
        <v>-18</v>
      </c>
      <c r="M67" s="10">
        <v>13</v>
      </c>
      <c r="N67" s="10">
        <v>10</v>
      </c>
      <c r="O67" s="10">
        <f t="shared" si="0"/>
        <v>3</v>
      </c>
      <c r="P67" s="10">
        <v>13</v>
      </c>
      <c r="Q67" s="10">
        <v>17</v>
      </c>
      <c r="R67" s="10">
        <f t="shared" si="1"/>
        <v>-4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17</v>
      </c>
      <c r="E68" s="10">
        <v>21</v>
      </c>
      <c r="F68" s="10">
        <v>-4</v>
      </c>
      <c r="G68" s="10">
        <v>17</v>
      </c>
      <c r="H68" s="10">
        <v>18</v>
      </c>
      <c r="I68" s="10">
        <v>-1</v>
      </c>
      <c r="J68" s="10">
        <v>0</v>
      </c>
      <c r="K68" s="10">
        <v>10</v>
      </c>
      <c r="L68" s="10">
        <v>-10</v>
      </c>
      <c r="M68" s="10">
        <v>0</v>
      </c>
      <c r="N68" s="10">
        <v>10</v>
      </c>
      <c r="O68" s="10">
        <f t="shared" si="0"/>
        <v>-10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10</v>
      </c>
      <c r="F69" s="10">
        <v>-10</v>
      </c>
      <c r="G69" s="10">
        <v>0</v>
      </c>
      <c r="H69" s="10">
        <v>17</v>
      </c>
      <c r="I69" s="10">
        <v>-17</v>
      </c>
      <c r="J69" s="10">
        <v>0</v>
      </c>
      <c r="K69" s="10">
        <v>0</v>
      </c>
      <c r="L69" s="10">
        <v>0</v>
      </c>
      <c r="M69" s="10">
        <v>0</v>
      </c>
      <c r="N69" s="10">
        <v>12</v>
      </c>
      <c r="O69" s="10">
        <f t="shared" ref="O69:O82" si="2">M69-N69</f>
        <v>-12</v>
      </c>
      <c r="P69" s="10">
        <v>0</v>
      </c>
      <c r="Q69" s="10">
        <v>11</v>
      </c>
      <c r="R69" s="10">
        <f t="shared" ref="R69:R82" si="3">P69-Q69</f>
        <v>-11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10</v>
      </c>
      <c r="F70" s="10">
        <v>-10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17</v>
      </c>
      <c r="F71" s="10">
        <v>-17</v>
      </c>
      <c r="G71" s="10">
        <v>0</v>
      </c>
      <c r="H71" s="10">
        <v>10</v>
      </c>
      <c r="I71" s="10">
        <v>-10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10</v>
      </c>
      <c r="F72" s="10">
        <v>-10</v>
      </c>
      <c r="G72" s="10">
        <v>10</v>
      </c>
      <c r="H72" s="10">
        <v>15</v>
      </c>
      <c r="I72" s="10">
        <v>-5</v>
      </c>
      <c r="J72" s="10">
        <v>11</v>
      </c>
      <c r="K72" s="10">
        <v>10</v>
      </c>
      <c r="L72" s="10">
        <v>1</v>
      </c>
      <c r="M72" s="10">
        <v>12</v>
      </c>
      <c r="N72" s="10">
        <v>0</v>
      </c>
      <c r="O72" s="10">
        <f t="shared" si="2"/>
        <v>12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11</v>
      </c>
      <c r="H73" s="10">
        <v>0</v>
      </c>
      <c r="I73" s="10">
        <v>11</v>
      </c>
      <c r="J73" s="10">
        <v>11</v>
      </c>
      <c r="K73" s="10">
        <v>0</v>
      </c>
      <c r="L73" s="10">
        <v>11</v>
      </c>
      <c r="M73" s="10">
        <v>10</v>
      </c>
      <c r="N73" s="10">
        <v>0</v>
      </c>
      <c r="O73" s="10">
        <f t="shared" si="2"/>
        <v>10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17</v>
      </c>
      <c r="E74" s="10">
        <v>20</v>
      </c>
      <c r="F74" s="10">
        <v>-3</v>
      </c>
      <c r="G74" s="10">
        <v>21</v>
      </c>
      <c r="H74" s="10">
        <v>45</v>
      </c>
      <c r="I74" s="10">
        <v>-24</v>
      </c>
      <c r="J74" s="10">
        <v>25</v>
      </c>
      <c r="K74" s="10">
        <v>20</v>
      </c>
      <c r="L74" s="10">
        <v>5</v>
      </c>
      <c r="M74" s="10">
        <v>45</v>
      </c>
      <c r="N74" s="10">
        <v>29</v>
      </c>
      <c r="O74" s="10">
        <f t="shared" si="2"/>
        <v>16</v>
      </c>
      <c r="P74" s="10">
        <v>15</v>
      </c>
      <c r="Q74" s="10">
        <v>20</v>
      </c>
      <c r="R74" s="10">
        <f t="shared" si="3"/>
        <v>-5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12</v>
      </c>
      <c r="K76" s="10">
        <v>0</v>
      </c>
      <c r="L76" s="10">
        <v>12</v>
      </c>
      <c r="M76" s="10">
        <v>0</v>
      </c>
      <c r="N76" s="10">
        <v>10</v>
      </c>
      <c r="O76" s="10">
        <f t="shared" si="2"/>
        <v>-10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11</v>
      </c>
      <c r="I77" s="10">
        <v>-11</v>
      </c>
      <c r="J77" s="10">
        <v>10</v>
      </c>
      <c r="K77" s="10">
        <v>0</v>
      </c>
      <c r="L77" s="10">
        <v>10</v>
      </c>
      <c r="M77" s="10">
        <v>0</v>
      </c>
      <c r="N77" s="10">
        <v>12</v>
      </c>
      <c r="O77" s="10">
        <f t="shared" si="2"/>
        <v>-12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10</v>
      </c>
      <c r="K78" s="10">
        <v>11</v>
      </c>
      <c r="L78" s="10">
        <v>-1</v>
      </c>
      <c r="M78" s="10">
        <v>0</v>
      </c>
      <c r="N78" s="10">
        <v>0</v>
      </c>
      <c r="O78" s="10">
        <f t="shared" si="2"/>
        <v>0</v>
      </c>
      <c r="P78" s="10">
        <v>10</v>
      </c>
      <c r="Q78" s="10">
        <v>0</v>
      </c>
      <c r="R78" s="10">
        <f t="shared" si="3"/>
        <v>10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13</v>
      </c>
      <c r="K80" s="10">
        <v>10</v>
      </c>
      <c r="L80" s="10">
        <v>3</v>
      </c>
      <c r="M80" s="10">
        <v>12</v>
      </c>
      <c r="N80" s="10">
        <v>0</v>
      </c>
      <c r="O80" s="10">
        <f t="shared" si="2"/>
        <v>12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11</v>
      </c>
      <c r="I81" s="10">
        <v>-11</v>
      </c>
      <c r="J81" s="10">
        <v>17</v>
      </c>
      <c r="K81" s="10">
        <v>16</v>
      </c>
      <c r="L81" s="10">
        <v>1</v>
      </c>
      <c r="M81" s="10">
        <v>20</v>
      </c>
      <c r="N81" s="10">
        <v>22</v>
      </c>
      <c r="O81" s="10">
        <f t="shared" si="2"/>
        <v>-2</v>
      </c>
      <c r="P81" s="10">
        <v>21</v>
      </c>
      <c r="Q81" s="10">
        <v>0</v>
      </c>
      <c r="R81" s="10">
        <f>P81-Q81</f>
        <v>21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135</v>
      </c>
      <c r="E82" s="10">
        <v>103</v>
      </c>
      <c r="F82" s="10">
        <v>32</v>
      </c>
      <c r="G82" s="10">
        <v>115</v>
      </c>
      <c r="H82" s="10">
        <v>95</v>
      </c>
      <c r="I82" s="10">
        <v>20</v>
      </c>
      <c r="J82" s="10">
        <v>104</v>
      </c>
      <c r="K82" s="10">
        <v>99</v>
      </c>
      <c r="L82" s="10">
        <v>5</v>
      </c>
      <c r="M82" s="10">
        <v>114</v>
      </c>
      <c r="N82" s="10">
        <v>94</v>
      </c>
      <c r="O82" s="10">
        <f t="shared" si="2"/>
        <v>20</v>
      </c>
      <c r="P82" s="10">
        <v>132</v>
      </c>
      <c r="Q82" s="10">
        <v>120</v>
      </c>
      <c r="R82" s="10">
        <f t="shared" si="3"/>
        <v>12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伊賀市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-27</v>
      </c>
      <c r="D86" s="31">
        <f t="shared" ref="D86:D101" si="4">SUMIF($A$5:$A$83,$B86,I$5:I$83)</f>
        <v>-38</v>
      </c>
      <c r="E86" s="31">
        <f t="shared" ref="E86:E101" si="5">SUMIF($A$5:$A$83,$B86,L$5:L$83)</f>
        <v>-25</v>
      </c>
      <c r="F86" s="31">
        <f>SUMIF($A$5:$A$83,$B86,O$5:O$83)</f>
        <v>-69</v>
      </c>
      <c r="G86" s="31">
        <f>SUMIF($A$5:$A$83,$B86,R$5:R$83)</f>
        <v>-59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-83</v>
      </c>
      <c r="D87" s="31">
        <f t="shared" si="4"/>
        <v>-23</v>
      </c>
      <c r="E87" s="31">
        <f t="shared" si="5"/>
        <v>-5</v>
      </c>
      <c r="F87" s="31">
        <f>SUMIF($A$5:$A$83,$B87,O$5:O$83)</f>
        <v>-14</v>
      </c>
      <c r="G87" s="31">
        <f t="shared" ref="G87:G101" si="6">SUMIF($A$5:$A$83,$B87,R$5:R$83)</f>
        <v>-20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21</v>
      </c>
      <c r="D88" s="31">
        <f t="shared" si="4"/>
        <v>4</v>
      </c>
      <c r="E88" s="31">
        <f t="shared" si="5"/>
        <v>2</v>
      </c>
      <c r="F88" s="31">
        <f t="shared" ref="F88:F101" si="8">SUMIF($A$5:$A$83,$B88,O$5:O$83)</f>
        <v>0</v>
      </c>
      <c r="G88" s="31">
        <f t="shared" si="6"/>
        <v>-1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-120</v>
      </c>
      <c r="D89" s="31">
        <f t="shared" si="4"/>
        <v>-114</v>
      </c>
      <c r="E89" s="31">
        <f t="shared" si="5"/>
        <v>-145</v>
      </c>
      <c r="F89" s="31">
        <f t="shared" si="8"/>
        <v>-91</v>
      </c>
      <c r="G89" s="31">
        <f t="shared" si="6"/>
        <v>-79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11</v>
      </c>
      <c r="D90" s="31">
        <f t="shared" si="4"/>
        <v>0</v>
      </c>
      <c r="E90" s="31">
        <f t="shared" si="5"/>
        <v>-14</v>
      </c>
      <c r="F90" s="31">
        <f t="shared" si="8"/>
        <v>12</v>
      </c>
      <c r="G90" s="31">
        <f t="shared" si="6"/>
        <v>12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-26</v>
      </c>
      <c r="D91" s="32">
        <f t="shared" si="4"/>
        <v>7</v>
      </c>
      <c r="E91" s="32">
        <f t="shared" si="5"/>
        <v>6</v>
      </c>
      <c r="F91" s="32">
        <f t="shared" si="8"/>
        <v>16</v>
      </c>
      <c r="G91" s="32">
        <f t="shared" si="6"/>
        <v>1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13</v>
      </c>
      <c r="D92" s="33">
        <f>SUMIF($A$5:$A$83,$B92,I$5:I$83)</f>
        <v>11</v>
      </c>
      <c r="E92" s="33">
        <f>SUMIF($A$5:$A$83,$B92,L$5:L$83)</f>
        <v>-8</v>
      </c>
      <c r="F92" s="33">
        <f>SUMIF($A$5:$A$83,$B92,O$5:O$83)</f>
        <v>7</v>
      </c>
      <c r="G92" s="33">
        <f>SUMIF($A$5:$A$83,$B92,R$5:R$83)</f>
        <v>10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-3</v>
      </c>
      <c r="E93" s="31">
        <f t="shared" si="5"/>
        <v>0</v>
      </c>
      <c r="F93" s="31">
        <f t="shared" si="8"/>
        <v>0</v>
      </c>
      <c r="G93" s="31">
        <f t="shared" si="6"/>
        <v>-13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-14</v>
      </c>
      <c r="D94" s="31">
        <f t="shared" si="4"/>
        <v>-3</v>
      </c>
      <c r="E94" s="31">
        <f t="shared" si="5"/>
        <v>-14</v>
      </c>
      <c r="F94" s="31">
        <f t="shared" si="8"/>
        <v>-21</v>
      </c>
      <c r="G94" s="31">
        <f t="shared" si="6"/>
        <v>-28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-41</v>
      </c>
      <c r="D95" s="31">
        <f t="shared" si="4"/>
        <v>-18</v>
      </c>
      <c r="E95" s="31">
        <f t="shared" si="5"/>
        <v>-34</v>
      </c>
      <c r="F95" s="31">
        <f t="shared" si="8"/>
        <v>-44</v>
      </c>
      <c r="G95" s="31">
        <f t="shared" si="6"/>
        <v>-67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-72</v>
      </c>
      <c r="D96" s="31">
        <f t="shared" si="4"/>
        <v>-17</v>
      </c>
      <c r="E96" s="31">
        <f t="shared" si="5"/>
        <v>-28</v>
      </c>
      <c r="F96" s="31">
        <f t="shared" si="8"/>
        <v>-116</v>
      </c>
      <c r="G96" s="31">
        <f t="shared" si="6"/>
        <v>-143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-209</v>
      </c>
      <c r="D97" s="31">
        <f t="shared" si="4"/>
        <v>-208</v>
      </c>
      <c r="E97" s="31">
        <f t="shared" si="5"/>
        <v>-154</v>
      </c>
      <c r="F97" s="31">
        <f t="shared" si="8"/>
        <v>-144</v>
      </c>
      <c r="G97" s="31">
        <f t="shared" si="6"/>
        <v>-191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-18</v>
      </c>
      <c r="D98" s="31">
        <f t="shared" si="4"/>
        <v>-36</v>
      </c>
      <c r="E98" s="31">
        <f t="shared" si="5"/>
        <v>-28</v>
      </c>
      <c r="F98" s="31">
        <f t="shared" si="8"/>
        <v>-19</v>
      </c>
      <c r="G98" s="31">
        <f t="shared" si="6"/>
        <v>-15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-37</v>
      </c>
      <c r="D99" s="31">
        <f t="shared" si="4"/>
        <v>-4</v>
      </c>
      <c r="E99" s="31">
        <f t="shared" si="5"/>
        <v>12</v>
      </c>
      <c r="F99" s="31">
        <f t="shared" si="8"/>
        <v>22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-3</v>
      </c>
      <c r="D100" s="31">
        <f t="shared" si="4"/>
        <v>-46</v>
      </c>
      <c r="E100" s="31">
        <f t="shared" si="5"/>
        <v>30</v>
      </c>
      <c r="F100" s="31">
        <f t="shared" si="8"/>
        <v>4</v>
      </c>
      <c r="G100" s="31">
        <f t="shared" si="6"/>
        <v>26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32</v>
      </c>
      <c r="D101" s="34">
        <f t="shared" si="4"/>
        <v>20</v>
      </c>
      <c r="E101" s="34">
        <f t="shared" si="5"/>
        <v>5</v>
      </c>
      <c r="F101" s="31">
        <f t="shared" si="8"/>
        <v>20</v>
      </c>
      <c r="G101" s="31">
        <f t="shared" si="6"/>
        <v>12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-573</v>
      </c>
      <c r="D102" s="35" t="str">
        <f>"全体 "&amp;TEXT(SUM(D86:D101),"#,###")</f>
        <v>全体 -468</v>
      </c>
      <c r="E102" s="35" t="str">
        <f>"全体 "&amp;TEXT(SUM(E86:E101),"#,###")</f>
        <v>全体 -400</v>
      </c>
      <c r="F102" s="35" t="str">
        <f>"全体 "&amp;TEXT(SUM(F86:F101),"#,###")</f>
        <v>全体 -437</v>
      </c>
      <c r="G102" s="35" t="str">
        <f>"全体 "&amp;TEXT(SUM(G86:G101),"#,###")</f>
        <v>全体 -555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CC173"/>
  <sheetViews>
    <sheetView showGridLines="0" zoomScaleNormal="100" workbookViewId="0">
      <pane ySplit="4" topLeftCell="A68" activePane="bottomLeft" state="frozen"/>
      <selection activeCell="F131" sqref="F131"/>
      <selection pane="bottomLeft" activeCell="AA151" sqref="AA151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中勢地域</v>
      </c>
      <c r="T1" s="1" t="str">
        <f ca="1">"地域ブロック・県内圏域別の人口移動の状況　＜"&amp;D1&amp;"＞"</f>
        <v>地域ブロック・県内圏域別の人口移動の状況　＜中勢地域＞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36">
        <f>津市!D4+松阪市!D4+多気町!D4+明和町!D4</f>
        <v>13543</v>
      </c>
      <c r="E4" s="36">
        <f>津市!E4+松阪市!E4+多気町!E4+明和町!E4</f>
        <v>13919</v>
      </c>
      <c r="F4" s="36">
        <f>津市!F4+松阪市!F4+多気町!F4+明和町!F4</f>
        <v>-376</v>
      </c>
      <c r="G4" s="36">
        <f>津市!G4+松阪市!G4+多気町!G4+明和町!G4</f>
        <v>13537</v>
      </c>
      <c r="H4" s="36">
        <f>津市!H4+松阪市!H4+多気町!H4+明和町!H4</f>
        <v>14164</v>
      </c>
      <c r="I4" s="36">
        <f>津市!I4+松阪市!I4+多気町!I4+明和町!I4</f>
        <v>-627</v>
      </c>
      <c r="J4" s="36">
        <f>津市!J4+松阪市!J4+多気町!J4+明和町!J4</f>
        <v>13101</v>
      </c>
      <c r="K4" s="36">
        <f>津市!K4+松阪市!K4+多気町!K4+明和町!K4</f>
        <v>13450</v>
      </c>
      <c r="L4" s="36">
        <f>津市!L4+松阪市!L4+多気町!L4+明和町!L4</f>
        <v>-349</v>
      </c>
      <c r="M4" s="36">
        <f>津市!M4+松阪市!M4+多気町!M4+明和町!M4</f>
        <v>13076</v>
      </c>
      <c r="N4" s="36">
        <f>津市!N4+松阪市!N4+多気町!N4+明和町!N4</f>
        <v>14187</v>
      </c>
      <c r="O4" s="36">
        <f>津市!O4+松阪市!O4+多気町!O4+明和町!O4</f>
        <v>-1111</v>
      </c>
      <c r="P4" s="36">
        <f>津市!P4+松阪市!P4+多気町!P4+明和町!P4</f>
        <v>12822</v>
      </c>
      <c r="Q4" s="36">
        <f>津市!Q4+松阪市!Q4+多気町!Q4+明和町!Q4</f>
        <v>13535</v>
      </c>
      <c r="R4" s="36">
        <f>津市!R4+松阪市!R4+多気町!R4+明和町!R4</f>
        <v>-713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f>津市!D5+松阪市!D5+多気町!D5+明和町!D5</f>
        <v>937</v>
      </c>
      <c r="E5" s="10">
        <f>津市!E5+松阪市!E5+多気町!E5+明和町!E5</f>
        <v>940</v>
      </c>
      <c r="F5" s="10">
        <f>津市!F5+松阪市!F5+多気町!F5+明和町!F5</f>
        <v>-3</v>
      </c>
      <c r="G5" s="10">
        <f>津市!G5+松阪市!G5+多気町!G5+明和町!G5</f>
        <v>949</v>
      </c>
      <c r="H5" s="10">
        <f>津市!H5+松阪市!H5+多気町!H5+明和町!H5</f>
        <v>958</v>
      </c>
      <c r="I5" s="38">
        <f>津市!I5+松阪市!I5+多気町!I5+明和町!I5</f>
        <v>-9</v>
      </c>
      <c r="J5" s="10">
        <f>津市!J5+松阪市!J5+多気町!J5+明和町!J5</f>
        <v>814</v>
      </c>
      <c r="K5" s="10">
        <f>津市!K5+松阪市!K5+多気町!K5+明和町!K5</f>
        <v>973</v>
      </c>
      <c r="L5" s="10">
        <f>津市!L5+松阪市!L5+多気町!L5+明和町!L5</f>
        <v>-159</v>
      </c>
      <c r="M5" s="10">
        <f>津市!M5+松阪市!M5+多気町!M5+明和町!M5</f>
        <v>869</v>
      </c>
      <c r="N5" s="10">
        <f>津市!N5+松阪市!N5+多気町!N5+明和町!N5</f>
        <v>872</v>
      </c>
      <c r="O5" s="38">
        <f>津市!O5+松阪市!O5+多気町!O5+明和町!O5</f>
        <v>-3</v>
      </c>
      <c r="P5" s="10">
        <f>津市!P5+松阪市!P5+多気町!P5+明和町!P5</f>
        <v>822</v>
      </c>
      <c r="Q5" s="10">
        <f>津市!Q5+松阪市!Q5+多気町!Q5+明和町!Q5</f>
        <v>933</v>
      </c>
      <c r="R5" s="10">
        <f>津市!R5+松阪市!R5+多気町!R5+明和町!R5</f>
        <v>-111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f>津市!D6+松阪市!D6+多気町!D6+明和町!D6</f>
        <v>666</v>
      </c>
      <c r="E6" s="10">
        <f>津市!E6+松阪市!E6+多気町!E6+明和町!E6</f>
        <v>691</v>
      </c>
      <c r="F6" s="10">
        <f>津市!F6+松阪市!F6+多気町!F6+明和町!F6</f>
        <v>-25</v>
      </c>
      <c r="G6" s="10">
        <f>津市!G6+松阪市!G6+多気町!G6+明和町!G6</f>
        <v>668</v>
      </c>
      <c r="H6" s="10">
        <f>津市!H6+松阪市!H6+多気町!H6+明和町!H6</f>
        <v>716</v>
      </c>
      <c r="I6" s="38">
        <f>津市!I6+松阪市!I6+多気町!I6+明和町!I6</f>
        <v>-48</v>
      </c>
      <c r="J6" s="10">
        <f>津市!J6+松阪市!J6+多気町!J6+明和町!J6</f>
        <v>632</v>
      </c>
      <c r="K6" s="10">
        <f>津市!K6+松阪市!K6+多気町!K6+明和町!K6</f>
        <v>647</v>
      </c>
      <c r="L6" s="10">
        <f>津市!L6+松阪市!L6+多気町!L6+明和町!L6</f>
        <v>-15</v>
      </c>
      <c r="M6" s="10">
        <f>津市!M6+松阪市!M6+多気町!M6+明和町!M6</f>
        <v>636</v>
      </c>
      <c r="N6" s="10">
        <f>津市!N6+松阪市!N6+多気町!N6+明和町!N6</f>
        <v>747</v>
      </c>
      <c r="O6" s="38">
        <f>津市!O6+松阪市!O6+多気町!O6+明和町!O6</f>
        <v>-111</v>
      </c>
      <c r="P6" s="10">
        <f>津市!P6+松阪市!P6+多気町!P6+明和町!P6</f>
        <v>637</v>
      </c>
      <c r="Q6" s="10">
        <f>津市!Q6+松阪市!Q6+多気町!Q6+明和町!Q6</f>
        <v>753</v>
      </c>
      <c r="R6" s="10">
        <f>津市!R6+松阪市!R6+多気町!R6+明和町!R6</f>
        <v>-116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f>津市!D7+松阪市!D7+多気町!D7+明和町!D7</f>
        <v>824</v>
      </c>
      <c r="E7" s="10">
        <f>津市!E7+松阪市!E7+多気町!E7+明和町!E7</f>
        <v>617</v>
      </c>
      <c r="F7" s="10">
        <f>津市!F7+松阪市!F7+多気町!F7+明和町!F7</f>
        <v>207</v>
      </c>
      <c r="G7" s="10">
        <f>津市!G7+松阪市!G7+多気町!G7+明和町!G7</f>
        <v>800</v>
      </c>
      <c r="H7" s="10">
        <f>津市!H7+松阪市!H7+多気町!H7+明和町!H7</f>
        <v>634</v>
      </c>
      <c r="I7" s="38">
        <f>津市!I7+松阪市!I7+多気町!I7+明和町!I7</f>
        <v>166</v>
      </c>
      <c r="J7" s="10">
        <f>津市!J7+松阪市!J7+多気町!J7+明和町!J7</f>
        <v>830</v>
      </c>
      <c r="K7" s="10">
        <f>津市!K7+松阪市!K7+多気町!K7+明和町!K7</f>
        <v>605</v>
      </c>
      <c r="L7" s="10">
        <f>津市!L7+松阪市!L7+多気町!L7+明和町!L7</f>
        <v>225</v>
      </c>
      <c r="M7" s="10">
        <f>津市!M7+松阪市!M7+多気町!M7+明和町!M7</f>
        <v>938</v>
      </c>
      <c r="N7" s="10">
        <f>津市!N7+松阪市!N7+多気町!N7+明和町!N7</f>
        <v>644</v>
      </c>
      <c r="O7" s="38">
        <f>津市!O7+松阪市!O7+多気町!O7+明和町!O7</f>
        <v>294</v>
      </c>
      <c r="P7" s="10">
        <f>津市!P7+松阪市!P7+多気町!P7+明和町!P7</f>
        <v>820</v>
      </c>
      <c r="Q7" s="10">
        <f>津市!Q7+松阪市!Q7+多気町!Q7+明和町!Q7</f>
        <v>598</v>
      </c>
      <c r="R7" s="10">
        <f>津市!R7+松阪市!R7+多気町!R7+明和町!R7</f>
        <v>222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f>津市!D8+松阪市!D8+多気町!D8+明和町!D8</f>
        <v>1144</v>
      </c>
      <c r="E8" s="10">
        <f>津市!E8+松阪市!E8+多気町!E8+明和町!E8</f>
        <v>1113</v>
      </c>
      <c r="F8" s="10">
        <f>津市!F8+松阪市!F8+多気町!F8+明和町!F8</f>
        <v>31</v>
      </c>
      <c r="G8" s="10">
        <f>津市!G8+松阪市!G8+多気町!G8+明和町!G8</f>
        <v>1139</v>
      </c>
      <c r="H8" s="10">
        <f>津市!H8+松阪市!H8+多気町!H8+明和町!H8</f>
        <v>1126</v>
      </c>
      <c r="I8" s="38">
        <f>津市!I8+松阪市!I8+多気町!I8+明和町!I8</f>
        <v>13</v>
      </c>
      <c r="J8" s="10">
        <f>津市!J8+松阪市!J8+多気町!J8+明和町!J8</f>
        <v>1103</v>
      </c>
      <c r="K8" s="10">
        <f>津市!K8+松阪市!K8+多気町!K8+明和町!K8</f>
        <v>873</v>
      </c>
      <c r="L8" s="10">
        <f>津市!L8+松阪市!L8+多気町!L8+明和町!L8</f>
        <v>230</v>
      </c>
      <c r="M8" s="10">
        <f>津市!M8+松阪市!M8+多気町!M8+明和町!M8</f>
        <v>1050</v>
      </c>
      <c r="N8" s="10">
        <f>津市!N8+松阪市!N8+多気町!N8+明和町!N8</f>
        <v>1040</v>
      </c>
      <c r="O8" s="38">
        <f>津市!O8+松阪市!O8+多気町!O8+明和町!O8</f>
        <v>10</v>
      </c>
      <c r="P8" s="10">
        <f>津市!P8+松阪市!P8+多気町!P8+明和町!P8</f>
        <v>1128</v>
      </c>
      <c r="Q8" s="10">
        <f>津市!Q8+松阪市!Q8+多気町!Q8+明和町!Q8</f>
        <v>976</v>
      </c>
      <c r="R8" s="10">
        <f>津市!R8+松阪市!R8+多気町!R8+明和町!R8</f>
        <v>152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f>津市!D9+松阪市!D9+多気町!D9+明和町!D9</f>
        <v>175</v>
      </c>
      <c r="E9" s="10">
        <f>津市!E9+松阪市!E9+多気町!E9+明和町!E9</f>
        <v>237</v>
      </c>
      <c r="F9" s="10">
        <f>津市!F9+松阪市!F9+多気町!F9+明和町!F9</f>
        <v>-62</v>
      </c>
      <c r="G9" s="10">
        <f>津市!G9+松阪市!G9+多気町!G9+明和町!G9</f>
        <v>156</v>
      </c>
      <c r="H9" s="10">
        <f>津市!H9+松阪市!H9+多気町!H9+明和町!H9</f>
        <v>210</v>
      </c>
      <c r="I9" s="38">
        <f>津市!I9+松阪市!I9+多気町!I9+明和町!I9</f>
        <v>-54</v>
      </c>
      <c r="J9" s="10">
        <f>津市!J9+松阪市!J9+多気町!J9+明和町!J9</f>
        <v>158</v>
      </c>
      <c r="K9" s="10">
        <f>津市!K9+松阪市!K9+多気町!K9+明和町!K9</f>
        <v>183</v>
      </c>
      <c r="L9" s="10">
        <f>津市!L9+松阪市!L9+多気町!L9+明和町!L9</f>
        <v>-25</v>
      </c>
      <c r="M9" s="10">
        <f>津市!M9+松阪市!M9+多気町!M9+明和町!M9</f>
        <v>197</v>
      </c>
      <c r="N9" s="10">
        <f>津市!N9+松阪市!N9+多気町!N9+明和町!N9</f>
        <v>215</v>
      </c>
      <c r="O9" s="38">
        <f>津市!O9+松阪市!O9+多気町!O9+明和町!O9</f>
        <v>-18</v>
      </c>
      <c r="P9" s="10">
        <f>津市!P9+松阪市!P9+多気町!P9+明和町!P9</f>
        <v>179</v>
      </c>
      <c r="Q9" s="10">
        <f>津市!Q9+松阪市!Q9+多気町!Q9+明和町!Q9</f>
        <v>190</v>
      </c>
      <c r="R9" s="10">
        <f>津市!R9+松阪市!R9+多気町!R9+明和町!R9</f>
        <v>-11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f>津市!D10+松阪市!D10+多気町!D10+明和町!D10</f>
        <v>826</v>
      </c>
      <c r="E10" s="10">
        <f>津市!E10+松阪市!E10+多気町!E10+明和町!E10</f>
        <v>957</v>
      </c>
      <c r="F10" s="10">
        <f>津市!F10+松阪市!F10+多気町!F10+明和町!F10</f>
        <v>-131</v>
      </c>
      <c r="G10" s="10">
        <f>津市!G10+松阪市!G10+多気町!G10+明和町!G10</f>
        <v>822</v>
      </c>
      <c r="H10" s="10">
        <f>津市!H10+松阪市!H10+多気町!H10+明和町!H10</f>
        <v>895</v>
      </c>
      <c r="I10" s="38">
        <f>津市!I10+松阪市!I10+多気町!I10+明和町!I10</f>
        <v>-73</v>
      </c>
      <c r="J10" s="10">
        <f>津市!J10+松阪市!J10+多気町!J10+明和町!J10</f>
        <v>861</v>
      </c>
      <c r="K10" s="10">
        <f>津市!K10+松阪市!K10+多気町!K10+明和町!K10</f>
        <v>892</v>
      </c>
      <c r="L10" s="10">
        <f>津市!L10+松阪市!L10+多気町!L10+明和町!L10</f>
        <v>-31</v>
      </c>
      <c r="M10" s="10">
        <f>津市!M10+松阪市!M10+多気町!M10+明和町!M10</f>
        <v>761</v>
      </c>
      <c r="N10" s="10">
        <f>津市!N10+松阪市!N10+多気町!N10+明和町!N10</f>
        <v>923</v>
      </c>
      <c r="O10" s="38">
        <f>津市!O10+松阪市!O10+多気町!O10+明和町!O10</f>
        <v>-162</v>
      </c>
      <c r="P10" s="10">
        <f>津市!P10+松阪市!P10+多気町!P10+明和町!P10</f>
        <v>791</v>
      </c>
      <c r="Q10" s="10">
        <f>津市!Q10+松阪市!Q10+多気町!Q10+明和町!Q10</f>
        <v>876</v>
      </c>
      <c r="R10" s="10">
        <f>津市!R10+松阪市!R10+多気町!R10+明和町!R10</f>
        <v>-85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f>津市!D11+松阪市!D11+多気町!D11+明和町!D11</f>
        <v>193</v>
      </c>
      <c r="E11" s="10">
        <f>津市!E11+松阪市!E11+多気町!E11+明和町!E11</f>
        <v>150</v>
      </c>
      <c r="F11" s="10">
        <f>津市!F11+松阪市!F11+多気町!F11+明和町!F11</f>
        <v>43</v>
      </c>
      <c r="G11" s="10">
        <f>津市!G11+松阪市!G11+多気町!G11+明和町!G11</f>
        <v>188</v>
      </c>
      <c r="H11" s="10">
        <f>津市!H11+松阪市!H11+多気町!H11+明和町!H11</f>
        <v>151</v>
      </c>
      <c r="I11" s="38">
        <f>津市!I11+松阪市!I11+多気町!I11+明和町!I11</f>
        <v>37</v>
      </c>
      <c r="J11" s="10">
        <f>津市!J11+松阪市!J11+多気町!J11+明和町!J11</f>
        <v>189</v>
      </c>
      <c r="K11" s="10">
        <f>津市!K11+松阪市!K11+多気町!K11+明和町!K11</f>
        <v>124</v>
      </c>
      <c r="L11" s="10">
        <f>津市!L11+松阪市!L11+多気町!L11+明和町!L11</f>
        <v>65</v>
      </c>
      <c r="M11" s="10">
        <f>津市!M11+松阪市!M11+多気町!M11+明和町!M11</f>
        <v>185</v>
      </c>
      <c r="N11" s="10">
        <f>津市!N11+松阪市!N11+多気町!N11+明和町!N11</f>
        <v>162</v>
      </c>
      <c r="O11" s="38">
        <f>津市!O11+松阪市!O11+多気町!O11+明和町!O11</f>
        <v>23</v>
      </c>
      <c r="P11" s="10">
        <f>津市!P11+松阪市!P11+多気町!P11+明和町!P11</f>
        <v>180</v>
      </c>
      <c r="Q11" s="10">
        <f>津市!Q11+松阪市!Q11+多気町!Q11+明和町!Q11</f>
        <v>151</v>
      </c>
      <c r="R11" s="10">
        <f>津市!R11+松阪市!R11+多気町!R11+明和町!R11</f>
        <v>29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f>津市!D12+松阪市!D12+多気町!D12+明和町!D12</f>
        <v>122</v>
      </c>
      <c r="E12" s="10">
        <f>津市!E12+松阪市!E12+多気町!E12+明和町!E12</f>
        <v>82</v>
      </c>
      <c r="F12" s="10">
        <f>津市!F12+松阪市!F12+多気町!F12+明和町!F12</f>
        <v>40</v>
      </c>
      <c r="G12" s="10">
        <f>津市!G12+松阪市!G12+多気町!G12+明和町!G12</f>
        <v>119</v>
      </c>
      <c r="H12" s="10">
        <f>津市!H12+松阪市!H12+多気町!H12+明和町!H12</f>
        <v>84</v>
      </c>
      <c r="I12" s="38">
        <f>津市!I12+松阪市!I12+多気町!I12+明和町!I12</f>
        <v>35</v>
      </c>
      <c r="J12" s="10">
        <f>津市!J12+松阪市!J12+多気町!J12+明和町!J12</f>
        <v>126</v>
      </c>
      <c r="K12" s="10">
        <f>津市!K12+松阪市!K12+多気町!K12+明和町!K12</f>
        <v>17</v>
      </c>
      <c r="L12" s="10">
        <f>津市!L12+松阪市!L12+多気町!L12+明和町!L12</f>
        <v>109</v>
      </c>
      <c r="M12" s="10">
        <f>津市!M12+松阪市!M12+多気町!M12+明和町!M12</f>
        <v>115</v>
      </c>
      <c r="N12" s="10">
        <f>津市!N12+松阪市!N12+多気町!N12+明和町!N12</f>
        <v>93</v>
      </c>
      <c r="O12" s="38">
        <f>津市!O12+松阪市!O12+多気町!O12+明和町!O12</f>
        <v>22</v>
      </c>
      <c r="P12" s="10">
        <f>津市!P12+松阪市!P12+多気町!P12+明和町!P12</f>
        <v>111</v>
      </c>
      <c r="Q12" s="10">
        <f>津市!Q12+松阪市!Q12+多気町!Q12+明和町!Q12</f>
        <v>86</v>
      </c>
      <c r="R12" s="10">
        <f>津市!R12+松阪市!R12+多気町!R12+明和町!R12</f>
        <v>25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f>津市!D13+松阪市!D13+多気町!D13+明和町!D13</f>
        <v>206</v>
      </c>
      <c r="E13" s="10">
        <f>津市!E13+松阪市!E13+多気町!E13+明和町!E13</f>
        <v>313</v>
      </c>
      <c r="F13" s="10">
        <f>津市!F13+松阪市!F13+多気町!F13+明和町!F13</f>
        <v>-107</v>
      </c>
      <c r="G13" s="10">
        <f>津市!G13+松阪市!G13+多気町!G13+明和町!G13</f>
        <v>205</v>
      </c>
      <c r="H13" s="10">
        <f>津市!H13+松阪市!H13+多気町!H13+明和町!H13</f>
        <v>285</v>
      </c>
      <c r="I13" s="38">
        <f>津市!I13+松阪市!I13+多気町!I13+明和町!I13</f>
        <v>-80</v>
      </c>
      <c r="J13" s="10">
        <f>津市!J13+松阪市!J13+多気町!J13+明和町!J13</f>
        <v>212</v>
      </c>
      <c r="K13" s="10">
        <f>津市!K13+松阪市!K13+多気町!K13+明和町!K13</f>
        <v>262</v>
      </c>
      <c r="L13" s="10">
        <f>津市!L13+松阪市!L13+多気町!L13+明和町!L13</f>
        <v>-50</v>
      </c>
      <c r="M13" s="10">
        <f>津市!M13+松阪市!M13+多気町!M13+明和町!M13</f>
        <v>230</v>
      </c>
      <c r="N13" s="10">
        <f>津市!N13+松阪市!N13+多気町!N13+明和町!N13</f>
        <v>266</v>
      </c>
      <c r="O13" s="38">
        <f>津市!O13+松阪市!O13+多気町!O13+明和町!O13</f>
        <v>-36</v>
      </c>
      <c r="P13" s="10">
        <f>津市!P13+松阪市!P13+多気町!P13+明和町!P13</f>
        <v>204</v>
      </c>
      <c r="Q13" s="10">
        <f>津市!Q13+松阪市!Q13+多気町!Q13+明和町!Q13</f>
        <v>203</v>
      </c>
      <c r="R13" s="10">
        <f>津市!R13+松阪市!R13+多気町!R13+明和町!R13</f>
        <v>1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f>津市!D14+松阪市!D14+多気町!D14+明和町!D14</f>
        <v>90</v>
      </c>
      <c r="E14" s="10">
        <f>津市!E14+松阪市!E14+多気町!E14+明和町!E14</f>
        <v>50</v>
      </c>
      <c r="F14" s="10">
        <f>津市!F14+松阪市!F14+多気町!F14+明和町!F14</f>
        <v>40</v>
      </c>
      <c r="G14" s="10">
        <f>津市!G14+松阪市!G14+多気町!G14+明和町!G14</f>
        <v>107</v>
      </c>
      <c r="H14" s="10">
        <f>津市!H14+松阪市!H14+多気町!H14+明和町!H14</f>
        <v>49</v>
      </c>
      <c r="I14" s="38">
        <f>津市!I14+松阪市!I14+多気町!I14+明和町!I14</f>
        <v>58</v>
      </c>
      <c r="J14" s="10">
        <f>津市!J14+松阪市!J14+多気町!J14+明和町!J14</f>
        <v>102</v>
      </c>
      <c r="K14" s="10">
        <f>津市!K14+松阪市!K14+多気町!K14+明和町!K14</f>
        <v>37</v>
      </c>
      <c r="L14" s="10">
        <f>津市!L14+松阪市!L14+多気町!L14+明和町!L14</f>
        <v>65</v>
      </c>
      <c r="M14" s="10">
        <f>津市!M14+松阪市!M14+多気町!M14+明和町!M14</f>
        <v>112</v>
      </c>
      <c r="N14" s="10">
        <f>津市!N14+松阪市!N14+多気町!N14+明和町!N14</f>
        <v>39</v>
      </c>
      <c r="O14" s="38">
        <f>津市!O14+松阪市!O14+多気町!O14+明和町!O14</f>
        <v>73</v>
      </c>
      <c r="P14" s="10">
        <f>津市!P14+松阪市!P14+多気町!P14+明和町!P14</f>
        <v>86</v>
      </c>
      <c r="Q14" s="10">
        <f>津市!Q14+松阪市!Q14+多気町!Q14+明和町!Q14</f>
        <v>40</v>
      </c>
      <c r="R14" s="10">
        <f>津市!R14+松阪市!R14+多気町!R14+明和町!R14</f>
        <v>46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f>津市!D15+松阪市!D15+多気町!D15+明和町!D15</f>
        <v>78</v>
      </c>
      <c r="E15" s="10">
        <f>津市!E15+松阪市!E15+多気町!E15+明和町!E15</f>
        <v>79</v>
      </c>
      <c r="F15" s="10">
        <f>津市!F15+松阪市!F15+多気町!F15+明和町!F15</f>
        <v>-1</v>
      </c>
      <c r="G15" s="10">
        <f>津市!G15+松阪市!G15+多気町!G15+明和町!G15</f>
        <v>116</v>
      </c>
      <c r="H15" s="10">
        <f>津市!H15+松阪市!H15+多気町!H15+明和町!H15</f>
        <v>81</v>
      </c>
      <c r="I15" s="38">
        <f>津市!I15+松阪市!I15+多気町!I15+明和町!I15</f>
        <v>35</v>
      </c>
      <c r="J15" s="10">
        <f>津市!J15+松阪市!J15+多気町!J15+明和町!J15</f>
        <v>90</v>
      </c>
      <c r="K15" s="10">
        <f>津市!K15+松阪市!K15+多気町!K15+明和町!K15</f>
        <v>69</v>
      </c>
      <c r="L15" s="10">
        <f>津市!L15+松阪市!L15+多気町!L15+明和町!L15</f>
        <v>21</v>
      </c>
      <c r="M15" s="10">
        <f>津市!M15+松阪市!M15+多気町!M15+明和町!M15</f>
        <v>106</v>
      </c>
      <c r="N15" s="10">
        <f>津市!N15+松阪市!N15+多気町!N15+明和町!N15</f>
        <v>67</v>
      </c>
      <c r="O15" s="38">
        <f>津市!O15+松阪市!O15+多気町!O15+明和町!O15</f>
        <v>39</v>
      </c>
      <c r="P15" s="10">
        <f>津市!P15+松阪市!P15+多気町!P15+明和町!P15</f>
        <v>95</v>
      </c>
      <c r="Q15" s="10">
        <f>津市!Q15+松阪市!Q15+多気町!Q15+明和町!Q15</f>
        <v>58</v>
      </c>
      <c r="R15" s="10">
        <f>津市!R15+松阪市!R15+多気町!R15+明和町!R15</f>
        <v>37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f>津市!D16+松阪市!D16+多気町!D16+明和町!D16</f>
        <v>56</v>
      </c>
      <c r="E16" s="10">
        <f>津市!E16+松阪市!E16+多気町!E16+明和町!E16</f>
        <v>44</v>
      </c>
      <c r="F16" s="10">
        <f>津市!F16+松阪市!F16+多気町!F16+明和町!F16</f>
        <v>12</v>
      </c>
      <c r="G16" s="10">
        <f>津市!G16+松阪市!G16+多気町!G16+明和町!G16</f>
        <v>68</v>
      </c>
      <c r="H16" s="10">
        <f>津市!H16+松阪市!H16+多気町!H16+明和町!H16</f>
        <v>40</v>
      </c>
      <c r="I16" s="38">
        <f>津市!I16+松阪市!I16+多気町!I16+明和町!I16</f>
        <v>28</v>
      </c>
      <c r="J16" s="10">
        <f>津市!J16+松阪市!J16+多気町!J16+明和町!J16</f>
        <v>59</v>
      </c>
      <c r="K16" s="10">
        <f>津市!K16+松阪市!K16+多気町!K16+明和町!K16</f>
        <v>43</v>
      </c>
      <c r="L16" s="10">
        <f>津市!L16+松阪市!L16+多気町!L16+明和町!L16</f>
        <v>16</v>
      </c>
      <c r="M16" s="10">
        <f>津市!M16+松阪市!M16+多気町!M16+明和町!M16</f>
        <v>51</v>
      </c>
      <c r="N16" s="10">
        <f>津市!N16+松阪市!N16+多気町!N16+明和町!N16</f>
        <v>46</v>
      </c>
      <c r="O16" s="38">
        <f>津市!O16+松阪市!O16+多気町!O16+明和町!O16</f>
        <v>5</v>
      </c>
      <c r="P16" s="10">
        <f>津市!P16+松阪市!P16+多気町!P16+明和町!P16</f>
        <v>32</v>
      </c>
      <c r="Q16" s="10">
        <f>津市!Q16+松阪市!Q16+多気町!Q16+明和町!Q16</f>
        <v>58</v>
      </c>
      <c r="R16" s="10">
        <f>津市!R16+松阪市!R16+多気町!R16+明和町!R16</f>
        <v>-26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f>津市!D17+松阪市!D17+多気町!D17+明和町!D17</f>
        <v>195</v>
      </c>
      <c r="E17" s="10">
        <f>津市!E17+松阪市!E17+多気町!E17+明和町!E17</f>
        <v>110</v>
      </c>
      <c r="F17" s="10">
        <f>津市!F17+松阪市!F17+多気町!F17+明和町!F17</f>
        <v>85</v>
      </c>
      <c r="G17" s="10">
        <f>津市!G17+松阪市!G17+多気町!G17+明和町!G17</f>
        <v>189</v>
      </c>
      <c r="H17" s="10">
        <f>津市!H17+松阪市!H17+多気町!H17+明和町!H17</f>
        <v>85</v>
      </c>
      <c r="I17" s="38">
        <f>津市!I17+松阪市!I17+多気町!I17+明和町!I17</f>
        <v>104</v>
      </c>
      <c r="J17" s="10">
        <f>津市!J17+松阪市!J17+多気町!J17+明和町!J17</f>
        <v>184</v>
      </c>
      <c r="K17" s="10">
        <f>津市!K17+松阪市!K17+多気町!K17+明和町!K17</f>
        <v>106</v>
      </c>
      <c r="L17" s="10">
        <f>津市!L17+松阪市!L17+多気町!L17+明和町!L17</f>
        <v>78</v>
      </c>
      <c r="M17" s="10">
        <f>津市!M17+松阪市!M17+多気町!M17+明和町!M17</f>
        <v>200</v>
      </c>
      <c r="N17" s="10">
        <f>津市!N17+松阪市!N17+多気町!N17+明和町!N17</f>
        <v>75</v>
      </c>
      <c r="O17" s="38">
        <f>津市!O17+松阪市!O17+多気町!O17+明和町!O17</f>
        <v>125</v>
      </c>
      <c r="P17" s="10">
        <f>津市!P17+松阪市!P17+多気町!P17+明和町!P17</f>
        <v>200</v>
      </c>
      <c r="Q17" s="10">
        <f>津市!Q17+松阪市!Q17+多気町!Q17+明和町!Q17</f>
        <v>95</v>
      </c>
      <c r="R17" s="10">
        <f>津市!R17+松阪市!R17+多気町!R17+明和町!R17</f>
        <v>105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f>津市!D18+松阪市!D18+多気町!D18+明和町!D18</f>
        <v>213</v>
      </c>
      <c r="E18" s="10">
        <f>津市!E18+松阪市!E18+多気町!E18+明和町!E18</f>
        <v>130</v>
      </c>
      <c r="F18" s="10">
        <f>津市!F18+松阪市!F18+多気町!F18+明和町!F18</f>
        <v>83</v>
      </c>
      <c r="G18" s="10">
        <f>津市!G18+松阪市!G18+多気町!G18+明和町!G18</f>
        <v>203</v>
      </c>
      <c r="H18" s="10">
        <f>津市!H18+松阪市!H18+多気町!H18+明和町!H18</f>
        <v>180</v>
      </c>
      <c r="I18" s="38">
        <f>津市!I18+松阪市!I18+多気町!I18+明和町!I18</f>
        <v>23</v>
      </c>
      <c r="J18" s="10">
        <f>津市!J18+松阪市!J18+多気町!J18+明和町!J18</f>
        <v>186</v>
      </c>
      <c r="K18" s="10">
        <f>津市!K18+松阪市!K18+多気町!K18+明和町!K18</f>
        <v>181</v>
      </c>
      <c r="L18" s="10">
        <f>津市!L18+松阪市!L18+多気町!L18+明和町!L18</f>
        <v>5</v>
      </c>
      <c r="M18" s="10">
        <f>津市!M18+松阪市!M18+多気町!M18+明和町!M18</f>
        <v>183</v>
      </c>
      <c r="N18" s="10">
        <f>津市!N18+松阪市!N18+多気町!N18+明和町!N18</f>
        <v>169</v>
      </c>
      <c r="O18" s="38">
        <f>津市!O18+松阪市!O18+多気町!O18+明和町!O18</f>
        <v>14</v>
      </c>
      <c r="P18" s="10">
        <f>津市!P18+松阪市!P18+多気町!P18+明和町!P18</f>
        <v>232</v>
      </c>
      <c r="Q18" s="10">
        <f>津市!Q18+松阪市!Q18+多気町!Q18+明和町!Q18</f>
        <v>212</v>
      </c>
      <c r="R18" s="10">
        <f>津市!R18+松阪市!R18+多気町!R18+明和町!R18</f>
        <v>20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f>津市!D19+松阪市!D19+多気町!D19+明和町!D19</f>
        <v>0</v>
      </c>
      <c r="E19" s="10">
        <f>津市!E19+松阪市!E19+多気町!E19+明和町!E19</f>
        <v>0</v>
      </c>
      <c r="F19" s="10">
        <f>津市!F19+松阪市!F19+多気町!F19+明和町!F19</f>
        <v>0</v>
      </c>
      <c r="G19" s="10">
        <f>津市!G19+松阪市!G19+多気町!G19+明和町!G19</f>
        <v>0</v>
      </c>
      <c r="H19" s="10">
        <f>津市!H19+松阪市!H19+多気町!H19+明和町!H19</f>
        <v>0</v>
      </c>
      <c r="I19" s="38">
        <f>津市!I19+松阪市!I19+多気町!I19+明和町!I19</f>
        <v>0</v>
      </c>
      <c r="J19" s="10">
        <f>津市!J19+松阪市!J19+多気町!J19+明和町!J19</f>
        <v>0</v>
      </c>
      <c r="K19" s="10">
        <f>津市!K19+松阪市!K19+多気町!K19+明和町!K19</f>
        <v>0</v>
      </c>
      <c r="L19" s="10">
        <f>津市!L19+松阪市!L19+多気町!L19+明和町!L19</f>
        <v>0</v>
      </c>
      <c r="M19" s="10">
        <f>津市!M19+松阪市!M19+多気町!M19+明和町!M19</f>
        <v>0</v>
      </c>
      <c r="N19" s="10">
        <f>津市!N19+松阪市!N19+多気町!N19+明和町!N19</f>
        <v>0</v>
      </c>
      <c r="O19" s="38">
        <f>津市!O19+松阪市!O19+多気町!O19+明和町!O19</f>
        <v>0</v>
      </c>
      <c r="P19" s="10">
        <f>津市!P19+松阪市!P19+多気町!P19+明和町!P19</f>
        <v>0</v>
      </c>
      <c r="Q19" s="10">
        <f>津市!Q19+松阪市!Q19+多気町!Q19+明和町!Q19</f>
        <v>0</v>
      </c>
      <c r="R19" s="10">
        <f>津市!R19+松阪市!R19+多気町!R19+明和町!R19</f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f>津市!D20+松阪市!D20+多気町!D20+明和町!D20</f>
        <v>0</v>
      </c>
      <c r="E20" s="10">
        <f>津市!E20+松阪市!E20+多気町!E20+明和町!E20</f>
        <v>0</v>
      </c>
      <c r="F20" s="10">
        <f>津市!F20+松阪市!F20+多気町!F20+明和町!F20</f>
        <v>0</v>
      </c>
      <c r="G20" s="10">
        <f>津市!G20+松阪市!G20+多気町!G20+明和町!G20</f>
        <v>21</v>
      </c>
      <c r="H20" s="10">
        <f>津市!H20+松阪市!H20+多気町!H20+明和町!H20</f>
        <v>14</v>
      </c>
      <c r="I20" s="38">
        <f>津市!I20+松阪市!I20+多気町!I20+明和町!I20</f>
        <v>7</v>
      </c>
      <c r="J20" s="10">
        <f>津市!J20+松阪市!J20+多気町!J20+明和町!J20</f>
        <v>12</v>
      </c>
      <c r="K20" s="10">
        <f>津市!K20+松阪市!K20+多気町!K20+明和町!K20</f>
        <v>0</v>
      </c>
      <c r="L20" s="10">
        <f>津市!L20+松阪市!L20+多気町!L20+明和町!L20</f>
        <v>12</v>
      </c>
      <c r="M20" s="10">
        <f>津市!M20+松阪市!M20+多気町!M20+明和町!M20</f>
        <v>14</v>
      </c>
      <c r="N20" s="10">
        <f>津市!N20+松阪市!N20+多気町!N20+明和町!N20</f>
        <v>27</v>
      </c>
      <c r="O20" s="38">
        <f>津市!O20+松阪市!O20+多気町!O20+明和町!O20</f>
        <v>-13</v>
      </c>
      <c r="P20" s="10">
        <f>津市!P20+松阪市!P20+多気町!P20+明和町!P20</f>
        <v>15</v>
      </c>
      <c r="Q20" s="10">
        <f>津市!Q20+松阪市!Q20+多気町!Q20+明和町!Q20</f>
        <v>12</v>
      </c>
      <c r="R20" s="10">
        <f>津市!R20+松阪市!R20+多気町!R20+明和町!R20</f>
        <v>3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f>津市!D21+松阪市!D21+多気町!D21+明和町!D21</f>
        <v>64</v>
      </c>
      <c r="E21" s="10">
        <f>津市!E21+松阪市!E21+多気町!E21+明和町!E21</f>
        <v>82</v>
      </c>
      <c r="F21" s="10">
        <f>津市!F21+松阪市!F21+多気町!F21+明和町!F21</f>
        <v>-18</v>
      </c>
      <c r="G21" s="10">
        <f>津市!G21+松阪市!G21+多気町!G21+明和町!G21</f>
        <v>47</v>
      </c>
      <c r="H21" s="10">
        <f>津市!H21+松阪市!H21+多気町!H21+明和町!H21</f>
        <v>61</v>
      </c>
      <c r="I21" s="38">
        <f>津市!I21+松阪市!I21+多気町!I21+明和町!I21</f>
        <v>-14</v>
      </c>
      <c r="J21" s="10">
        <f>津市!J21+松阪市!J21+多気町!J21+明和町!J21</f>
        <v>58</v>
      </c>
      <c r="K21" s="10">
        <f>津市!K21+松阪市!K21+多気町!K21+明和町!K21</f>
        <v>79</v>
      </c>
      <c r="L21" s="10">
        <f>津市!L21+松阪市!L21+多気町!L21+明和町!L21</f>
        <v>-21</v>
      </c>
      <c r="M21" s="10">
        <f>津市!M21+松阪市!M21+多気町!M21+明和町!M21</f>
        <v>55</v>
      </c>
      <c r="N21" s="10">
        <f>津市!N21+松阪市!N21+多気町!N21+明和町!N21</f>
        <v>77</v>
      </c>
      <c r="O21" s="38">
        <f>津市!O21+松阪市!O21+多気町!O21+明和町!O21</f>
        <v>-22</v>
      </c>
      <c r="P21" s="10">
        <f>津市!P21+松阪市!P21+多気町!P21+明和町!P21</f>
        <v>62</v>
      </c>
      <c r="Q21" s="10">
        <f>津市!Q21+松阪市!Q21+多気町!Q21+明和町!Q21</f>
        <v>61</v>
      </c>
      <c r="R21" s="10">
        <f>津市!R21+松阪市!R21+多気町!R21+明和町!R21</f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f>津市!D22+松阪市!D22+多気町!D22+明和町!D22</f>
        <v>0</v>
      </c>
      <c r="E22" s="10">
        <f>津市!E22+松阪市!E22+多気町!E22+明和町!E22</f>
        <v>0</v>
      </c>
      <c r="F22" s="10">
        <f>津市!F22+松阪市!F22+多気町!F22+明和町!F22</f>
        <v>0</v>
      </c>
      <c r="G22" s="10">
        <f>津市!G22+松阪市!G22+多気町!G22+明和町!G22</f>
        <v>16</v>
      </c>
      <c r="H22" s="10">
        <f>津市!H22+松阪市!H22+多気町!H22+明和町!H22</f>
        <v>12</v>
      </c>
      <c r="I22" s="38">
        <f>津市!I22+松阪市!I22+多気町!I22+明和町!I22</f>
        <v>4</v>
      </c>
      <c r="J22" s="10">
        <f>津市!J22+松阪市!J22+多気町!J22+明和町!J22</f>
        <v>0</v>
      </c>
      <c r="K22" s="10">
        <f>津市!K22+松阪市!K22+多気町!K22+明和町!K22</f>
        <v>14</v>
      </c>
      <c r="L22" s="10">
        <f>津市!L22+松阪市!L22+多気町!L22+明和町!L22</f>
        <v>-14</v>
      </c>
      <c r="M22" s="10">
        <f>津市!M22+松阪市!M22+多気町!M22+明和町!M22</f>
        <v>0</v>
      </c>
      <c r="N22" s="10">
        <f>津市!N22+松阪市!N22+多気町!N22+明和町!N22</f>
        <v>15</v>
      </c>
      <c r="O22" s="38">
        <f>津市!O22+松阪市!O22+多気町!O22+明和町!O22</f>
        <v>-15</v>
      </c>
      <c r="P22" s="10">
        <f>津市!P22+松阪市!P22+多気町!P22+明和町!P22</f>
        <v>0</v>
      </c>
      <c r="Q22" s="10">
        <f>津市!Q22+松阪市!Q22+多気町!Q22+明和町!Q22</f>
        <v>13</v>
      </c>
      <c r="R22" s="10">
        <f>津市!R22+松阪市!R22+多気町!R22+明和町!R22</f>
        <v>-13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f>津市!D23+松阪市!D23+多気町!D23+明和町!D23</f>
        <v>28</v>
      </c>
      <c r="E23" s="10">
        <f>津市!E23+松阪市!E23+多気町!E23+明和町!E23</f>
        <v>51</v>
      </c>
      <c r="F23" s="10">
        <f>津市!F23+松阪市!F23+多気町!F23+明和町!F23</f>
        <v>-23</v>
      </c>
      <c r="G23" s="10">
        <f>津市!G23+松阪市!G23+多気町!G23+明和町!G23</f>
        <v>25</v>
      </c>
      <c r="H23" s="10">
        <f>津市!H23+松阪市!H23+多気町!H23+明和町!H23</f>
        <v>39</v>
      </c>
      <c r="I23" s="38">
        <f>津市!I23+松阪市!I23+多気町!I23+明和町!I23</f>
        <v>-14</v>
      </c>
      <c r="J23" s="10">
        <f>津市!J23+松阪市!J23+多気町!J23+明和町!J23</f>
        <v>47</v>
      </c>
      <c r="K23" s="10">
        <f>津市!K23+松阪市!K23+多気町!K23+明和町!K23</f>
        <v>39</v>
      </c>
      <c r="L23" s="10">
        <f>津市!L23+松阪市!L23+多気町!L23+明和町!L23</f>
        <v>8</v>
      </c>
      <c r="M23" s="10">
        <f>津市!M23+松阪市!M23+多気町!M23+明和町!M23</f>
        <v>41</v>
      </c>
      <c r="N23" s="10">
        <f>津市!N23+松阪市!N23+多気町!N23+明和町!N23</f>
        <v>36</v>
      </c>
      <c r="O23" s="38">
        <f>津市!O23+松阪市!O23+多気町!O23+明和町!O23</f>
        <v>5</v>
      </c>
      <c r="P23" s="10">
        <f>津市!P23+松阪市!P23+多気町!P23+明和町!P23</f>
        <v>18</v>
      </c>
      <c r="Q23" s="10">
        <f>津市!Q23+松阪市!Q23+多気町!Q23+明和町!Q23</f>
        <v>38</v>
      </c>
      <c r="R23" s="10">
        <f>津市!R23+松阪市!R23+多気町!R23+明和町!R23</f>
        <v>-20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f>津市!D24+松阪市!D24+多気町!D24+明和町!D24</f>
        <v>167</v>
      </c>
      <c r="E24" s="10">
        <f>津市!E24+松阪市!E24+多気町!E24+明和町!E24</f>
        <v>175</v>
      </c>
      <c r="F24" s="10">
        <f>津市!F24+松阪市!F24+多気町!F24+明和町!F24</f>
        <v>-8</v>
      </c>
      <c r="G24" s="10">
        <f>津市!G24+松阪市!G24+多気町!G24+明和町!G24</f>
        <v>142</v>
      </c>
      <c r="H24" s="10">
        <f>津市!H24+松阪市!H24+多気町!H24+明和町!H24</f>
        <v>186</v>
      </c>
      <c r="I24" s="38">
        <f>津市!I24+松阪市!I24+多気町!I24+明和町!I24</f>
        <v>-44</v>
      </c>
      <c r="J24" s="10">
        <f>津市!J24+松阪市!J24+多気町!J24+明和町!J24</f>
        <v>47</v>
      </c>
      <c r="K24" s="10">
        <f>津市!K24+松阪市!K24+多気町!K24+明和町!K24</f>
        <v>125</v>
      </c>
      <c r="L24" s="10">
        <f>津市!L24+松阪市!L24+多気町!L24+明和町!L24</f>
        <v>-78</v>
      </c>
      <c r="M24" s="10">
        <f>津市!M24+松阪市!M24+多気町!M24+明和町!M24</f>
        <v>174</v>
      </c>
      <c r="N24" s="10">
        <f>津市!N24+松阪市!N24+多気町!N24+明和町!N24</f>
        <v>166</v>
      </c>
      <c r="O24" s="38">
        <f>津市!O24+松阪市!O24+多気町!O24+明和町!O24</f>
        <v>8</v>
      </c>
      <c r="P24" s="10">
        <f>津市!P24+松阪市!P24+多気町!P24+明和町!P24</f>
        <v>157</v>
      </c>
      <c r="Q24" s="10">
        <f>津市!Q24+松阪市!Q24+多気町!Q24+明和町!Q24</f>
        <v>169</v>
      </c>
      <c r="R24" s="10">
        <f>津市!R24+松阪市!R24+多気町!R24+明和町!R24</f>
        <v>-12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f>津市!D25+松阪市!D25+多気町!D25+明和町!D25</f>
        <v>181</v>
      </c>
      <c r="E25" s="10">
        <f>津市!E25+松阪市!E25+多気町!E25+明和町!E25</f>
        <v>201</v>
      </c>
      <c r="F25" s="10">
        <f>津市!F25+松阪市!F25+多気町!F25+明和町!F25</f>
        <v>-20</v>
      </c>
      <c r="G25" s="10">
        <f>津市!G25+松阪市!G25+多気町!G25+明和町!G25</f>
        <v>237</v>
      </c>
      <c r="H25" s="10">
        <f>津市!H25+松阪市!H25+多気町!H25+明和町!H25</f>
        <v>197</v>
      </c>
      <c r="I25" s="38">
        <f>津市!I25+松阪市!I25+多気町!I25+明和町!I25</f>
        <v>40</v>
      </c>
      <c r="J25" s="10">
        <f>津市!J25+松阪市!J25+多気町!J25+明和町!J25</f>
        <v>190</v>
      </c>
      <c r="K25" s="10">
        <f>津市!K25+松阪市!K25+多気町!K25+明和町!K25</f>
        <v>183</v>
      </c>
      <c r="L25" s="10">
        <f>津市!L25+松阪市!L25+多気町!L25+明和町!L25</f>
        <v>7</v>
      </c>
      <c r="M25" s="10">
        <f>津市!M25+松阪市!M25+多気町!M25+明和町!M25</f>
        <v>174</v>
      </c>
      <c r="N25" s="10">
        <f>津市!N25+松阪市!N25+多気町!N25+明和町!N25</f>
        <v>189</v>
      </c>
      <c r="O25" s="38">
        <f>津市!O25+松阪市!O25+多気町!O25+明和町!O25</f>
        <v>-15</v>
      </c>
      <c r="P25" s="10">
        <f>津市!P25+松阪市!P25+多気町!P25+明和町!P25</f>
        <v>183</v>
      </c>
      <c r="Q25" s="10">
        <f>津市!Q25+松阪市!Q25+多気町!Q25+明和町!Q25</f>
        <v>212</v>
      </c>
      <c r="R25" s="10">
        <f>津市!R25+松阪市!R25+多気町!R25+明和町!R25</f>
        <v>-29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57" t="s">
        <v>179</v>
      </c>
      <c r="B26" s="58" t="s">
        <v>121</v>
      </c>
      <c r="C26" s="17" t="s">
        <v>120</v>
      </c>
      <c r="D26" s="10">
        <f>津市!D26+松阪市!D26+多気町!D26+明和町!D26</f>
        <v>130</v>
      </c>
      <c r="E26" s="10">
        <f>津市!E26+松阪市!E26+多気町!E26+明和町!E26</f>
        <v>66</v>
      </c>
      <c r="F26" s="10">
        <f>津市!F26+松阪市!F26+多気町!F26+明和町!F26</f>
        <v>64</v>
      </c>
      <c r="G26" s="10">
        <f>津市!G26+松阪市!G26+多気町!G26+明和町!G26</f>
        <v>54</v>
      </c>
      <c r="H26" s="10">
        <f>津市!H26+松阪市!H26+多気町!H26+明和町!H26</f>
        <v>88</v>
      </c>
      <c r="I26" s="38">
        <f>津市!I26+松阪市!I26+多気町!I26+明和町!I26</f>
        <v>-34</v>
      </c>
      <c r="J26" s="10">
        <f>津市!J26+松阪市!J26+多気町!J26+明和町!J26</f>
        <v>75</v>
      </c>
      <c r="K26" s="10">
        <f>津市!K26+松阪市!K26+多気町!K26+明和町!K26</f>
        <v>57</v>
      </c>
      <c r="L26" s="10">
        <f>津市!L26+松阪市!L26+多気町!L26+明和町!L26</f>
        <v>18</v>
      </c>
      <c r="M26" s="10">
        <f>津市!M26+松阪市!M26+多気町!M26+明和町!M26</f>
        <v>70</v>
      </c>
      <c r="N26" s="10">
        <f>津市!N26+松阪市!N26+多気町!N26+明和町!N26</f>
        <v>61</v>
      </c>
      <c r="O26" s="38">
        <f>津市!O26+松阪市!O26+多気町!O26+明和町!O26</f>
        <v>9</v>
      </c>
      <c r="P26" s="10">
        <f>津市!P26+松阪市!P26+多気町!P26+明和町!P26</f>
        <v>53</v>
      </c>
      <c r="Q26" s="10">
        <f>津市!Q26+松阪市!Q26+多気町!Q26+明和町!Q26</f>
        <v>48</v>
      </c>
      <c r="R26" s="10">
        <f>津市!R26+松阪市!R26+多気町!R26+明和町!R26</f>
        <v>5</v>
      </c>
      <c r="S26" s="2"/>
      <c r="T26" s="79" t="s">
        <v>237</v>
      </c>
      <c r="U26" s="59"/>
      <c r="V26" s="59"/>
      <c r="W26" s="59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f>津市!D27+松阪市!D27+多気町!D27+明和町!D27</f>
        <v>109</v>
      </c>
      <c r="E27" s="10">
        <f>津市!E27+松阪市!E27+多気町!E27+明和町!E27</f>
        <v>95</v>
      </c>
      <c r="F27" s="10">
        <f>津市!F27+松阪市!F27+多気町!F27+明和町!F27</f>
        <v>14</v>
      </c>
      <c r="G27" s="10">
        <f>津市!G27+松阪市!G27+多気町!G27+明和町!G27</f>
        <v>100</v>
      </c>
      <c r="H27" s="10">
        <f>津市!H27+松阪市!H27+多気町!H27+明和町!H27</f>
        <v>76</v>
      </c>
      <c r="I27" s="38">
        <f>津市!I27+松阪市!I27+多気町!I27+明和町!I27</f>
        <v>24</v>
      </c>
      <c r="J27" s="10">
        <f>津市!J27+松阪市!J27+多気町!J27+明和町!J27</f>
        <v>65</v>
      </c>
      <c r="K27" s="10">
        <f>津市!K27+松阪市!K27+多気町!K27+明和町!K27</f>
        <v>77</v>
      </c>
      <c r="L27" s="10">
        <f>津市!L27+松阪市!L27+多気町!L27+明和町!L27</f>
        <v>-12</v>
      </c>
      <c r="M27" s="10">
        <f>津市!M27+松阪市!M27+多気町!M27+明和町!M27</f>
        <v>81</v>
      </c>
      <c r="N27" s="10">
        <f>津市!N27+松阪市!N27+多気町!N27+明和町!N27</f>
        <v>81</v>
      </c>
      <c r="O27" s="38">
        <f>津市!O27+松阪市!O27+多気町!O27+明和町!O27</f>
        <v>0</v>
      </c>
      <c r="P27" s="10">
        <f>津市!P27+松阪市!P27+多気町!P27+明和町!P27</f>
        <v>97</v>
      </c>
      <c r="Q27" s="10">
        <f>津市!Q27+松阪市!Q27+多気町!Q27+明和町!Q27</f>
        <v>72</v>
      </c>
      <c r="R27" s="10">
        <f>津市!R27+松阪市!R27+多気町!R27+明和町!R27</f>
        <v>25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f>津市!D28+松阪市!D28+多気町!D28+明和町!D28</f>
        <v>53</v>
      </c>
      <c r="E28" s="10">
        <f>津市!E28+松阪市!E28+多気町!E28+明和町!E28</f>
        <v>0</v>
      </c>
      <c r="F28" s="10">
        <f>津市!F28+松阪市!F28+多気町!F28+明和町!F28</f>
        <v>53</v>
      </c>
      <c r="G28" s="10">
        <f>津市!G28+松阪市!G28+多気町!G28+明和町!G28</f>
        <v>37</v>
      </c>
      <c r="H28" s="10">
        <f>津市!H28+松阪市!H28+多気町!H28+明和町!H28</f>
        <v>0</v>
      </c>
      <c r="I28" s="38">
        <f>津市!I28+松阪市!I28+多気町!I28+明和町!I28</f>
        <v>37</v>
      </c>
      <c r="J28" s="10">
        <f>津市!J28+松阪市!J28+多気町!J28+明和町!J28</f>
        <v>15</v>
      </c>
      <c r="K28" s="10">
        <f>津市!K28+松阪市!K28+多気町!K28+明和町!K28</f>
        <v>0</v>
      </c>
      <c r="L28" s="10">
        <f>津市!L28+松阪市!L28+多気町!L28+明和町!L28</f>
        <v>15</v>
      </c>
      <c r="M28" s="10">
        <f>津市!M28+松阪市!M28+多気町!M28+明和町!M28</f>
        <v>0</v>
      </c>
      <c r="N28" s="10">
        <f>津市!N28+松阪市!N28+多気町!N28+明和町!N28</f>
        <v>12</v>
      </c>
      <c r="O28" s="38">
        <f>津市!O28+松阪市!O28+多気町!O28+明和町!O28</f>
        <v>-12</v>
      </c>
      <c r="P28" s="10">
        <f>津市!P28+松阪市!P28+多気町!P28+明和町!P28</f>
        <v>49</v>
      </c>
      <c r="Q28" s="10">
        <f>津市!Q28+松阪市!Q28+多気町!Q28+明和町!Q28</f>
        <v>0</v>
      </c>
      <c r="R28" s="10">
        <f>津市!R28+松阪市!R28+多気町!R28+明和町!R28</f>
        <v>49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f>津市!D29+松阪市!D29+多気町!D29+明和町!D29</f>
        <v>78</v>
      </c>
      <c r="E29" s="10">
        <f>津市!E29+松阪市!E29+多気町!E29+明和町!E29</f>
        <v>41</v>
      </c>
      <c r="F29" s="10">
        <f>津市!F29+松阪市!F29+多気町!F29+明和町!F29</f>
        <v>37</v>
      </c>
      <c r="G29" s="10">
        <f>津市!G29+松阪市!G29+多気町!G29+明和町!G29</f>
        <v>84</v>
      </c>
      <c r="H29" s="10">
        <f>津市!H29+松阪市!H29+多気町!H29+明和町!H29</f>
        <v>43</v>
      </c>
      <c r="I29" s="38">
        <f>津市!I29+松阪市!I29+多気町!I29+明和町!I29</f>
        <v>41</v>
      </c>
      <c r="J29" s="10">
        <f>津市!J29+松阪市!J29+多気町!J29+明和町!J29</f>
        <v>63</v>
      </c>
      <c r="K29" s="10">
        <f>津市!K29+松阪市!K29+多気町!K29+明和町!K29</f>
        <v>16</v>
      </c>
      <c r="L29" s="10">
        <f>津市!L29+松阪市!L29+多気町!L29+明和町!L29</f>
        <v>47</v>
      </c>
      <c r="M29" s="10">
        <f>津市!M29+松阪市!M29+多気町!M29+明和町!M29</f>
        <v>91</v>
      </c>
      <c r="N29" s="10">
        <f>津市!N29+松阪市!N29+多気町!N29+明和町!N29</f>
        <v>36</v>
      </c>
      <c r="O29" s="38">
        <f>津市!O29+松阪市!O29+多気町!O29+明和町!O29</f>
        <v>55</v>
      </c>
      <c r="P29" s="10">
        <f>津市!P29+松阪市!P29+多気町!P29+明和町!P29</f>
        <v>59</v>
      </c>
      <c r="Q29" s="10">
        <f>津市!Q29+松阪市!Q29+多気町!Q29+明和町!Q29</f>
        <v>16</v>
      </c>
      <c r="R29" s="10">
        <f>津市!R29+松阪市!R29+多気町!R29+明和町!R29</f>
        <v>43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f>津市!D30+松阪市!D30+多気町!D30+明和町!D30</f>
        <v>77</v>
      </c>
      <c r="E30" s="10">
        <f>津市!E30+松阪市!E30+多気町!E30+明和町!E30</f>
        <v>15</v>
      </c>
      <c r="F30" s="10">
        <f>津市!F30+松阪市!F30+多気町!F30+明和町!F30</f>
        <v>62</v>
      </c>
      <c r="G30" s="10">
        <f>津市!G30+松阪市!G30+多気町!G30+明和町!G30</f>
        <v>39</v>
      </c>
      <c r="H30" s="10">
        <f>津市!H30+松阪市!H30+多気町!H30+明和町!H30</f>
        <v>31</v>
      </c>
      <c r="I30" s="38">
        <f>津市!I30+松阪市!I30+多気町!I30+明和町!I30</f>
        <v>8</v>
      </c>
      <c r="J30" s="10">
        <f>津市!J30+松阪市!J30+多気町!J30+明和町!J30</f>
        <v>23</v>
      </c>
      <c r="K30" s="10">
        <f>津市!K30+松阪市!K30+多気町!K30+明和町!K30</f>
        <v>33</v>
      </c>
      <c r="L30" s="10">
        <f>津市!L30+松阪市!L30+多気町!L30+明和町!L30</f>
        <v>-10</v>
      </c>
      <c r="M30" s="10">
        <f>津市!M30+松阪市!M30+多気町!M30+明和町!M30</f>
        <v>65</v>
      </c>
      <c r="N30" s="10">
        <f>津市!N30+松阪市!N30+多気町!N30+明和町!N30</f>
        <v>0</v>
      </c>
      <c r="O30" s="38">
        <f>津市!O30+松阪市!O30+多気町!O30+明和町!O30</f>
        <v>65</v>
      </c>
      <c r="P30" s="10">
        <f>津市!P30+松阪市!P30+多気町!P30+明和町!P30</f>
        <v>62</v>
      </c>
      <c r="Q30" s="10">
        <f>津市!Q30+松阪市!Q30+多気町!Q30+明和町!Q30</f>
        <v>17</v>
      </c>
      <c r="R30" s="10">
        <f>津市!R30+松阪市!R30+多気町!R30+明和町!R30</f>
        <v>45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f>津市!D31+松阪市!D31+多気町!D31+明和町!D31</f>
        <v>77</v>
      </c>
      <c r="E31" s="10">
        <f>津市!E31+松阪市!E31+多気町!E31+明和町!E31</f>
        <v>40</v>
      </c>
      <c r="F31" s="10">
        <f>津市!F31+松阪市!F31+多気町!F31+明和町!F31</f>
        <v>37</v>
      </c>
      <c r="G31" s="10">
        <f>津市!G31+松阪市!G31+多気町!G31+明和町!G31</f>
        <v>73</v>
      </c>
      <c r="H31" s="10">
        <f>津市!H31+松阪市!H31+多気町!H31+明和町!H31</f>
        <v>35</v>
      </c>
      <c r="I31" s="38">
        <f>津市!I31+松阪市!I31+多気町!I31+明和町!I31</f>
        <v>38</v>
      </c>
      <c r="J31" s="10">
        <f>津市!J31+松阪市!J31+多気町!J31+明和町!J31</f>
        <v>75</v>
      </c>
      <c r="K31" s="10">
        <f>津市!K31+松阪市!K31+多気町!K31+明和町!K31</f>
        <v>38</v>
      </c>
      <c r="L31" s="10">
        <f>津市!L31+松阪市!L31+多気町!L31+明和町!L31</f>
        <v>37</v>
      </c>
      <c r="M31" s="10">
        <f>津市!M31+松阪市!M31+多気町!M31+明和町!M31</f>
        <v>51</v>
      </c>
      <c r="N31" s="10">
        <f>津市!N31+松阪市!N31+多気町!N31+明和町!N31</f>
        <v>36</v>
      </c>
      <c r="O31" s="38">
        <f>津市!O31+松阪市!O31+多気町!O31+明和町!O31</f>
        <v>15</v>
      </c>
      <c r="P31" s="10">
        <f>津市!P31+松阪市!P31+多気町!P31+明和町!P31</f>
        <v>86</v>
      </c>
      <c r="Q31" s="10">
        <f>津市!Q31+松阪市!Q31+多気町!Q31+明和町!Q31</f>
        <v>48</v>
      </c>
      <c r="R31" s="10">
        <f>津市!R31+松阪市!R31+多気町!R31+明和町!R31</f>
        <v>38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f>津市!D32+松阪市!D32+多気町!D32+明和町!D32</f>
        <v>16</v>
      </c>
      <c r="E32" s="10">
        <f>津市!E32+松阪市!E32+多気町!E32+明和町!E32</f>
        <v>0</v>
      </c>
      <c r="F32" s="10">
        <f>津市!F32+松阪市!F32+多気町!F32+明和町!F32</f>
        <v>16</v>
      </c>
      <c r="G32" s="10">
        <f>津市!G32+松阪市!G32+多気町!G32+明和町!G32</f>
        <v>36</v>
      </c>
      <c r="H32" s="10">
        <f>津市!H32+松阪市!H32+多気町!H32+明和町!H32</f>
        <v>15</v>
      </c>
      <c r="I32" s="38">
        <f>津市!I32+松阪市!I32+多気町!I32+明和町!I32</f>
        <v>21</v>
      </c>
      <c r="J32" s="10">
        <f>津市!J32+松阪市!J32+多気町!J32+明和町!J32</f>
        <v>18</v>
      </c>
      <c r="K32" s="10">
        <f>津市!K32+松阪市!K32+多気町!K32+明和町!K32</f>
        <v>16</v>
      </c>
      <c r="L32" s="10">
        <f>津市!L32+松阪市!L32+多気町!L32+明和町!L32</f>
        <v>2</v>
      </c>
      <c r="M32" s="10">
        <f>津市!M32+松阪市!M32+多気町!M32+明和町!M32</f>
        <v>32</v>
      </c>
      <c r="N32" s="10">
        <f>津市!N32+松阪市!N32+多気町!N32+明和町!N32</f>
        <v>17</v>
      </c>
      <c r="O32" s="38">
        <f>津市!O32+松阪市!O32+多気町!O32+明和町!O32</f>
        <v>15</v>
      </c>
      <c r="P32" s="10">
        <f>津市!P32+松阪市!P32+多気町!P32+明和町!P32</f>
        <v>0</v>
      </c>
      <c r="Q32" s="10">
        <f>津市!Q32+松阪市!Q32+多気町!Q32+明和町!Q32</f>
        <v>0</v>
      </c>
      <c r="R32" s="10">
        <f>津市!R32+松阪市!R32+多気町!R32+明和町!R32</f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f>津市!D33+松阪市!D33+多気町!D33+明和町!D33</f>
        <v>50</v>
      </c>
      <c r="E33" s="10">
        <f>津市!E33+松阪市!E33+多気町!E33+明和町!E33</f>
        <v>14</v>
      </c>
      <c r="F33" s="10">
        <f>津市!F33+松阪市!F33+多気町!F33+明和町!F33</f>
        <v>36</v>
      </c>
      <c r="G33" s="10">
        <f>津市!G33+松阪市!G33+多気町!G33+明和町!G33</f>
        <v>47</v>
      </c>
      <c r="H33" s="10">
        <f>津市!H33+松阪市!H33+多気町!H33+明和町!H33</f>
        <v>15</v>
      </c>
      <c r="I33" s="38">
        <f>津市!I33+松阪市!I33+多気町!I33+明和町!I33</f>
        <v>32</v>
      </c>
      <c r="J33" s="10">
        <f>津市!J33+松阪市!J33+多気町!J33+明和町!J33</f>
        <v>29</v>
      </c>
      <c r="K33" s="10">
        <f>津市!K33+松阪市!K33+多気町!K33+明和町!K33</f>
        <v>26</v>
      </c>
      <c r="L33" s="10">
        <f>津市!L33+松阪市!L33+多気町!L33+明和町!L33</f>
        <v>3</v>
      </c>
      <c r="M33" s="10">
        <f>津市!M33+松阪市!M33+多気町!M33+明和町!M33</f>
        <v>20</v>
      </c>
      <c r="N33" s="10">
        <f>津市!N33+松阪市!N33+多気町!N33+明和町!N33</f>
        <v>31</v>
      </c>
      <c r="O33" s="38">
        <f>津市!O33+松阪市!O33+多気町!O33+明和町!O33</f>
        <v>-11</v>
      </c>
      <c r="P33" s="10">
        <f>津市!P33+松阪市!P33+多気町!P33+明和町!P33</f>
        <v>37</v>
      </c>
      <c r="Q33" s="10">
        <f>津市!Q33+松阪市!Q33+多気町!Q33+明和町!Q33</f>
        <v>0</v>
      </c>
      <c r="R33" s="10">
        <f>津市!R33+松阪市!R33+多気町!R33+明和町!R33</f>
        <v>37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42">
        <f>津市!D34+松阪市!D34+多気町!D34+明和町!D34</f>
        <v>142</v>
      </c>
      <c r="E34" s="42">
        <f>津市!E34+松阪市!E34+多気町!E34+明和町!E34</f>
        <v>188</v>
      </c>
      <c r="F34" s="42">
        <f>津市!F34+松阪市!F34+多気町!F34+明和町!F34</f>
        <v>-46</v>
      </c>
      <c r="G34" s="42">
        <f>津市!G34+松阪市!G34+多気町!G34+明和町!G34</f>
        <v>207</v>
      </c>
      <c r="H34" s="42">
        <f>津市!H34+松阪市!H34+多気町!H34+明和町!H34</f>
        <v>186</v>
      </c>
      <c r="I34" s="46">
        <f>津市!I34+松阪市!I34+多気町!I34+明和町!I34</f>
        <v>21</v>
      </c>
      <c r="J34" s="42">
        <f>津市!J34+松阪市!J34+多気町!J34+明和町!J34</f>
        <v>350</v>
      </c>
      <c r="K34" s="42">
        <f>津市!K34+松阪市!K34+多気町!K34+明和町!K34</f>
        <v>377</v>
      </c>
      <c r="L34" s="42">
        <f>津市!L34+松阪市!L34+多気町!L34+明和町!L34</f>
        <v>-27</v>
      </c>
      <c r="M34" s="42">
        <f>津市!M34+松阪市!M34+多気町!M34+明和町!M34</f>
        <v>225</v>
      </c>
      <c r="N34" s="42">
        <f>津市!N34+松阪市!N34+多気町!N34+明和町!N34</f>
        <v>136</v>
      </c>
      <c r="O34" s="46">
        <f>津市!O34+松阪市!O34+多気町!O34+明和町!O34</f>
        <v>89</v>
      </c>
      <c r="P34" s="42">
        <f>津市!P34+松阪市!P34+多気町!P34+明和町!P34</f>
        <v>227</v>
      </c>
      <c r="Q34" s="42">
        <f>津市!Q34+松阪市!Q34+多気町!Q34+明和町!Q34</f>
        <v>177</v>
      </c>
      <c r="R34" s="42">
        <f>津市!R34+松阪市!R34+多気町!R34+明和町!R34</f>
        <v>50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45">
        <f>津市!D35+松阪市!D35+多気町!D35+明和町!D35</f>
        <v>80</v>
      </c>
      <c r="E35" s="45">
        <f>津市!E35+松阪市!E35+多気町!E35+明和町!E35</f>
        <v>78</v>
      </c>
      <c r="F35" s="45">
        <f>津市!F35+松阪市!F35+多気町!F35+明和町!F35</f>
        <v>2</v>
      </c>
      <c r="G35" s="45">
        <f>津市!G35+松阪市!G35+多気町!G35+明和町!G35</f>
        <v>99</v>
      </c>
      <c r="H35" s="45">
        <f>津市!H35+松阪市!H35+多気町!H35+明和町!H35</f>
        <v>79</v>
      </c>
      <c r="I35" s="47">
        <f>津市!I35+松阪市!I35+多気町!I35+明和町!I35</f>
        <v>20</v>
      </c>
      <c r="J35" s="45">
        <f>津市!J35+松阪市!J35+多気町!J35+明和町!J35</f>
        <v>91</v>
      </c>
      <c r="K35" s="45">
        <f>津市!K35+松阪市!K35+多気町!K35+明和町!K35</f>
        <v>91</v>
      </c>
      <c r="L35" s="45">
        <f>津市!L35+松阪市!L35+多気町!L35+明和町!L35</f>
        <v>0</v>
      </c>
      <c r="M35" s="45">
        <f>津市!M35+松阪市!M35+多気町!M35+明和町!M35</f>
        <v>107</v>
      </c>
      <c r="N35" s="45">
        <f>津市!N35+松阪市!N35+多気町!N35+明和町!N35</f>
        <v>95</v>
      </c>
      <c r="O35" s="47">
        <f>津市!O35+松阪市!O35+多気町!O35+明和町!O35</f>
        <v>12</v>
      </c>
      <c r="P35" s="45">
        <f>津市!P35+松阪市!P35+多気町!P35+明和町!P35</f>
        <v>71</v>
      </c>
      <c r="Q35" s="45">
        <f>津市!Q35+松阪市!Q35+多気町!Q35+明和町!Q35</f>
        <v>96</v>
      </c>
      <c r="R35" s="45">
        <f>津市!R35+松阪市!R35+多気町!R35+明和町!R35</f>
        <v>-25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f>津市!D36+松阪市!D36+多気町!D36+明和町!D36</f>
        <v>25</v>
      </c>
      <c r="E36" s="10">
        <f>津市!E36+松阪市!E36+多気町!E36+明和町!E36</f>
        <v>14</v>
      </c>
      <c r="F36" s="10">
        <f>津市!F36+松阪市!F36+多気町!F36+明和町!F36</f>
        <v>11</v>
      </c>
      <c r="G36" s="10">
        <f>津市!G36+松阪市!G36+多気町!G36+明和町!G36</f>
        <v>30</v>
      </c>
      <c r="H36" s="10">
        <f>津市!H36+松阪市!H36+多気町!H36+明和町!H36</f>
        <v>24</v>
      </c>
      <c r="I36" s="38">
        <f>津市!I36+松阪市!I36+多気町!I36+明和町!I36</f>
        <v>6</v>
      </c>
      <c r="J36" s="10">
        <f>津市!J36+松阪市!J36+多気町!J36+明和町!J36</f>
        <v>17</v>
      </c>
      <c r="K36" s="10">
        <f>津市!K36+松阪市!K36+多気町!K36+明和町!K36</f>
        <v>17</v>
      </c>
      <c r="L36" s="10">
        <f>津市!L36+松阪市!L36+多気町!L36+明和町!L36</f>
        <v>0</v>
      </c>
      <c r="M36" s="10">
        <f>津市!M36+松阪市!M36+多気町!M36+明和町!M36</f>
        <v>14</v>
      </c>
      <c r="N36" s="10">
        <f>津市!N36+松阪市!N36+多気町!N36+明和町!N36</f>
        <v>15</v>
      </c>
      <c r="O36" s="38">
        <f>津市!O36+松阪市!O36+多気町!O36+明和町!O36</f>
        <v>-1</v>
      </c>
      <c r="P36" s="10">
        <f>津市!P36+松阪市!P36+多気町!P36+明和町!P36</f>
        <v>17</v>
      </c>
      <c r="Q36" s="10">
        <f>津市!Q36+松阪市!Q36+多気町!Q36+明和町!Q36</f>
        <v>0</v>
      </c>
      <c r="R36" s="10">
        <f>津市!R36+松阪市!R36+多気町!R36+明和町!R36</f>
        <v>17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f>津市!D37+松阪市!D37+多気町!D37+明和町!D37</f>
        <v>0</v>
      </c>
      <c r="E37" s="10">
        <f>津市!E37+松阪市!E37+多気町!E37+明和町!E37</f>
        <v>18</v>
      </c>
      <c r="F37" s="10">
        <f>津市!F37+松阪市!F37+多気町!F37+明和町!F37</f>
        <v>-18</v>
      </c>
      <c r="G37" s="10">
        <f>津市!G37+松阪市!G37+多気町!G37+明和町!G37</f>
        <v>27</v>
      </c>
      <c r="H37" s="10">
        <f>津市!H37+松阪市!H37+多気町!H37+明和町!H37</f>
        <v>15</v>
      </c>
      <c r="I37" s="38">
        <f>津市!I37+松阪市!I37+多気町!I37+明和町!I37</f>
        <v>12</v>
      </c>
      <c r="J37" s="10">
        <f>津市!J37+松阪市!J37+多気町!J37+明和町!J37</f>
        <v>13</v>
      </c>
      <c r="K37" s="10">
        <f>津市!K37+松阪市!K37+多気町!K37+明和町!K37</f>
        <v>10</v>
      </c>
      <c r="L37" s="10">
        <f>津市!L37+松阪市!L37+多気町!L37+明和町!L37</f>
        <v>3</v>
      </c>
      <c r="M37" s="10">
        <f>津市!M37+松阪市!M37+多気町!M37+明和町!M37</f>
        <v>0</v>
      </c>
      <c r="N37" s="10">
        <f>津市!N37+松阪市!N37+多気町!N37+明和町!N37</f>
        <v>19</v>
      </c>
      <c r="O37" s="38">
        <f>津市!O37+松阪市!O37+多気町!O37+明和町!O37</f>
        <v>-19</v>
      </c>
      <c r="P37" s="10">
        <f>津市!P37+松阪市!P37+多気町!P37+明和町!P37</f>
        <v>11</v>
      </c>
      <c r="Q37" s="10">
        <f>津市!Q37+松阪市!Q37+多気町!Q37+明和町!Q37</f>
        <v>14</v>
      </c>
      <c r="R37" s="10">
        <f>津市!R37+松阪市!R37+多気町!R37+明和町!R37</f>
        <v>-3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f>津市!D38+松阪市!D38+多気町!D38+明和町!D38</f>
        <v>30</v>
      </c>
      <c r="E38" s="10">
        <f>津市!E38+松阪市!E38+多気町!E38+明和町!E38</f>
        <v>36</v>
      </c>
      <c r="F38" s="10">
        <f>津市!F38+松阪市!F38+多気町!F38+明和町!F38</f>
        <v>-6</v>
      </c>
      <c r="G38" s="10">
        <f>津市!G38+松阪市!G38+多気町!G38+明和町!G38</f>
        <v>36</v>
      </c>
      <c r="H38" s="10">
        <f>津市!H38+松阪市!H38+多気町!H38+明和町!H38</f>
        <v>44</v>
      </c>
      <c r="I38" s="38">
        <f>津市!I38+松阪市!I38+多気町!I38+明和町!I38</f>
        <v>-8</v>
      </c>
      <c r="J38" s="10">
        <f>津市!J38+松阪市!J38+多気町!J38+明和町!J38</f>
        <v>43</v>
      </c>
      <c r="K38" s="10">
        <f>津市!K38+松阪市!K38+多気町!K38+明和町!K38</f>
        <v>42</v>
      </c>
      <c r="L38" s="10">
        <f>津市!L38+松阪市!L38+多気町!L38+明和町!L38</f>
        <v>1</v>
      </c>
      <c r="M38" s="10">
        <f>津市!M38+松阪市!M38+多気町!M38+明和町!M38</f>
        <v>45</v>
      </c>
      <c r="N38" s="10">
        <f>津市!N38+松阪市!N38+多気町!N38+明和町!N38</f>
        <v>39</v>
      </c>
      <c r="O38" s="38">
        <f>津市!O38+松阪市!O38+多気町!O38+明和町!O38</f>
        <v>6</v>
      </c>
      <c r="P38" s="10">
        <f>津市!P38+松阪市!P38+多気町!P38+明和町!P38</f>
        <v>43</v>
      </c>
      <c r="Q38" s="10">
        <f>津市!Q38+松阪市!Q38+多気町!Q38+明和町!Q38</f>
        <v>56</v>
      </c>
      <c r="R38" s="10">
        <f>津市!R38+松阪市!R38+多気町!R38+明和町!R38</f>
        <v>-13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f>津市!D39+松阪市!D39+多気町!D39+明和町!D39</f>
        <v>0</v>
      </c>
      <c r="E39" s="10">
        <f>津市!E39+松阪市!E39+多気町!E39+明和町!E39</f>
        <v>0</v>
      </c>
      <c r="F39" s="10">
        <f>津市!F39+松阪市!F39+多気町!F39+明和町!F39</f>
        <v>0</v>
      </c>
      <c r="G39" s="10">
        <f>津市!G39+松阪市!G39+多気町!G39+明和町!G39</f>
        <v>0</v>
      </c>
      <c r="H39" s="10">
        <f>津市!H39+松阪市!H39+多気町!H39+明和町!H39</f>
        <v>14</v>
      </c>
      <c r="I39" s="38">
        <f>津市!I39+松阪市!I39+多気町!I39+明和町!I39</f>
        <v>-14</v>
      </c>
      <c r="J39" s="10">
        <f>津市!J39+松阪市!J39+多気町!J39+明和町!J39</f>
        <v>0</v>
      </c>
      <c r="K39" s="10">
        <f>津市!K39+松阪市!K39+多気町!K39+明和町!K39</f>
        <v>0</v>
      </c>
      <c r="L39" s="10">
        <f>津市!L39+松阪市!L39+多気町!L39+明和町!L39</f>
        <v>0</v>
      </c>
      <c r="M39" s="10">
        <f>津市!M39+松阪市!M39+多気町!M39+明和町!M39</f>
        <v>13</v>
      </c>
      <c r="N39" s="10">
        <f>津市!N39+松阪市!N39+多気町!N39+明和町!N39</f>
        <v>10</v>
      </c>
      <c r="O39" s="38">
        <f>津市!O39+松阪市!O39+多気町!O39+明和町!O39</f>
        <v>3</v>
      </c>
      <c r="P39" s="10">
        <f>津市!P39+松阪市!P39+多気町!P39+明和町!P39</f>
        <v>0</v>
      </c>
      <c r="Q39" s="10">
        <f>津市!Q39+松阪市!Q39+多気町!Q39+明和町!Q39</f>
        <v>0</v>
      </c>
      <c r="R39" s="10">
        <f>津市!R39+松阪市!R39+多気町!R39+明和町!R39</f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f>津市!D40+松阪市!D40+多気町!D40+明和町!D40</f>
        <v>0</v>
      </c>
      <c r="E40" s="10">
        <f>津市!E40+松阪市!E40+多気町!E40+明和町!E40</f>
        <v>0</v>
      </c>
      <c r="F40" s="10">
        <f>津市!F40+松阪市!F40+多気町!F40+明和町!F40</f>
        <v>0</v>
      </c>
      <c r="G40" s="10">
        <f>津市!G40+松阪市!G40+多気町!G40+明和町!G40</f>
        <v>20</v>
      </c>
      <c r="H40" s="10">
        <f>津市!H40+松阪市!H40+多気町!H40+明和町!H40</f>
        <v>0</v>
      </c>
      <c r="I40" s="38">
        <f>津市!I40+松阪市!I40+多気町!I40+明和町!I40</f>
        <v>20</v>
      </c>
      <c r="J40" s="10">
        <f>津市!J40+松阪市!J40+多気町!J40+明和町!J40</f>
        <v>0</v>
      </c>
      <c r="K40" s="10">
        <f>津市!K40+松阪市!K40+多気町!K40+明和町!K40</f>
        <v>0</v>
      </c>
      <c r="L40" s="10">
        <f>津市!L40+松阪市!L40+多気町!L40+明和町!L40</f>
        <v>0</v>
      </c>
      <c r="M40" s="10">
        <f>津市!M40+松阪市!M40+多気町!M40+明和町!M40</f>
        <v>13</v>
      </c>
      <c r="N40" s="10">
        <f>津市!N40+松阪市!N40+多気町!N40+明和町!N40</f>
        <v>12</v>
      </c>
      <c r="O40" s="38">
        <f>津市!O40+松阪市!O40+多気町!O40+明和町!O40</f>
        <v>1</v>
      </c>
      <c r="P40" s="10">
        <f>津市!P40+松阪市!P40+多気町!P40+明和町!P40</f>
        <v>0</v>
      </c>
      <c r="Q40" s="10">
        <f>津市!Q40+松阪市!Q40+多気町!Q40+明和町!Q40</f>
        <v>22</v>
      </c>
      <c r="R40" s="10">
        <f>津市!R40+松阪市!R40+多気町!R40+明和町!R40</f>
        <v>-22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f>津市!D41+松阪市!D41+多気町!D41+明和町!D41</f>
        <v>35</v>
      </c>
      <c r="E41" s="10">
        <f>津市!E41+松阪市!E41+多気町!E41+明和町!E41</f>
        <v>20</v>
      </c>
      <c r="F41" s="10">
        <f>津市!F41+松阪市!F41+多気町!F41+明和町!F41</f>
        <v>15</v>
      </c>
      <c r="G41" s="10">
        <f>津市!G41+松阪市!G41+多気町!G41+明和町!G41</f>
        <v>16</v>
      </c>
      <c r="H41" s="10">
        <f>津市!H41+松阪市!H41+多気町!H41+明和町!H41</f>
        <v>16</v>
      </c>
      <c r="I41" s="38">
        <f>津市!I41+松阪市!I41+多気町!I41+明和町!I41</f>
        <v>0</v>
      </c>
      <c r="J41" s="10">
        <f>津市!J41+松阪市!J41+多気町!J41+明和町!J41</f>
        <v>14</v>
      </c>
      <c r="K41" s="10">
        <f>津市!K41+松阪市!K41+多気町!K41+明和町!K41</f>
        <v>27</v>
      </c>
      <c r="L41" s="10">
        <f>津市!L41+松阪市!L41+多気町!L41+明和町!L41</f>
        <v>-13</v>
      </c>
      <c r="M41" s="10">
        <f>津市!M41+松阪市!M41+多気町!M41+明和町!M41</f>
        <v>35</v>
      </c>
      <c r="N41" s="10">
        <f>津市!N41+松阪市!N41+多気町!N41+明和町!N41</f>
        <v>60</v>
      </c>
      <c r="O41" s="38">
        <f>津市!O41+松阪市!O41+多気町!O41+明和町!O41</f>
        <v>-25</v>
      </c>
      <c r="P41" s="10">
        <f>津市!P41+松阪市!P41+多気町!P41+明和町!P41</f>
        <v>26</v>
      </c>
      <c r="Q41" s="10">
        <f>津市!Q41+松阪市!Q41+多気町!Q41+明和町!Q41</f>
        <v>21</v>
      </c>
      <c r="R41" s="10">
        <f>津市!R41+松阪市!R41+多気町!R41+明和町!R41</f>
        <v>5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f>津市!D42+松阪市!D42+多気町!D42+明和町!D42</f>
        <v>45</v>
      </c>
      <c r="E42" s="10">
        <f>津市!E42+松阪市!E42+多気町!E42+明和町!E42</f>
        <v>55</v>
      </c>
      <c r="F42" s="10">
        <f>津市!F42+松阪市!F42+多気町!F42+明和町!F42</f>
        <v>-10</v>
      </c>
      <c r="G42" s="10">
        <f>津市!G42+松阪市!G42+多気町!G42+明和町!G42</f>
        <v>46</v>
      </c>
      <c r="H42" s="10">
        <f>津市!H42+松阪市!H42+多気町!H42+明和町!H42</f>
        <v>57</v>
      </c>
      <c r="I42" s="38">
        <f>津市!I42+松阪市!I42+多気町!I42+明和町!I42</f>
        <v>-11</v>
      </c>
      <c r="J42" s="10">
        <f>津市!J42+松阪市!J42+多気町!J42+明和町!J42</f>
        <v>64</v>
      </c>
      <c r="K42" s="10">
        <f>津市!K42+松阪市!K42+多気町!K42+明和町!K42</f>
        <v>58</v>
      </c>
      <c r="L42" s="10">
        <f>津市!L42+松阪市!L42+多気町!L42+明和町!L42</f>
        <v>6</v>
      </c>
      <c r="M42" s="10">
        <f>津市!M42+松阪市!M42+多気町!M42+明和町!M42</f>
        <v>41</v>
      </c>
      <c r="N42" s="10">
        <f>津市!N42+松阪市!N42+多気町!N42+明和町!N42</f>
        <v>67</v>
      </c>
      <c r="O42" s="38">
        <f>津市!O42+松阪市!O42+多気町!O42+明和町!O42</f>
        <v>-26</v>
      </c>
      <c r="P42" s="10">
        <f>津市!P42+松阪市!P42+多気町!P42+明和町!P42</f>
        <v>57</v>
      </c>
      <c r="Q42" s="10">
        <f>津市!Q42+松阪市!Q42+多気町!Q42+明和町!Q42</f>
        <v>64</v>
      </c>
      <c r="R42" s="10">
        <f>津市!R42+松阪市!R42+多気町!R42+明和町!R42</f>
        <v>-7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f>津市!D43+松阪市!D43+多気町!D43+明和町!D43</f>
        <v>55</v>
      </c>
      <c r="E43" s="10">
        <f>津市!E43+松阪市!E43+多気町!E43+明和町!E43</f>
        <v>63</v>
      </c>
      <c r="F43" s="10">
        <f>津市!F43+松阪市!F43+多気町!F43+明和町!F43</f>
        <v>-8</v>
      </c>
      <c r="G43" s="10">
        <f>津市!G43+松阪市!G43+多気町!G43+明和町!G43</f>
        <v>31</v>
      </c>
      <c r="H43" s="10">
        <f>津市!H43+松阪市!H43+多気町!H43+明和町!H43</f>
        <v>66</v>
      </c>
      <c r="I43" s="38">
        <f>津市!I43+松阪市!I43+多気町!I43+明和町!I43</f>
        <v>-35</v>
      </c>
      <c r="J43" s="10">
        <f>津市!J43+松阪市!J43+多気町!J43+明和町!J43</f>
        <v>33</v>
      </c>
      <c r="K43" s="10">
        <f>津市!K43+松阪市!K43+多気町!K43+明和町!K43</f>
        <v>37</v>
      </c>
      <c r="L43" s="10">
        <f>津市!L43+松阪市!L43+多気町!L43+明和町!L43</f>
        <v>-4</v>
      </c>
      <c r="M43" s="10">
        <f>津市!M43+松阪市!M43+多気町!M43+明和町!M43</f>
        <v>51</v>
      </c>
      <c r="N43" s="10">
        <f>津市!N43+松阪市!N43+多気町!N43+明和町!N43</f>
        <v>39</v>
      </c>
      <c r="O43" s="38">
        <f>津市!O43+松阪市!O43+多気町!O43+明和町!O43</f>
        <v>12</v>
      </c>
      <c r="P43" s="10">
        <f>津市!P43+松阪市!P43+多気町!P43+明和町!P43</f>
        <v>24</v>
      </c>
      <c r="Q43" s="10">
        <f>津市!Q43+松阪市!Q43+多気町!Q43+明和町!Q43</f>
        <v>27</v>
      </c>
      <c r="R43" s="10">
        <f>津市!R43+松阪市!R43+多気町!R43+明和町!R43</f>
        <v>-3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f>津市!D44+松阪市!D44+多気町!D44+明和町!D44</f>
        <v>23</v>
      </c>
      <c r="E44" s="10">
        <f>津市!E44+松阪市!E44+多気町!E44+明和町!E44</f>
        <v>18</v>
      </c>
      <c r="F44" s="10">
        <f>津市!F44+松阪市!F44+多気町!F44+明和町!F44</f>
        <v>5</v>
      </c>
      <c r="G44" s="10">
        <f>津市!G44+松阪市!G44+多気町!G44+明和町!G44</f>
        <v>37</v>
      </c>
      <c r="H44" s="10">
        <f>津市!H44+松阪市!H44+多気町!H44+明和町!H44</f>
        <v>37</v>
      </c>
      <c r="I44" s="38">
        <f>津市!I44+松阪市!I44+多気町!I44+明和町!I44</f>
        <v>0</v>
      </c>
      <c r="J44" s="10">
        <f>津市!J44+松阪市!J44+多気町!J44+明和町!J44</f>
        <v>17</v>
      </c>
      <c r="K44" s="10">
        <f>津市!K44+松阪市!K44+多気町!K44+明和町!K44</f>
        <v>16</v>
      </c>
      <c r="L44" s="10">
        <f>津市!L44+松阪市!L44+多気町!L44+明和町!L44</f>
        <v>1</v>
      </c>
      <c r="M44" s="10">
        <f>津市!M44+松阪市!M44+多気町!M44+明和町!M44</f>
        <v>31</v>
      </c>
      <c r="N44" s="10">
        <f>津市!N44+松阪市!N44+多気町!N44+明和町!N44</f>
        <v>38</v>
      </c>
      <c r="O44" s="38">
        <f>津市!O44+松阪市!O44+多気町!O44+明和町!O44</f>
        <v>-7</v>
      </c>
      <c r="P44" s="10">
        <f>津市!P44+松阪市!P44+多気町!P44+明和町!P44</f>
        <v>31</v>
      </c>
      <c r="Q44" s="10">
        <f>津市!Q44+松阪市!Q44+多気町!Q44+明和町!Q44</f>
        <v>29</v>
      </c>
      <c r="R44" s="10">
        <f>津市!R44+松阪市!R44+多気町!R44+明和町!R44</f>
        <v>2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f>津市!D45+松阪市!D45+多気町!D45+明和町!D45</f>
        <v>179</v>
      </c>
      <c r="E45" s="10">
        <f>津市!E45+松阪市!E45+多気町!E45+明和町!E45</f>
        <v>162</v>
      </c>
      <c r="F45" s="10">
        <f>津市!F45+松阪市!F45+多気町!F45+明和町!F45</f>
        <v>17</v>
      </c>
      <c r="G45" s="10">
        <f>津市!G45+松阪市!G45+多気町!G45+明和町!G45</f>
        <v>155</v>
      </c>
      <c r="H45" s="10">
        <f>津市!H45+松阪市!H45+多気町!H45+明和町!H45</f>
        <v>190</v>
      </c>
      <c r="I45" s="38">
        <f>津市!I45+松阪市!I45+多気町!I45+明和町!I45</f>
        <v>-35</v>
      </c>
      <c r="J45" s="10">
        <f>津市!J45+松阪市!J45+多気町!J45+明和町!J45</f>
        <v>187</v>
      </c>
      <c r="K45" s="10">
        <f>津市!K45+松阪市!K45+多気町!K45+明和町!K45</f>
        <v>207</v>
      </c>
      <c r="L45" s="10">
        <f>津市!L45+松阪市!L45+多気町!L45+明和町!L45</f>
        <v>-20</v>
      </c>
      <c r="M45" s="10">
        <f>津市!M45+松阪市!M45+多気町!M45+明和町!M45</f>
        <v>165</v>
      </c>
      <c r="N45" s="10">
        <f>津市!N45+松阪市!N45+多気町!N45+明和町!N45</f>
        <v>206</v>
      </c>
      <c r="O45" s="38">
        <f>津市!O45+松阪市!O45+多気町!O45+明和町!O45</f>
        <v>-41</v>
      </c>
      <c r="P45" s="10">
        <f>津市!P45+松阪市!P45+多気町!P45+明和町!P45</f>
        <v>166</v>
      </c>
      <c r="Q45" s="10">
        <f>津市!Q45+松阪市!Q45+多気町!Q45+明和町!Q45</f>
        <v>190</v>
      </c>
      <c r="R45" s="10">
        <f>津市!R45+松阪市!R45+多気町!R45+明和町!R45</f>
        <v>-24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f>津市!D46+松阪市!D46+多気町!D46+明和町!D46</f>
        <v>173</v>
      </c>
      <c r="E46" s="10">
        <f>津市!E46+松阪市!E46+多気町!E46+明和町!E46</f>
        <v>168</v>
      </c>
      <c r="F46" s="10">
        <f>津市!F46+松阪市!F46+多気町!F46+明和町!F46</f>
        <v>5</v>
      </c>
      <c r="G46" s="10">
        <f>津市!G46+松阪市!G46+多気町!G46+明和町!G46</f>
        <v>171</v>
      </c>
      <c r="H46" s="10">
        <f>津市!H46+松阪市!H46+多気町!H46+明和町!H46</f>
        <v>183</v>
      </c>
      <c r="I46" s="38">
        <f>津市!I46+松阪市!I46+多気町!I46+明和町!I46</f>
        <v>-12</v>
      </c>
      <c r="J46" s="10">
        <f>津市!J46+松阪市!J46+多気町!J46+明和町!J46</f>
        <v>147</v>
      </c>
      <c r="K46" s="10">
        <f>津市!K46+松阪市!K46+多気町!K46+明和町!K46</f>
        <v>190</v>
      </c>
      <c r="L46" s="10">
        <f>津市!L46+松阪市!L46+多気町!L46+明和町!L46</f>
        <v>-43</v>
      </c>
      <c r="M46" s="10">
        <f>津市!M46+松阪市!M46+多気町!M46+明和町!M46</f>
        <v>139</v>
      </c>
      <c r="N46" s="10">
        <f>津市!N46+松阪市!N46+多気町!N46+明和町!N46</f>
        <v>185</v>
      </c>
      <c r="O46" s="38">
        <f>津市!O46+松阪市!O46+多気町!O46+明和町!O46</f>
        <v>-46</v>
      </c>
      <c r="P46" s="10">
        <f>津市!P46+松阪市!P46+多気町!P46+明和町!P46</f>
        <v>143</v>
      </c>
      <c r="Q46" s="10">
        <f>津市!Q46+松阪市!Q46+多気町!Q46+明和町!Q46</f>
        <v>176</v>
      </c>
      <c r="R46" s="10">
        <f>津市!R46+松阪市!R46+多気町!R46+明和町!R46</f>
        <v>-33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f>津市!D47+松阪市!D47+多気町!D47+明和町!D47</f>
        <v>482</v>
      </c>
      <c r="E47" s="10">
        <f>津市!E47+松阪市!E47+多気町!E47+明和町!E47</f>
        <v>671</v>
      </c>
      <c r="F47" s="10">
        <f>津市!F47+松阪市!F47+多気町!F47+明和町!F47</f>
        <v>-189</v>
      </c>
      <c r="G47" s="10">
        <f>津市!G47+松阪市!G47+多気町!G47+明和町!G47</f>
        <v>500</v>
      </c>
      <c r="H47" s="10">
        <f>津市!H47+松阪市!H47+多気町!H47+明和町!H47</f>
        <v>670</v>
      </c>
      <c r="I47" s="38">
        <f>津市!I47+松阪市!I47+多気町!I47+明和町!I47</f>
        <v>-170</v>
      </c>
      <c r="J47" s="10">
        <f>津市!J47+松阪市!J47+多気町!J47+明和町!J47</f>
        <v>473</v>
      </c>
      <c r="K47" s="10">
        <f>津市!K47+松阪市!K47+多気町!K47+明和町!K47</f>
        <v>758</v>
      </c>
      <c r="L47" s="10">
        <f>津市!L47+松阪市!L47+多気町!L47+明和町!L47</f>
        <v>-285</v>
      </c>
      <c r="M47" s="10">
        <f>津市!M47+松阪市!M47+多気町!M47+明和町!M47</f>
        <v>487</v>
      </c>
      <c r="N47" s="10">
        <f>津市!N47+松阪市!N47+多気町!N47+明和町!N47</f>
        <v>720</v>
      </c>
      <c r="O47" s="38">
        <f>津市!O47+松阪市!O47+多気町!O47+明和町!O47</f>
        <v>-233</v>
      </c>
      <c r="P47" s="10">
        <f>津市!P47+松阪市!P47+多気町!P47+明和町!P47</f>
        <v>476</v>
      </c>
      <c r="Q47" s="10">
        <f>津市!Q47+松阪市!Q47+多気町!Q47+明和町!Q47</f>
        <v>748</v>
      </c>
      <c r="R47" s="10">
        <f>津市!R47+松阪市!R47+多気町!R47+明和町!R47</f>
        <v>-272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f>津市!D48+松阪市!D48+多気町!D48+明和町!D48</f>
        <v>289</v>
      </c>
      <c r="E48" s="10">
        <f>津市!E48+松阪市!E48+多気町!E48+明和町!E48</f>
        <v>306</v>
      </c>
      <c r="F48" s="10">
        <f>津市!F48+松阪市!F48+多気町!F48+明和町!F48</f>
        <v>-17</v>
      </c>
      <c r="G48" s="10">
        <f>津市!G48+松阪市!G48+多気町!G48+明和町!G48</f>
        <v>248</v>
      </c>
      <c r="H48" s="10">
        <f>津市!H48+松阪市!H48+多気町!H48+明和町!H48</f>
        <v>304</v>
      </c>
      <c r="I48" s="38">
        <f>津市!I48+松阪市!I48+多気町!I48+明和町!I48</f>
        <v>-56</v>
      </c>
      <c r="J48" s="10">
        <f>津市!J48+松阪市!J48+多気町!J48+明和町!J48</f>
        <v>274</v>
      </c>
      <c r="K48" s="10">
        <f>津市!K48+松阪市!K48+多気町!K48+明和町!K48</f>
        <v>366</v>
      </c>
      <c r="L48" s="10">
        <f>津市!L48+松阪市!L48+多気町!L48+明和町!L48</f>
        <v>-92</v>
      </c>
      <c r="M48" s="10">
        <f>津市!M48+松阪市!M48+多気町!M48+明和町!M48</f>
        <v>266</v>
      </c>
      <c r="N48" s="10">
        <f>津市!N48+松阪市!N48+多気町!N48+明和町!N48</f>
        <v>379</v>
      </c>
      <c r="O48" s="38">
        <f>津市!O48+松阪市!O48+多気町!O48+明和町!O48</f>
        <v>-113</v>
      </c>
      <c r="P48" s="10">
        <f>津市!P48+松阪市!P48+多気町!P48+明和町!P48</f>
        <v>257</v>
      </c>
      <c r="Q48" s="10">
        <f>津市!Q48+松阪市!Q48+多気町!Q48+明和町!Q48</f>
        <v>320</v>
      </c>
      <c r="R48" s="10">
        <f>津市!R48+松阪市!R48+多気町!R48+明和町!R48</f>
        <v>-63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f>津市!D49+松阪市!D49+多気町!D49+明和町!D49</f>
        <v>54</v>
      </c>
      <c r="E49" s="10">
        <f>津市!E49+松阪市!E49+多気町!E49+明和町!E49</f>
        <v>23</v>
      </c>
      <c r="F49" s="10">
        <f>津市!F49+松阪市!F49+多気町!F49+明和町!F49</f>
        <v>31</v>
      </c>
      <c r="G49" s="10">
        <f>津市!G49+松阪市!G49+多気町!G49+明和町!G49</f>
        <v>36</v>
      </c>
      <c r="H49" s="10">
        <f>津市!H49+松阪市!H49+多気町!H49+明和町!H49</f>
        <v>26</v>
      </c>
      <c r="I49" s="38">
        <f>津市!I49+松阪市!I49+多気町!I49+明和町!I49</f>
        <v>10</v>
      </c>
      <c r="J49" s="10">
        <f>津市!J49+松阪市!J49+多気町!J49+明和町!J49</f>
        <v>33</v>
      </c>
      <c r="K49" s="10">
        <f>津市!K49+松阪市!K49+多気町!K49+明和町!K49</f>
        <v>19</v>
      </c>
      <c r="L49" s="10">
        <f>津市!L49+松阪市!L49+多気町!L49+明和町!L49</f>
        <v>14</v>
      </c>
      <c r="M49" s="10">
        <f>津市!M49+松阪市!M49+多気町!M49+明和町!M49</f>
        <v>16</v>
      </c>
      <c r="N49" s="10">
        <f>津市!N49+松阪市!N49+多気町!N49+明和町!N49</f>
        <v>10</v>
      </c>
      <c r="O49" s="38">
        <f>津市!O49+松阪市!O49+多気町!O49+明和町!O49</f>
        <v>6</v>
      </c>
      <c r="P49" s="10">
        <f>津市!P49+松阪市!P49+多気町!P49+明和町!P49</f>
        <v>23</v>
      </c>
      <c r="Q49" s="10">
        <f>津市!Q49+松阪市!Q49+多気町!Q49+明和町!Q49</f>
        <v>34</v>
      </c>
      <c r="R49" s="10">
        <f>津市!R49+松阪市!R49+多気町!R49+明和町!R49</f>
        <v>-11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f>津市!D50+松阪市!D50+多気町!D50+明和町!D50</f>
        <v>50</v>
      </c>
      <c r="E50" s="10">
        <f>津市!E50+松阪市!E50+多気町!E50+明和町!E50</f>
        <v>56</v>
      </c>
      <c r="F50" s="10">
        <f>津市!F50+松阪市!F50+多気町!F50+明和町!F50</f>
        <v>-6</v>
      </c>
      <c r="G50" s="10">
        <f>津市!G50+松阪市!G50+多気町!G50+明和町!G50</f>
        <v>48</v>
      </c>
      <c r="H50" s="10">
        <f>津市!H50+松阪市!H50+多気町!H50+明和町!H50</f>
        <v>51</v>
      </c>
      <c r="I50" s="38">
        <f>津市!I50+松阪市!I50+多気町!I50+明和町!I50</f>
        <v>-3</v>
      </c>
      <c r="J50" s="10">
        <f>津市!J50+松阪市!J50+多気町!J50+明和町!J50</f>
        <v>51</v>
      </c>
      <c r="K50" s="10">
        <f>津市!K50+松阪市!K50+多気町!K50+明和町!K50</f>
        <v>46</v>
      </c>
      <c r="L50" s="10">
        <f>津市!L50+松阪市!L50+多気町!L50+明和町!L50</f>
        <v>5</v>
      </c>
      <c r="M50" s="10">
        <f>津市!M50+松阪市!M50+多気町!M50+明和町!M50</f>
        <v>50</v>
      </c>
      <c r="N50" s="10">
        <f>津市!N50+松阪市!N50+多気町!N50+明和町!N50</f>
        <v>27</v>
      </c>
      <c r="O50" s="38">
        <f>津市!O50+松阪市!O50+多気町!O50+明和町!O50</f>
        <v>23</v>
      </c>
      <c r="P50" s="10">
        <f>津市!P50+松阪市!P50+多気町!P50+明和町!P50</f>
        <v>34</v>
      </c>
      <c r="Q50" s="10">
        <f>津市!Q50+松阪市!Q50+多気町!Q50+明和町!Q50</f>
        <v>35</v>
      </c>
      <c r="R50" s="10">
        <f>津市!R50+松阪市!R50+多気町!R50+明和町!R50</f>
        <v>-1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f>津市!D51+松阪市!D51+多気町!D51+明和町!D51</f>
        <v>84</v>
      </c>
      <c r="E51" s="10">
        <f>津市!E51+松阪市!E51+多気町!E51+明和町!E51</f>
        <v>93</v>
      </c>
      <c r="F51" s="10">
        <f>津市!F51+松阪市!F51+多気町!F51+明和町!F51</f>
        <v>-9</v>
      </c>
      <c r="G51" s="10">
        <f>津市!G51+松阪市!G51+多気町!G51+明和町!G51</f>
        <v>101</v>
      </c>
      <c r="H51" s="10">
        <f>津市!H51+松阪市!H51+多気町!H51+明和町!H51</f>
        <v>113</v>
      </c>
      <c r="I51" s="38">
        <f>津市!I51+松阪市!I51+多気町!I51+明和町!I51</f>
        <v>-12</v>
      </c>
      <c r="J51" s="10">
        <f>津市!J51+松阪市!J51+多気町!J51+明和町!J51</f>
        <v>78</v>
      </c>
      <c r="K51" s="10">
        <f>津市!K51+松阪市!K51+多気町!K51+明和町!K51</f>
        <v>81</v>
      </c>
      <c r="L51" s="10">
        <f>津市!L51+松阪市!L51+多気町!L51+明和町!L51</f>
        <v>-3</v>
      </c>
      <c r="M51" s="10">
        <f>津市!M51+松阪市!M51+多気町!M51+明和町!M51</f>
        <v>46</v>
      </c>
      <c r="N51" s="10">
        <f>津市!N51+松阪市!N51+多気町!N51+明和町!N51</f>
        <v>60</v>
      </c>
      <c r="O51" s="38">
        <f>津市!O51+松阪市!O51+多気町!O51+明和町!O51</f>
        <v>-14</v>
      </c>
      <c r="P51" s="10">
        <f>津市!P51+松阪市!P51+多気町!P51+明和町!P51</f>
        <v>64</v>
      </c>
      <c r="Q51" s="10">
        <f>津市!Q51+松阪市!Q51+多気町!Q51+明和町!Q51</f>
        <v>76</v>
      </c>
      <c r="R51" s="10">
        <f>津市!R51+松阪市!R51+多気町!R51+明和町!R51</f>
        <v>-12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f>津市!D52+松阪市!D52+多気町!D52+明和町!D52</f>
        <v>60</v>
      </c>
      <c r="E52" s="10">
        <f>津市!E52+松阪市!E52+多気町!E52+明和町!E52</f>
        <v>36</v>
      </c>
      <c r="F52" s="10">
        <f>津市!F52+松阪市!F52+多気町!F52+明和町!F52</f>
        <v>24</v>
      </c>
      <c r="G52" s="10">
        <f>津市!G52+松阪市!G52+多気町!G52+明和町!G52</f>
        <v>52</v>
      </c>
      <c r="H52" s="10">
        <f>津市!H52+松阪市!H52+多気町!H52+明和町!H52</f>
        <v>42</v>
      </c>
      <c r="I52" s="38">
        <f>津市!I52+松阪市!I52+多気町!I52+明和町!I52</f>
        <v>10</v>
      </c>
      <c r="J52" s="10">
        <f>津市!J52+松阪市!J52+多気町!J52+明和町!J52</f>
        <v>35</v>
      </c>
      <c r="K52" s="10">
        <f>津市!K52+松阪市!K52+多気町!K52+明和町!K52</f>
        <v>60</v>
      </c>
      <c r="L52" s="10">
        <f>津市!L52+松阪市!L52+多気町!L52+明和町!L52</f>
        <v>-25</v>
      </c>
      <c r="M52" s="10">
        <f>津市!M52+松阪市!M52+多気町!M52+明和町!M52</f>
        <v>50</v>
      </c>
      <c r="N52" s="10">
        <f>津市!N52+松阪市!N52+多気町!N52+明和町!N52</f>
        <v>64</v>
      </c>
      <c r="O52" s="38">
        <f>津市!O52+松阪市!O52+多気町!O52+明和町!O52</f>
        <v>-14</v>
      </c>
      <c r="P52" s="10">
        <f>津市!P52+松阪市!P52+多気町!P52+明和町!P52</f>
        <v>33</v>
      </c>
      <c r="Q52" s="10">
        <f>津市!Q52+松阪市!Q52+多気町!Q52+明和町!Q52</f>
        <v>35</v>
      </c>
      <c r="R52" s="10">
        <f>津市!R52+松阪市!R52+多気町!R52+明和町!R52</f>
        <v>-2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f>津市!D53+松阪市!D53+多気町!D53+明和町!D53</f>
        <v>13</v>
      </c>
      <c r="E53" s="10">
        <f>津市!E53+松阪市!E53+多気町!E53+明和町!E53</f>
        <v>17</v>
      </c>
      <c r="F53" s="10">
        <f>津市!F53+松阪市!F53+多気町!F53+明和町!F53</f>
        <v>-4</v>
      </c>
      <c r="G53" s="10">
        <f>津市!G53+松阪市!G53+多気町!G53+明和町!G53</f>
        <v>16</v>
      </c>
      <c r="H53" s="10">
        <f>津市!H53+松阪市!H53+多気町!H53+明和町!H53</f>
        <v>0</v>
      </c>
      <c r="I53" s="38">
        <f>津市!I53+松阪市!I53+多気町!I53+明和町!I53</f>
        <v>16</v>
      </c>
      <c r="J53" s="10">
        <f>津市!J53+松阪市!J53+多気町!J53+明和町!J53</f>
        <v>0</v>
      </c>
      <c r="K53" s="10">
        <f>津市!K53+松阪市!K53+多気町!K53+明和町!K53</f>
        <v>34</v>
      </c>
      <c r="L53" s="10">
        <f>津市!L53+松阪市!L53+多気町!L53+明和町!L53</f>
        <v>-34</v>
      </c>
      <c r="M53" s="10">
        <f>津市!M53+松阪市!M53+多気町!M53+明和町!M53</f>
        <v>17</v>
      </c>
      <c r="N53" s="10">
        <f>津市!N53+松阪市!N53+多気町!N53+明和町!N53</f>
        <v>30</v>
      </c>
      <c r="O53" s="38">
        <f>津市!O53+松阪市!O53+多気町!O53+明和町!O53</f>
        <v>-13</v>
      </c>
      <c r="P53" s="10">
        <f>津市!P53+松阪市!P53+多気町!P53+明和町!P53</f>
        <v>13</v>
      </c>
      <c r="Q53" s="10">
        <f>津市!Q53+松阪市!Q53+多気町!Q53+明和町!Q53</f>
        <v>11</v>
      </c>
      <c r="R53" s="10">
        <f>津市!R53+松阪市!R53+多気町!R53+明和町!R53</f>
        <v>2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f>津市!D54+松阪市!D54+多気町!D54+明和町!D54</f>
        <v>104</v>
      </c>
      <c r="E54" s="10">
        <f>津市!E54+松阪市!E54+多気町!E54+明和町!E54</f>
        <v>100</v>
      </c>
      <c r="F54" s="10">
        <f>津市!F54+松阪市!F54+多気町!F54+明和町!F54</f>
        <v>4</v>
      </c>
      <c r="G54" s="10">
        <f>津市!G54+松阪市!G54+多気町!G54+明和町!G54</f>
        <v>103</v>
      </c>
      <c r="H54" s="10">
        <f>津市!H54+松阪市!H54+多気町!H54+明和町!H54</f>
        <v>84</v>
      </c>
      <c r="I54" s="38">
        <f>津市!I54+松阪市!I54+多気町!I54+明和町!I54</f>
        <v>19</v>
      </c>
      <c r="J54" s="10">
        <f>津市!J54+松阪市!J54+多気町!J54+明和町!J54</f>
        <v>101</v>
      </c>
      <c r="K54" s="10">
        <f>津市!K54+松阪市!K54+多気町!K54+明和町!K54</f>
        <v>102</v>
      </c>
      <c r="L54" s="10">
        <f>津市!L54+松阪市!L54+多気町!L54+明和町!L54</f>
        <v>-1</v>
      </c>
      <c r="M54" s="10">
        <f>津市!M54+松阪市!M54+多気町!M54+明和町!M54</f>
        <v>98</v>
      </c>
      <c r="N54" s="10">
        <f>津市!N54+松阪市!N54+多気町!N54+明和町!N54</f>
        <v>87</v>
      </c>
      <c r="O54" s="38">
        <f>津市!O54+松阪市!O54+多気町!O54+明和町!O54</f>
        <v>11</v>
      </c>
      <c r="P54" s="10">
        <f>津市!P54+松阪市!P54+多気町!P54+明和町!P54</f>
        <v>72</v>
      </c>
      <c r="Q54" s="10">
        <f>津市!Q54+松阪市!Q54+多気町!Q54+明和町!Q54</f>
        <v>85</v>
      </c>
      <c r="R54" s="10">
        <f>津市!R54+松阪市!R54+多気町!R54+明和町!R54</f>
        <v>-13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f>津市!D55+松阪市!D55+多気町!D55+明和町!D55</f>
        <v>284</v>
      </c>
      <c r="E55" s="10">
        <f>津市!E55+松阪市!E55+多気町!E55+明和町!E55</f>
        <v>368</v>
      </c>
      <c r="F55" s="10">
        <f>津市!F55+松阪市!F55+多気町!F55+明和町!F55</f>
        <v>-84</v>
      </c>
      <c r="G55" s="10">
        <f>津市!G55+松阪市!G55+多気町!G55+明和町!G55</f>
        <v>291</v>
      </c>
      <c r="H55" s="10">
        <f>津市!H55+松阪市!H55+多気町!H55+明和町!H55</f>
        <v>328</v>
      </c>
      <c r="I55" s="38">
        <f>津市!I55+松阪市!I55+多気町!I55+明和町!I55</f>
        <v>-37</v>
      </c>
      <c r="J55" s="10">
        <f>津市!J55+松阪市!J55+多気町!J55+明和町!J55</f>
        <v>292</v>
      </c>
      <c r="K55" s="10">
        <f>津市!K55+松阪市!K55+多気町!K55+明和町!K55</f>
        <v>284</v>
      </c>
      <c r="L55" s="10">
        <f>津市!L55+松阪市!L55+多気町!L55+明和町!L55</f>
        <v>8</v>
      </c>
      <c r="M55" s="10">
        <f>津市!M55+松阪市!M55+多気町!M55+明和町!M55</f>
        <v>269</v>
      </c>
      <c r="N55" s="10">
        <f>津市!N55+松阪市!N55+多気町!N55+明和町!N55</f>
        <v>308</v>
      </c>
      <c r="O55" s="38">
        <f>津市!O55+松阪市!O55+多気町!O55+明和町!O55</f>
        <v>-39</v>
      </c>
      <c r="P55" s="10">
        <f>津市!P55+松阪市!P55+多気町!P55+明和町!P55</f>
        <v>260</v>
      </c>
      <c r="Q55" s="10">
        <f>津市!Q55+松阪市!Q55+多気町!Q55+明和町!Q55</f>
        <v>289</v>
      </c>
      <c r="R55" s="10">
        <f>津市!R55+松阪市!R55+多気町!R55+明和町!R55</f>
        <v>-29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f>津市!D56+松阪市!D56+多気町!D56+明和町!D56</f>
        <v>254</v>
      </c>
      <c r="E56" s="10">
        <f>津市!E56+松阪市!E56+多気町!E56+明和町!E56</f>
        <v>281</v>
      </c>
      <c r="F56" s="10">
        <f>津市!F56+松阪市!F56+多気町!F56+明和町!F56</f>
        <v>-27</v>
      </c>
      <c r="G56" s="10">
        <f>津市!G56+松阪市!G56+多気町!G56+明和町!G56</f>
        <v>268</v>
      </c>
      <c r="H56" s="10">
        <f>津市!H56+松阪市!H56+多気町!H56+明和町!H56</f>
        <v>255</v>
      </c>
      <c r="I56" s="38">
        <f>津市!I56+松阪市!I56+多気町!I56+明和町!I56</f>
        <v>13</v>
      </c>
      <c r="J56" s="10">
        <f>津市!J56+松阪市!J56+多気町!J56+明和町!J56</f>
        <v>265</v>
      </c>
      <c r="K56" s="10">
        <f>津市!K56+松阪市!K56+多気町!K56+明和町!K56</f>
        <v>224</v>
      </c>
      <c r="L56" s="10">
        <f>津市!L56+松阪市!L56+多気町!L56+明和町!L56</f>
        <v>41</v>
      </c>
      <c r="M56" s="10">
        <f>津市!M56+松阪市!M56+多気町!M56+明和町!M56</f>
        <v>221</v>
      </c>
      <c r="N56" s="10">
        <f>津市!N56+松阪市!N56+多気町!N56+明和町!N56</f>
        <v>254</v>
      </c>
      <c r="O56" s="38">
        <f>津市!O56+松阪市!O56+多気町!O56+明和町!O56</f>
        <v>-33</v>
      </c>
      <c r="P56" s="10">
        <f>津市!P56+松阪市!P56+多気町!P56+明和町!P56</f>
        <v>282</v>
      </c>
      <c r="Q56" s="10">
        <f>津市!Q56+松阪市!Q56+多気町!Q56+明和町!Q56</f>
        <v>272</v>
      </c>
      <c r="R56" s="10">
        <f>津市!R56+松阪市!R56+多気町!R56+明和町!R56</f>
        <v>10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f>津市!D57+松阪市!D57+多気町!D57+明和町!D57</f>
        <v>1684</v>
      </c>
      <c r="E57" s="10">
        <f>津市!E57+松阪市!E57+多気町!E57+明和町!E57</f>
        <v>2099</v>
      </c>
      <c r="F57" s="10">
        <f>津市!F57+松阪市!F57+多気町!F57+明和町!F57</f>
        <v>-415</v>
      </c>
      <c r="G57" s="10">
        <f>津市!G57+松阪市!G57+多気町!G57+明和町!G57</f>
        <v>1761</v>
      </c>
      <c r="H57" s="10">
        <f>津市!H57+松阪市!H57+多気町!H57+明和町!H57</f>
        <v>2417</v>
      </c>
      <c r="I57" s="38">
        <f>津市!I57+松阪市!I57+多気町!I57+明和町!I57</f>
        <v>-656</v>
      </c>
      <c r="J57" s="10">
        <f>津市!J57+松阪市!J57+多気町!J57+明和町!J57</f>
        <v>1763</v>
      </c>
      <c r="K57" s="10">
        <f>津市!K57+松阪市!K57+多気町!K57+明和町!K57</f>
        <v>2154</v>
      </c>
      <c r="L57" s="10">
        <f>津市!L57+松阪市!L57+多気町!L57+明和町!L57</f>
        <v>-391</v>
      </c>
      <c r="M57" s="10">
        <f>津市!M57+松阪市!M57+多気町!M57+明和町!M57</f>
        <v>1687</v>
      </c>
      <c r="N57" s="10">
        <f>津市!N57+松阪市!N57+多気町!N57+明和町!N57</f>
        <v>2330</v>
      </c>
      <c r="O57" s="38">
        <f>津市!O57+松阪市!O57+多気町!O57+明和町!O57</f>
        <v>-643</v>
      </c>
      <c r="P57" s="10">
        <f>津市!P57+松阪市!P57+多気町!P57+明和町!P57</f>
        <v>1641</v>
      </c>
      <c r="Q57" s="10">
        <f>津市!Q57+松阪市!Q57+多気町!Q57+明和町!Q57</f>
        <v>2256</v>
      </c>
      <c r="R57" s="10">
        <f>津市!R57+松阪市!R57+多気町!R57+明和町!R57</f>
        <v>-615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f>津市!D58+松阪市!D58+多気町!D58+明和町!D58</f>
        <v>6897</v>
      </c>
      <c r="E58" s="13">
        <f>津市!E58+松阪市!E58+多気町!E58+明和町!E58</f>
        <v>6481</v>
      </c>
      <c r="F58" s="13">
        <f>津市!F58+松阪市!F58+多気町!F58+明和町!F58</f>
        <v>416</v>
      </c>
      <c r="G58" s="13">
        <f>津市!G58+松阪市!G58+多気町!G58+明和町!G58</f>
        <v>6894</v>
      </c>
      <c r="H58" s="13">
        <f>津市!H58+松阪市!H58+多気町!H58+明和町!H58</f>
        <v>6492</v>
      </c>
      <c r="I58" s="39">
        <f>津市!I58+松阪市!I58+多気町!I58+明和町!I58</f>
        <v>402</v>
      </c>
      <c r="J58" s="13">
        <f>津市!J58+松阪市!J58+多気町!J58+明和町!J58</f>
        <v>6613</v>
      </c>
      <c r="K58" s="13">
        <f>津市!K58+松阪市!K58+多気町!K58+明和町!K58</f>
        <v>6092</v>
      </c>
      <c r="L58" s="13">
        <f>津市!L58+松阪市!L58+多気町!L58+明和町!L58</f>
        <v>521</v>
      </c>
      <c r="M58" s="13">
        <f>津市!M58+松阪市!M58+多気町!M58+明和町!M58</f>
        <v>6726</v>
      </c>
      <c r="N58" s="13">
        <f>津市!N58+松阪市!N58+多気町!N58+明和町!N58</f>
        <v>6278</v>
      </c>
      <c r="O58" s="39">
        <f>津市!O58+松阪市!O58+多気町!O58+明和町!O58</f>
        <v>448</v>
      </c>
      <c r="P58" s="13">
        <f>津市!P58+松阪市!P58+多気町!P58+明和町!P58</f>
        <v>6622</v>
      </c>
      <c r="Q58" s="13">
        <f>津市!Q58+松阪市!Q58+多気町!Q58+明和町!Q58</f>
        <v>6112</v>
      </c>
      <c r="R58" s="13">
        <f>津市!R58+松阪市!R58+多気町!R58+明和町!R58</f>
        <v>510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f>津市!D59+松阪市!D59+多気町!D59+明和町!D59</f>
        <v>224</v>
      </c>
      <c r="E59" s="10">
        <f>津市!E59+松阪市!E59+多気町!E59+明和町!E59</f>
        <v>149</v>
      </c>
      <c r="F59" s="10">
        <f>津市!F59+松阪市!F59+多気町!F59+明和町!F59</f>
        <v>75</v>
      </c>
      <c r="G59" s="10">
        <f>津市!G59+松阪市!G59+多気町!G59+明和町!G59</f>
        <v>202</v>
      </c>
      <c r="H59" s="10">
        <f>津市!H59+松阪市!H59+多気町!H59+明和町!H59</f>
        <v>188</v>
      </c>
      <c r="I59" s="38">
        <f>津市!I59+松阪市!I59+多気町!I59+明和町!I59</f>
        <v>14</v>
      </c>
      <c r="J59" s="10">
        <f>津市!J59+松阪市!J59+多気町!J59+明和町!J59</f>
        <v>165</v>
      </c>
      <c r="K59" s="10">
        <f>津市!K59+松阪市!K59+多気町!K59+明和町!K59</f>
        <v>127</v>
      </c>
      <c r="L59" s="10">
        <f>津市!L59+松阪市!L59+多気町!L59+明和町!L59</f>
        <v>38</v>
      </c>
      <c r="M59" s="10">
        <f>津市!M59+松阪市!M59+多気町!M59+明和町!M59</f>
        <v>168</v>
      </c>
      <c r="N59" s="10">
        <f>津市!N59+松阪市!N59+多気町!N59+明和町!N59</f>
        <v>202</v>
      </c>
      <c r="O59" s="38">
        <f>津市!O59+松阪市!O59+多気町!O59+明和町!O59</f>
        <v>-34</v>
      </c>
      <c r="P59" s="10">
        <f>津市!P59+松阪市!P59+多気町!P59+明和町!P59</f>
        <v>160</v>
      </c>
      <c r="Q59" s="10">
        <f>津市!Q59+松阪市!Q59+多気町!Q59+明和町!Q59</f>
        <v>154</v>
      </c>
      <c r="R59" s="10">
        <f>津市!R59+松阪市!R59+多気町!R59+明和町!R59</f>
        <v>6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f>津市!D60+松阪市!D60+多気町!D60+明和町!D60</f>
        <v>204</v>
      </c>
      <c r="E60" s="10">
        <f>津市!E60+松阪市!E60+多気町!E60+明和町!E60</f>
        <v>257</v>
      </c>
      <c r="F60" s="10">
        <f>津市!F60+松阪市!F60+多気町!F60+明和町!F60</f>
        <v>-53</v>
      </c>
      <c r="G60" s="10">
        <f>津市!G60+松阪市!G60+多気町!G60+明和町!G60</f>
        <v>210</v>
      </c>
      <c r="H60" s="10">
        <f>津市!H60+松阪市!H60+多気町!H60+明和町!H60</f>
        <v>235</v>
      </c>
      <c r="I60" s="38">
        <f>津市!I60+松阪市!I60+多気町!I60+明和町!I60</f>
        <v>-25</v>
      </c>
      <c r="J60" s="10">
        <f>津市!J60+松阪市!J60+多気町!J60+明和町!J60</f>
        <v>173</v>
      </c>
      <c r="K60" s="10">
        <f>津市!K60+松阪市!K60+多気町!K60+明和町!K60</f>
        <v>229</v>
      </c>
      <c r="L60" s="10">
        <f>津市!L60+松阪市!L60+多気町!L60+明和町!L60</f>
        <v>-56</v>
      </c>
      <c r="M60" s="10">
        <f>津市!M60+松阪市!M60+多気町!M60+明和町!M60</f>
        <v>186</v>
      </c>
      <c r="N60" s="10">
        <f>津市!N60+松阪市!N60+多気町!N60+明和町!N60</f>
        <v>278</v>
      </c>
      <c r="O60" s="38">
        <f>津市!O60+松阪市!O60+多気町!O60+明和町!O60</f>
        <v>-92</v>
      </c>
      <c r="P60" s="10">
        <f>津市!P60+松阪市!P60+多気町!P60+明和町!P60</f>
        <v>183</v>
      </c>
      <c r="Q60" s="10">
        <f>津市!Q60+松阪市!Q60+多気町!Q60+明和町!Q60</f>
        <v>244</v>
      </c>
      <c r="R60" s="10">
        <f>津市!R60+松阪市!R60+多気町!R60+明和町!R60</f>
        <v>-61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f>津市!D61+松阪市!D61+多気町!D61+明和町!D61</f>
        <v>706</v>
      </c>
      <c r="E61" s="10">
        <f>津市!E61+松阪市!E61+多気町!E61+明和町!E61</f>
        <v>760</v>
      </c>
      <c r="F61" s="10">
        <f>津市!F61+松阪市!F61+多気町!F61+明和町!F61</f>
        <v>-54</v>
      </c>
      <c r="G61" s="10">
        <f>津市!G61+松阪市!G61+多気町!G61+明和町!G61</f>
        <v>689</v>
      </c>
      <c r="H61" s="10">
        <f>津市!H61+松阪市!H61+多気町!H61+明和町!H61</f>
        <v>695</v>
      </c>
      <c r="I61" s="38">
        <f>津市!I61+松阪市!I61+多気町!I61+明和町!I61</f>
        <v>-6</v>
      </c>
      <c r="J61" s="10">
        <f>津市!J61+松阪市!J61+多気町!J61+明和町!J61</f>
        <v>608</v>
      </c>
      <c r="K61" s="10">
        <f>津市!K61+松阪市!K61+多気町!K61+明和町!K61</f>
        <v>770</v>
      </c>
      <c r="L61" s="10">
        <f>津市!L61+松阪市!L61+多気町!L61+明和町!L61</f>
        <v>-162</v>
      </c>
      <c r="M61" s="10">
        <f>津市!M61+松阪市!M61+多気町!M61+明和町!M61</f>
        <v>669</v>
      </c>
      <c r="N61" s="10">
        <f>津市!N61+松阪市!N61+多気町!N61+明和町!N61</f>
        <v>876</v>
      </c>
      <c r="O61" s="38">
        <f>津市!O61+松阪市!O61+多気町!O61+明和町!O61</f>
        <v>-207</v>
      </c>
      <c r="P61" s="10">
        <f>津市!P61+松阪市!P61+多気町!P61+明和町!P61</f>
        <v>648</v>
      </c>
      <c r="Q61" s="10">
        <f>津市!Q61+松阪市!Q61+多気町!Q61+明和町!Q61</f>
        <v>762</v>
      </c>
      <c r="R61" s="10">
        <f>津市!R61+松阪市!R61+多気町!R61+明和町!R61</f>
        <v>-114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f>津市!D62+松阪市!D62+多気町!D62+明和町!D62</f>
        <v>225</v>
      </c>
      <c r="E62" s="10">
        <f>津市!E62+松阪市!E62+多気町!E62+明和町!E62</f>
        <v>285</v>
      </c>
      <c r="F62" s="10">
        <f>津市!F62+松阪市!F62+多気町!F62+明和町!F62</f>
        <v>-60</v>
      </c>
      <c r="G62" s="10">
        <f>津市!G62+松阪市!G62+多気町!G62+明和町!G62</f>
        <v>250</v>
      </c>
      <c r="H62" s="10">
        <f>津市!H62+松阪市!H62+多気町!H62+明和町!H62</f>
        <v>312</v>
      </c>
      <c r="I62" s="38">
        <f>津市!I62+松阪市!I62+多気町!I62+明和町!I62</f>
        <v>-62</v>
      </c>
      <c r="J62" s="10">
        <f>津市!J62+松阪市!J62+多気町!J62+明和町!J62</f>
        <v>265</v>
      </c>
      <c r="K62" s="10">
        <f>津市!K62+松阪市!K62+多気町!K62+明和町!K62</f>
        <v>300</v>
      </c>
      <c r="L62" s="10">
        <f>津市!L62+松阪市!L62+多気町!L62+明和町!L62</f>
        <v>-35</v>
      </c>
      <c r="M62" s="10">
        <f>津市!M62+松阪市!M62+多気町!M62+明和町!M62</f>
        <v>256</v>
      </c>
      <c r="N62" s="10">
        <f>津市!N62+松阪市!N62+多気町!N62+明和町!N62</f>
        <v>274</v>
      </c>
      <c r="O62" s="38">
        <f>津市!O62+松阪市!O62+多気町!O62+明和町!O62</f>
        <v>-18</v>
      </c>
      <c r="P62" s="10">
        <f>津市!P62+松阪市!P62+多気町!P62+明和町!P62</f>
        <v>269</v>
      </c>
      <c r="Q62" s="10">
        <f>津市!Q62+松阪市!Q62+多気町!Q62+明和町!Q62</f>
        <v>276</v>
      </c>
      <c r="R62" s="10">
        <f>津市!R62+松阪市!R62+多気町!R62+明和町!R62</f>
        <v>-7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f>津市!D63+松阪市!D63+多気町!D63+明和町!D63</f>
        <v>193</v>
      </c>
      <c r="E63" s="10">
        <f>津市!E63+松阪市!E63+多気町!E63+明和町!E63</f>
        <v>210</v>
      </c>
      <c r="F63" s="10">
        <f>津市!F63+松阪市!F63+多気町!F63+明和町!F63</f>
        <v>-17</v>
      </c>
      <c r="G63" s="10">
        <f>津市!G63+松阪市!G63+多気町!G63+明和町!G63</f>
        <v>171</v>
      </c>
      <c r="H63" s="10">
        <f>津市!H63+松阪市!H63+多気町!H63+明和町!H63</f>
        <v>196</v>
      </c>
      <c r="I63" s="38">
        <f>津市!I63+松阪市!I63+多気町!I63+明和町!I63</f>
        <v>-25</v>
      </c>
      <c r="J63" s="10">
        <f>津市!J63+松阪市!J63+多気町!J63+明和町!J63</f>
        <v>203</v>
      </c>
      <c r="K63" s="10">
        <f>津市!K63+松阪市!K63+多気町!K63+明和町!K63</f>
        <v>160</v>
      </c>
      <c r="L63" s="10">
        <f>津市!L63+松阪市!L63+多気町!L63+明和町!L63</f>
        <v>43</v>
      </c>
      <c r="M63" s="10">
        <f>津市!M63+松阪市!M63+多気町!M63+明和町!M63</f>
        <v>163</v>
      </c>
      <c r="N63" s="10">
        <f>津市!N63+松阪市!N63+多気町!N63+明和町!N63</f>
        <v>189</v>
      </c>
      <c r="O63" s="38">
        <f>津市!O63+松阪市!O63+多気町!O63+明和町!O63</f>
        <v>-26</v>
      </c>
      <c r="P63" s="10">
        <f>津市!P63+松阪市!P63+多気町!P63+明和町!P63</f>
        <v>194</v>
      </c>
      <c r="Q63" s="10">
        <f>津市!Q63+松阪市!Q63+多気町!Q63+明和町!Q63</f>
        <v>162</v>
      </c>
      <c r="R63" s="10">
        <f>津市!R63+松阪市!R63+多気町!R63+明和町!R63</f>
        <v>32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f>津市!D64+松阪市!D64+多気町!D64+明和町!D64</f>
        <v>77</v>
      </c>
      <c r="E64" s="10">
        <f>津市!E64+松阪市!E64+多気町!E64+明和町!E64</f>
        <v>72</v>
      </c>
      <c r="F64" s="10">
        <f>津市!F64+松阪市!F64+多気町!F64+明和町!F64</f>
        <v>5</v>
      </c>
      <c r="G64" s="10">
        <f>津市!G64+松阪市!G64+多気町!G64+明和町!G64</f>
        <v>74</v>
      </c>
      <c r="H64" s="10">
        <f>津市!H64+松阪市!H64+多気町!H64+明和町!H64</f>
        <v>85</v>
      </c>
      <c r="I64" s="38">
        <f>津市!I64+松阪市!I64+多気町!I64+明和町!I64</f>
        <v>-11</v>
      </c>
      <c r="J64" s="10">
        <f>津市!J64+松阪市!J64+多気町!J64+明和町!J64</f>
        <v>80</v>
      </c>
      <c r="K64" s="10">
        <f>津市!K64+松阪市!K64+多気町!K64+明和町!K64</f>
        <v>78</v>
      </c>
      <c r="L64" s="10">
        <f>津市!L64+松阪市!L64+多気町!L64+明和町!L64</f>
        <v>2</v>
      </c>
      <c r="M64" s="10">
        <f>津市!M64+松阪市!M64+多気町!M64+明和町!M64</f>
        <v>97</v>
      </c>
      <c r="N64" s="10">
        <f>津市!N64+松阪市!N64+多気町!N64+明和町!N64</f>
        <v>74</v>
      </c>
      <c r="O64" s="38">
        <f>津市!O64+松阪市!O64+多気町!O64+明和町!O64</f>
        <v>23</v>
      </c>
      <c r="P64" s="10">
        <f>津市!P64+松阪市!P64+多気町!P64+明和町!P64</f>
        <v>70</v>
      </c>
      <c r="Q64" s="10">
        <f>津市!Q64+松阪市!Q64+多気町!Q64+明和町!Q64</f>
        <v>52</v>
      </c>
      <c r="R64" s="10">
        <f>津市!R64+松阪市!R64+多気町!R64+明和町!R64</f>
        <v>18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f>津市!D65+松阪市!D65+多気町!D65+明和町!D65</f>
        <v>19</v>
      </c>
      <c r="E65" s="10">
        <f>津市!E65+松阪市!E65+多気町!E65+明和町!E65</f>
        <v>12</v>
      </c>
      <c r="F65" s="10">
        <f>津市!F65+松阪市!F65+多気町!F65+明和町!F65</f>
        <v>7</v>
      </c>
      <c r="G65" s="10">
        <f>津市!G65+松阪市!G65+多気町!G65+明和町!G65</f>
        <v>12</v>
      </c>
      <c r="H65" s="10">
        <f>津市!H65+松阪市!H65+多気町!H65+明和町!H65</f>
        <v>12</v>
      </c>
      <c r="I65" s="38">
        <f>津市!I65+松阪市!I65+多気町!I65+明和町!I65</f>
        <v>0</v>
      </c>
      <c r="J65" s="10">
        <f>津市!J65+松阪市!J65+多気町!J65+明和町!J65</f>
        <v>19</v>
      </c>
      <c r="K65" s="10">
        <f>津市!K65+松阪市!K65+多気町!K65+明和町!K65</f>
        <v>18</v>
      </c>
      <c r="L65" s="10">
        <f>津市!L65+松阪市!L65+多気町!L65+明和町!L65</f>
        <v>1</v>
      </c>
      <c r="M65" s="10">
        <f>津市!M65+松阪市!M65+多気町!M65+明和町!M65</f>
        <v>20</v>
      </c>
      <c r="N65" s="10">
        <f>津市!N65+松阪市!N65+多気町!N65+明和町!N65</f>
        <v>33</v>
      </c>
      <c r="O65" s="38">
        <f>津市!O65+松阪市!O65+多気町!O65+明和町!O65</f>
        <v>-13</v>
      </c>
      <c r="P65" s="10">
        <f>津市!P65+松阪市!P65+多気町!P65+明和町!P65</f>
        <v>20</v>
      </c>
      <c r="Q65" s="10">
        <f>津市!Q65+松阪市!Q65+多気町!Q65+明和町!Q65</f>
        <v>12</v>
      </c>
      <c r="R65" s="10">
        <f>津市!R65+松阪市!R65+多気町!R65+明和町!R65</f>
        <v>8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f>津市!D66+松阪市!D66+多気町!D66+明和町!D66</f>
        <v>17</v>
      </c>
      <c r="E66" s="10">
        <f>津市!E66+松阪市!E66+多気町!E66+明和町!E66</f>
        <v>17</v>
      </c>
      <c r="F66" s="10">
        <f>津市!F66+松阪市!F66+多気町!F66+明和町!F66</f>
        <v>0</v>
      </c>
      <c r="G66" s="10">
        <f>津市!G66+松阪市!G66+多気町!G66+明和町!G66</f>
        <v>13</v>
      </c>
      <c r="H66" s="10">
        <f>津市!H66+松阪市!H66+多気町!H66+明和町!H66</f>
        <v>0</v>
      </c>
      <c r="I66" s="38">
        <f>津市!I66+松阪市!I66+多気町!I66+明和町!I66</f>
        <v>13</v>
      </c>
      <c r="J66" s="10">
        <f>津市!J66+松阪市!J66+多気町!J66+明和町!J66</f>
        <v>22</v>
      </c>
      <c r="K66" s="10">
        <f>津市!K66+松阪市!K66+多気町!K66+明和町!K66</f>
        <v>0</v>
      </c>
      <c r="L66" s="10">
        <f>津市!L66+松阪市!L66+多気町!L66+明和町!L66</f>
        <v>22</v>
      </c>
      <c r="M66" s="10">
        <f>津市!M66+松阪市!M66+多気町!M66+明和町!M66</f>
        <v>21</v>
      </c>
      <c r="N66" s="10">
        <f>津市!N66+松阪市!N66+多気町!N66+明和町!N66</f>
        <v>0</v>
      </c>
      <c r="O66" s="38">
        <f>津市!O66+松阪市!O66+多気町!O66+明和町!O66</f>
        <v>21</v>
      </c>
      <c r="P66" s="10">
        <f>津市!P66+松阪市!P66+多気町!P66+明和町!P66</f>
        <v>35</v>
      </c>
      <c r="Q66" s="10">
        <f>津市!Q66+松阪市!Q66+多気町!Q66+明和町!Q66</f>
        <v>17</v>
      </c>
      <c r="R66" s="10">
        <f>津市!R66+松阪市!R66+多気町!R66+明和町!R66</f>
        <v>18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f>津市!D67+松阪市!D67+多気町!D67+明和町!D67</f>
        <v>34</v>
      </c>
      <c r="E67" s="10">
        <f>津市!E67+松阪市!E67+多気町!E67+明和町!E67</f>
        <v>66</v>
      </c>
      <c r="F67" s="10">
        <f>津市!F67+松阪市!F67+多気町!F67+明和町!F67</f>
        <v>-32</v>
      </c>
      <c r="G67" s="10">
        <f>津市!G67+松阪市!G67+多気町!G67+明和町!G67</f>
        <v>65</v>
      </c>
      <c r="H67" s="10">
        <f>津市!H67+松阪市!H67+多気町!H67+明和町!H67</f>
        <v>38</v>
      </c>
      <c r="I67" s="38">
        <f>津市!I67+松阪市!I67+多気町!I67+明和町!I67</f>
        <v>27</v>
      </c>
      <c r="J67" s="10">
        <f>津市!J67+松阪市!J67+多気町!J67+明和町!J67</f>
        <v>46</v>
      </c>
      <c r="K67" s="10">
        <f>津市!K67+松阪市!K67+多気町!K67+明和町!K67</f>
        <v>64</v>
      </c>
      <c r="L67" s="10">
        <f>津市!L67+松阪市!L67+多気町!L67+明和町!L67</f>
        <v>-18</v>
      </c>
      <c r="M67" s="10">
        <f>津市!M67+松阪市!M67+多気町!M67+明和町!M67</f>
        <v>49</v>
      </c>
      <c r="N67" s="10">
        <f>津市!N67+松阪市!N67+多気町!N67+明和町!N67</f>
        <v>101</v>
      </c>
      <c r="O67" s="38">
        <f>津市!O67+松阪市!O67+多気町!O67+明和町!O67</f>
        <v>-52</v>
      </c>
      <c r="P67" s="10">
        <f>津市!P67+松阪市!P67+多気町!P67+明和町!P67</f>
        <v>49</v>
      </c>
      <c r="Q67" s="10">
        <f>津市!Q67+松阪市!Q67+多気町!Q67+明和町!Q67</f>
        <v>46</v>
      </c>
      <c r="R67" s="10">
        <f>津市!R67+松阪市!R67+多気町!R67+明和町!R67</f>
        <v>3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f>津市!D68+松阪市!D68+多気町!D68+明和町!D68</f>
        <v>109</v>
      </c>
      <c r="E68" s="10">
        <f>津市!E68+松阪市!E68+多気町!E68+明和町!E68</f>
        <v>69</v>
      </c>
      <c r="F68" s="10">
        <f>津市!F68+松阪市!F68+多気町!F68+明和町!F68</f>
        <v>40</v>
      </c>
      <c r="G68" s="10">
        <f>津市!G68+松阪市!G68+多気町!G68+明和町!G68</f>
        <v>80</v>
      </c>
      <c r="H68" s="10">
        <f>津市!H68+松阪市!H68+多気町!H68+明和町!H68</f>
        <v>84</v>
      </c>
      <c r="I68" s="38">
        <f>津市!I68+松阪市!I68+多気町!I68+明和町!I68</f>
        <v>-4</v>
      </c>
      <c r="J68" s="10">
        <f>津市!J68+松阪市!J68+多気町!J68+明和町!J68</f>
        <v>73</v>
      </c>
      <c r="K68" s="10">
        <f>津市!K68+松阪市!K68+多気町!K68+明和町!K68</f>
        <v>68</v>
      </c>
      <c r="L68" s="10">
        <f>津市!L68+松阪市!L68+多気町!L68+明和町!L68</f>
        <v>5</v>
      </c>
      <c r="M68" s="10">
        <f>津市!M68+松阪市!M68+多気町!M68+明和町!M68</f>
        <v>85</v>
      </c>
      <c r="N68" s="10">
        <f>津市!N68+松阪市!N68+多気町!N68+明和町!N68</f>
        <v>81</v>
      </c>
      <c r="O68" s="38">
        <f>津市!O68+松阪市!O68+多気町!O68+明和町!O68</f>
        <v>4</v>
      </c>
      <c r="P68" s="10">
        <f>津市!P68+松阪市!P68+多気町!P68+明和町!P68</f>
        <v>96</v>
      </c>
      <c r="Q68" s="10">
        <f>津市!Q68+松阪市!Q68+多気町!Q68+明和町!Q68</f>
        <v>78</v>
      </c>
      <c r="R68" s="10">
        <f>津市!R68+松阪市!R68+多気町!R68+明和町!R68</f>
        <v>18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f>津市!D69+松阪市!D69+多気町!D69+明和町!D69</f>
        <v>43</v>
      </c>
      <c r="E69" s="10">
        <f>津市!E69+松阪市!E69+多気町!E69+明和町!E69</f>
        <v>33</v>
      </c>
      <c r="F69" s="10">
        <f>津市!F69+松阪市!F69+多気町!F69+明和町!F69</f>
        <v>10</v>
      </c>
      <c r="G69" s="10">
        <f>津市!G69+松阪市!G69+多気町!G69+明和町!G69</f>
        <v>62</v>
      </c>
      <c r="H69" s="10">
        <f>津市!H69+松阪市!H69+多気町!H69+明和町!H69</f>
        <v>36</v>
      </c>
      <c r="I69" s="38">
        <f>津市!I69+松阪市!I69+多気町!I69+明和町!I69</f>
        <v>26</v>
      </c>
      <c r="J69" s="10">
        <f>津市!J69+松阪市!J69+多気町!J69+明和町!J69</f>
        <v>48</v>
      </c>
      <c r="K69" s="10">
        <f>津市!K69+松阪市!K69+多気町!K69+明和町!K69</f>
        <v>31</v>
      </c>
      <c r="L69" s="10">
        <f>津市!L69+松阪市!L69+多気町!L69+明和町!L69</f>
        <v>17</v>
      </c>
      <c r="M69" s="10">
        <f>津市!M69+松阪市!M69+多気町!M69+明和町!M69</f>
        <v>38</v>
      </c>
      <c r="N69" s="10">
        <f>津市!N69+松阪市!N69+多気町!N69+明和町!N69</f>
        <v>41</v>
      </c>
      <c r="O69" s="38">
        <f>津市!O69+松阪市!O69+多気町!O69+明和町!O69</f>
        <v>-3</v>
      </c>
      <c r="P69" s="10">
        <f>津市!P69+松阪市!P69+多気町!P69+明和町!P69</f>
        <v>34</v>
      </c>
      <c r="Q69" s="10">
        <f>津市!Q69+松阪市!Q69+多気町!Q69+明和町!Q69</f>
        <v>13</v>
      </c>
      <c r="R69" s="10">
        <f>津市!R69+松阪市!R69+多気町!R69+明和町!R69</f>
        <v>21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f>津市!D70+松阪市!D70+多気町!D70+明和町!D70</f>
        <v>21</v>
      </c>
      <c r="E70" s="10">
        <f>津市!E70+松阪市!E70+多気町!E70+明和町!E70</f>
        <v>10</v>
      </c>
      <c r="F70" s="10">
        <f>津市!F70+松阪市!F70+多気町!F70+明和町!F70</f>
        <v>11</v>
      </c>
      <c r="G70" s="10">
        <f>津市!G70+松阪市!G70+多気町!G70+明和町!G70</f>
        <v>0</v>
      </c>
      <c r="H70" s="10">
        <f>津市!H70+松阪市!H70+多気町!H70+明和町!H70</f>
        <v>16</v>
      </c>
      <c r="I70" s="38">
        <f>津市!I70+松阪市!I70+多気町!I70+明和町!I70</f>
        <v>-16</v>
      </c>
      <c r="J70" s="10">
        <f>津市!J70+松阪市!J70+多気町!J70+明和町!J70</f>
        <v>10</v>
      </c>
      <c r="K70" s="10">
        <f>津市!K70+松阪市!K70+多気町!K70+明和町!K70</f>
        <v>22</v>
      </c>
      <c r="L70" s="10">
        <f>津市!L70+松阪市!L70+多気町!L70+明和町!L70</f>
        <v>-12</v>
      </c>
      <c r="M70" s="10">
        <f>津市!M70+松阪市!M70+多気町!M70+明和町!M70</f>
        <v>27</v>
      </c>
      <c r="N70" s="10">
        <f>津市!N70+松阪市!N70+多気町!N70+明和町!N70</f>
        <v>0</v>
      </c>
      <c r="O70" s="38">
        <f>津市!O70+松阪市!O70+多気町!O70+明和町!O70</f>
        <v>27</v>
      </c>
      <c r="P70" s="10">
        <f>津市!P70+松阪市!P70+多気町!P70+明和町!P70</f>
        <v>14</v>
      </c>
      <c r="Q70" s="10">
        <f>津市!Q70+松阪市!Q70+多気町!Q70+明和町!Q70</f>
        <v>0</v>
      </c>
      <c r="R70" s="10">
        <f>津市!R70+松阪市!R70+多気町!R70+明和町!R70</f>
        <v>14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f>津市!D71+松阪市!D71+多気町!D71+明和町!D71</f>
        <v>0</v>
      </c>
      <c r="E71" s="10">
        <f>津市!E71+松阪市!E71+多気町!E71+明和町!E71</f>
        <v>32</v>
      </c>
      <c r="F71" s="10">
        <f>津市!F71+松阪市!F71+多気町!F71+明和町!F71</f>
        <v>-32</v>
      </c>
      <c r="G71" s="10">
        <f>津市!G71+松阪市!G71+多気町!G71+明和町!G71</f>
        <v>30</v>
      </c>
      <c r="H71" s="10">
        <f>津市!H71+松阪市!H71+多気町!H71+明和町!H71</f>
        <v>17</v>
      </c>
      <c r="I71" s="38">
        <f>津市!I71+松阪市!I71+多気町!I71+明和町!I71</f>
        <v>13</v>
      </c>
      <c r="J71" s="10">
        <f>津市!J71+松阪市!J71+多気町!J71+明和町!J71</f>
        <v>36</v>
      </c>
      <c r="K71" s="10">
        <f>津市!K71+松阪市!K71+多気町!K71+明和町!K71</f>
        <v>31</v>
      </c>
      <c r="L71" s="10">
        <f>津市!L71+松阪市!L71+多気町!L71+明和町!L71</f>
        <v>5</v>
      </c>
      <c r="M71" s="10">
        <f>津市!M71+松阪市!M71+多気町!M71+明和町!M71</f>
        <v>33</v>
      </c>
      <c r="N71" s="10">
        <f>津市!N71+松阪市!N71+多気町!N71+明和町!N71</f>
        <v>42</v>
      </c>
      <c r="O71" s="38">
        <f>津市!O71+松阪市!O71+多気町!O71+明和町!O71</f>
        <v>-9</v>
      </c>
      <c r="P71" s="10">
        <f>津市!P71+松阪市!P71+多気町!P71+明和町!P71</f>
        <v>40</v>
      </c>
      <c r="Q71" s="10">
        <f>津市!Q71+松阪市!Q71+多気町!Q71+明和町!Q71</f>
        <v>22</v>
      </c>
      <c r="R71" s="10">
        <f>津市!R71+松阪市!R71+多気町!R71+明和町!R71</f>
        <v>18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f>津市!D72+松阪市!D72+多気町!D72+明和町!D72</f>
        <v>20</v>
      </c>
      <c r="E72" s="10">
        <f>津市!E72+松阪市!E72+多気町!E72+明和町!E72</f>
        <v>38</v>
      </c>
      <c r="F72" s="10">
        <f>津市!F72+松阪市!F72+多気町!F72+明和町!F72</f>
        <v>-18</v>
      </c>
      <c r="G72" s="10">
        <f>津市!G72+松阪市!G72+多気町!G72+明和町!G72</f>
        <v>32</v>
      </c>
      <c r="H72" s="10">
        <f>津市!H72+松阪市!H72+多気町!H72+明和町!H72</f>
        <v>49</v>
      </c>
      <c r="I72" s="38">
        <f>津市!I72+松阪市!I72+多気町!I72+明和町!I72</f>
        <v>-17</v>
      </c>
      <c r="J72" s="10">
        <f>津市!J72+松阪市!J72+多気町!J72+明和町!J72</f>
        <v>41</v>
      </c>
      <c r="K72" s="10">
        <f>津市!K72+松阪市!K72+多気町!K72+明和町!K72</f>
        <v>35</v>
      </c>
      <c r="L72" s="10">
        <f>津市!L72+松阪市!L72+多気町!L72+明和町!L72</f>
        <v>6</v>
      </c>
      <c r="M72" s="10">
        <f>津市!M72+松阪市!M72+多気町!M72+明和町!M72</f>
        <v>32</v>
      </c>
      <c r="N72" s="10">
        <f>津市!N72+松阪市!N72+多気町!N72+明和町!N72</f>
        <v>33</v>
      </c>
      <c r="O72" s="38">
        <f>津市!O72+松阪市!O72+多気町!O72+明和町!O72</f>
        <v>-1</v>
      </c>
      <c r="P72" s="10">
        <f>津市!P72+松阪市!P72+多気町!P72+明和町!P72</f>
        <v>33</v>
      </c>
      <c r="Q72" s="10">
        <f>津市!Q72+松阪市!Q72+多気町!Q72+明和町!Q72</f>
        <v>37</v>
      </c>
      <c r="R72" s="10">
        <f>津市!R72+松阪市!R72+多気町!R72+明和町!R72</f>
        <v>-4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f>津市!D73+松阪市!D73+多気町!D73+明和町!D73</f>
        <v>19</v>
      </c>
      <c r="E73" s="10">
        <f>津市!E73+松阪市!E73+多気町!E73+明和町!E73</f>
        <v>0</v>
      </c>
      <c r="F73" s="10">
        <f>津市!F73+松阪市!F73+多気町!F73+明和町!F73</f>
        <v>19</v>
      </c>
      <c r="G73" s="10">
        <f>津市!G73+松阪市!G73+多気町!G73+明和町!G73</f>
        <v>21</v>
      </c>
      <c r="H73" s="10">
        <f>津市!H73+松阪市!H73+多気町!H73+明和町!H73</f>
        <v>11</v>
      </c>
      <c r="I73" s="38">
        <f>津市!I73+松阪市!I73+多気町!I73+明和町!I73</f>
        <v>10</v>
      </c>
      <c r="J73" s="10">
        <f>津市!J73+松阪市!J73+多気町!J73+明和町!J73</f>
        <v>15</v>
      </c>
      <c r="K73" s="10">
        <f>津市!K73+松阪市!K73+多気町!K73+明和町!K73</f>
        <v>12</v>
      </c>
      <c r="L73" s="10">
        <f>津市!L73+松阪市!L73+多気町!L73+明和町!L73</f>
        <v>3</v>
      </c>
      <c r="M73" s="10">
        <f>津市!M73+松阪市!M73+多気町!M73+明和町!M73</f>
        <v>22</v>
      </c>
      <c r="N73" s="10">
        <f>津市!N73+松阪市!N73+多気町!N73+明和町!N73</f>
        <v>11</v>
      </c>
      <c r="O73" s="38">
        <f>津市!O73+松阪市!O73+多気町!O73+明和町!O73</f>
        <v>11</v>
      </c>
      <c r="P73" s="10">
        <f>津市!P73+松阪市!P73+多気町!P73+明和町!P73</f>
        <v>18</v>
      </c>
      <c r="Q73" s="10">
        <f>津市!Q73+松阪市!Q73+多気町!Q73+明和町!Q73</f>
        <v>20</v>
      </c>
      <c r="R73" s="10">
        <f>津市!R73+松阪市!R73+多気町!R73+明和町!R73</f>
        <v>-2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f>津市!D74+松阪市!D74+多気町!D74+明和町!D74</f>
        <v>127</v>
      </c>
      <c r="E74" s="10">
        <f>津市!E74+松阪市!E74+多気町!E74+明和町!E74</f>
        <v>148</v>
      </c>
      <c r="F74" s="10">
        <f>津市!F74+松阪市!F74+多気町!F74+明和町!F74</f>
        <v>-21</v>
      </c>
      <c r="G74" s="10">
        <f>津市!G74+松阪市!G74+多気町!G74+明和町!G74</f>
        <v>121</v>
      </c>
      <c r="H74" s="10">
        <f>津市!H74+松阪市!H74+多気町!H74+明和町!H74</f>
        <v>144</v>
      </c>
      <c r="I74" s="38">
        <f>津市!I74+松阪市!I74+多気町!I74+明和町!I74</f>
        <v>-23</v>
      </c>
      <c r="J74" s="10">
        <f>津市!J74+松阪市!J74+多気町!J74+明和町!J74</f>
        <v>108</v>
      </c>
      <c r="K74" s="10">
        <f>津市!K74+松阪市!K74+多気町!K74+明和町!K74</f>
        <v>108</v>
      </c>
      <c r="L74" s="10">
        <f>津市!L74+松阪市!L74+多気町!L74+明和町!L74</f>
        <v>0</v>
      </c>
      <c r="M74" s="10">
        <f>津市!M74+松阪市!M74+多気町!M74+明和町!M74</f>
        <v>99</v>
      </c>
      <c r="N74" s="10">
        <f>津市!N74+松阪市!N74+多気町!N74+明和町!N74</f>
        <v>106</v>
      </c>
      <c r="O74" s="38">
        <f>津市!O74+松阪市!O74+多気町!O74+明和町!O74</f>
        <v>-7</v>
      </c>
      <c r="P74" s="10">
        <f>津市!P74+松阪市!P74+多気町!P74+明和町!P74</f>
        <v>124</v>
      </c>
      <c r="Q74" s="10">
        <f>津市!Q74+松阪市!Q74+多気町!Q74+明和町!Q74</f>
        <v>146</v>
      </c>
      <c r="R74" s="10">
        <f>津市!R74+松阪市!R74+多気町!R74+明和町!R74</f>
        <v>-22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f>津市!D75+松阪市!D75+多気町!D75+明和町!D75</f>
        <v>0</v>
      </c>
      <c r="E75" s="10">
        <f>津市!E75+松阪市!E75+多気町!E75+明和町!E75</f>
        <v>18</v>
      </c>
      <c r="F75" s="10">
        <f>津市!F75+松阪市!F75+多気町!F75+明和町!F75</f>
        <v>-18</v>
      </c>
      <c r="G75" s="10">
        <f>津市!G75+松阪市!G75+多気町!G75+明和町!G75</f>
        <v>16</v>
      </c>
      <c r="H75" s="10">
        <f>津市!H75+松阪市!H75+多気町!H75+明和町!H75</f>
        <v>0</v>
      </c>
      <c r="I75" s="38">
        <f>津市!I75+松阪市!I75+多気町!I75+明和町!I75</f>
        <v>16</v>
      </c>
      <c r="J75" s="10">
        <f>津市!J75+松阪市!J75+多気町!J75+明和町!J75</f>
        <v>14</v>
      </c>
      <c r="K75" s="10">
        <f>津市!K75+松阪市!K75+多気町!K75+明和町!K75</f>
        <v>12</v>
      </c>
      <c r="L75" s="10">
        <f>津市!L75+松阪市!L75+多気町!L75+明和町!L75</f>
        <v>2</v>
      </c>
      <c r="M75" s="10">
        <f>津市!M75+松阪市!M75+多気町!M75+明和町!M75</f>
        <v>0</v>
      </c>
      <c r="N75" s="10">
        <f>津市!N75+松阪市!N75+多気町!N75+明和町!N75</f>
        <v>0</v>
      </c>
      <c r="O75" s="38">
        <f>津市!O75+松阪市!O75+多気町!O75+明和町!O75</f>
        <v>0</v>
      </c>
      <c r="P75" s="10">
        <f>津市!P75+松阪市!P75+多気町!P75+明和町!P75</f>
        <v>18</v>
      </c>
      <c r="Q75" s="10">
        <f>津市!Q75+松阪市!Q75+多気町!Q75+明和町!Q75</f>
        <v>12</v>
      </c>
      <c r="R75" s="10">
        <f>津市!R75+松阪市!R75+多気町!R75+明和町!R75</f>
        <v>6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f>津市!D76+松阪市!D76+多気町!D76+明和町!D76</f>
        <v>61</v>
      </c>
      <c r="E76" s="10">
        <f>津市!E76+松阪市!E76+多気町!E76+明和町!E76</f>
        <v>52</v>
      </c>
      <c r="F76" s="10">
        <f>津市!F76+松阪市!F76+多気町!F76+明和町!F76</f>
        <v>9</v>
      </c>
      <c r="G76" s="10">
        <f>津市!G76+松阪市!G76+多気町!G76+明和町!G76</f>
        <v>49</v>
      </c>
      <c r="H76" s="10">
        <f>津市!H76+松阪市!H76+多気町!H76+明和町!H76</f>
        <v>37</v>
      </c>
      <c r="I76" s="38">
        <f>津市!I76+松阪市!I76+多気町!I76+明和町!I76</f>
        <v>12</v>
      </c>
      <c r="J76" s="10">
        <f>津市!J76+松阪市!J76+多気町!J76+明和町!J76</f>
        <v>47</v>
      </c>
      <c r="K76" s="10">
        <f>津市!K76+松阪市!K76+多気町!K76+明和町!K76</f>
        <v>47</v>
      </c>
      <c r="L76" s="10">
        <f>津市!L76+松阪市!L76+多気町!L76+明和町!L76</f>
        <v>0</v>
      </c>
      <c r="M76" s="10">
        <f>津市!M76+松阪市!M76+多気町!M76+明和町!M76</f>
        <v>56</v>
      </c>
      <c r="N76" s="10">
        <f>津市!N76+松阪市!N76+多気町!N76+明和町!N76</f>
        <v>37</v>
      </c>
      <c r="O76" s="38">
        <f>津市!O76+松阪市!O76+多気町!O76+明和町!O76</f>
        <v>19</v>
      </c>
      <c r="P76" s="10">
        <f>津市!P76+松阪市!P76+多気町!P76+明和町!P76</f>
        <v>32</v>
      </c>
      <c r="Q76" s="10">
        <f>津市!Q76+松阪市!Q76+多気町!Q76+明和町!Q76</f>
        <v>45</v>
      </c>
      <c r="R76" s="10">
        <f>津市!R76+松阪市!R76+多気町!R76+明和町!R76</f>
        <v>-13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f>津市!D77+松阪市!D77+多気町!D77+明和町!D77</f>
        <v>49</v>
      </c>
      <c r="E77" s="10">
        <f>津市!E77+松阪市!E77+多気町!E77+明和町!E77</f>
        <v>64</v>
      </c>
      <c r="F77" s="10">
        <f>津市!F77+松阪市!F77+多気町!F77+明和町!F77</f>
        <v>-15</v>
      </c>
      <c r="G77" s="10">
        <f>津市!G77+松阪市!G77+多気町!G77+明和町!G77</f>
        <v>31</v>
      </c>
      <c r="H77" s="10">
        <f>津市!H77+松阪市!H77+多気町!H77+明和町!H77</f>
        <v>45</v>
      </c>
      <c r="I77" s="38">
        <f>津市!I77+松阪市!I77+多気町!I77+明和町!I77</f>
        <v>-14</v>
      </c>
      <c r="J77" s="10">
        <f>津市!J77+松阪市!J77+多気町!J77+明和町!J77</f>
        <v>67</v>
      </c>
      <c r="K77" s="10">
        <f>津市!K77+松阪市!K77+多気町!K77+明和町!K77</f>
        <v>47</v>
      </c>
      <c r="L77" s="10">
        <f>津市!L77+松阪市!L77+多気町!L77+明和町!L77</f>
        <v>20</v>
      </c>
      <c r="M77" s="10">
        <f>津市!M77+松阪市!M77+多気町!M77+明和町!M77</f>
        <v>42</v>
      </c>
      <c r="N77" s="10">
        <f>津市!N77+松阪市!N77+多気町!N77+明和町!N77</f>
        <v>55</v>
      </c>
      <c r="O77" s="38">
        <f>津市!O77+松阪市!O77+多気町!O77+明和町!O77</f>
        <v>-13</v>
      </c>
      <c r="P77" s="10">
        <f>津市!P77+松阪市!P77+多気町!P77+明和町!P77</f>
        <v>43</v>
      </c>
      <c r="Q77" s="10">
        <f>津市!Q77+松阪市!Q77+多気町!Q77+明和町!Q77</f>
        <v>51</v>
      </c>
      <c r="R77" s="10">
        <f>津市!R77+松阪市!R77+多気町!R77+明和町!R77</f>
        <v>-8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f>津市!D78+松阪市!D78+多気町!D78+明和町!D78</f>
        <v>26</v>
      </c>
      <c r="E78" s="10">
        <f>津市!E78+松阪市!E78+多気町!E78+明和町!E78</f>
        <v>36</v>
      </c>
      <c r="F78" s="10">
        <f>津市!F78+松阪市!F78+多気町!F78+明和町!F78</f>
        <v>-10</v>
      </c>
      <c r="G78" s="10">
        <f>津市!G78+松阪市!G78+多気町!G78+明和町!G78</f>
        <v>43</v>
      </c>
      <c r="H78" s="10">
        <f>津市!H78+松阪市!H78+多気町!H78+明和町!H78</f>
        <v>31</v>
      </c>
      <c r="I78" s="38">
        <f>津市!I78+松阪市!I78+多気町!I78+明和町!I78</f>
        <v>12</v>
      </c>
      <c r="J78" s="10">
        <f>津市!J78+松阪市!J78+多気町!J78+明和町!J78</f>
        <v>17</v>
      </c>
      <c r="K78" s="10">
        <f>津市!K78+松阪市!K78+多気町!K78+明和町!K78</f>
        <v>13</v>
      </c>
      <c r="L78" s="10">
        <f>津市!L78+松阪市!L78+多気町!L78+明和町!L78</f>
        <v>4</v>
      </c>
      <c r="M78" s="10">
        <f>津市!M78+松阪市!M78+多気町!M78+明和町!M78</f>
        <v>14</v>
      </c>
      <c r="N78" s="10">
        <f>津市!N78+松阪市!N78+多気町!N78+明和町!N78</f>
        <v>39</v>
      </c>
      <c r="O78" s="38">
        <f>津市!O78+松阪市!O78+多気町!O78+明和町!O78</f>
        <v>-25</v>
      </c>
      <c r="P78" s="10">
        <f>津市!P78+松阪市!P78+多気町!P78+明和町!P78</f>
        <v>33</v>
      </c>
      <c r="Q78" s="10">
        <f>津市!Q78+松阪市!Q78+多気町!Q78+明和町!Q78</f>
        <v>37</v>
      </c>
      <c r="R78" s="10">
        <f>津市!R78+松阪市!R78+多気町!R78+明和町!R78</f>
        <v>-4</v>
      </c>
      <c r="S78" s="2"/>
      <c r="T78" s="2" t="s">
        <v>244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f>津市!D79+松阪市!D79+多気町!D79+明和町!D79</f>
        <v>41</v>
      </c>
      <c r="E79" s="10">
        <f>津市!E79+松阪市!E79+多気町!E79+明和町!E79</f>
        <v>53</v>
      </c>
      <c r="F79" s="10">
        <f>津市!F79+松阪市!F79+多気町!F79+明和町!F79</f>
        <v>-12</v>
      </c>
      <c r="G79" s="10">
        <f>津市!G79+松阪市!G79+多気町!G79+明和町!G79</f>
        <v>38</v>
      </c>
      <c r="H79" s="10">
        <f>津市!H79+松阪市!H79+多気町!H79+明和町!H79</f>
        <v>37</v>
      </c>
      <c r="I79" s="38">
        <f>津市!I79+松阪市!I79+多気町!I79+明和町!I79</f>
        <v>1</v>
      </c>
      <c r="J79" s="10">
        <f>津市!J79+松阪市!J79+多気町!J79+明和町!J79</f>
        <v>43</v>
      </c>
      <c r="K79" s="10">
        <f>津市!K79+松阪市!K79+多気町!K79+明和町!K79</f>
        <v>39</v>
      </c>
      <c r="L79" s="10">
        <f>津市!L79+松阪市!L79+多気町!L79+明和町!L79</f>
        <v>4</v>
      </c>
      <c r="M79" s="10">
        <f>津市!M79+松阪市!M79+多気町!M79+明和町!M79</f>
        <v>46</v>
      </c>
      <c r="N79" s="10">
        <f>津市!N79+松阪市!N79+多気町!N79+明和町!N79</f>
        <v>50</v>
      </c>
      <c r="O79" s="38">
        <f>津市!O79+松阪市!O79+多気町!O79+明和町!O79</f>
        <v>-4</v>
      </c>
      <c r="P79" s="10">
        <f>津市!P79+松阪市!P79+多気町!P79+明和町!P79</f>
        <v>34</v>
      </c>
      <c r="Q79" s="10">
        <f>津市!Q79+松阪市!Q79+多気町!Q79+明和町!Q79</f>
        <v>43</v>
      </c>
      <c r="R79" s="10">
        <f>津市!R79+松阪市!R79+多気町!R79+明和町!R79</f>
        <v>-9</v>
      </c>
      <c r="S79" s="2"/>
      <c r="T79" s="2" t="s">
        <v>245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f>津市!D80+松阪市!D80+多気町!D80+明和町!D80</f>
        <v>59</v>
      </c>
      <c r="E80" s="10">
        <f>津市!E80+松阪市!E80+多気町!E80+明和町!E80</f>
        <v>50</v>
      </c>
      <c r="F80" s="10">
        <f>津市!F80+松阪市!F80+多気町!F80+明和町!F80</f>
        <v>9</v>
      </c>
      <c r="G80" s="10">
        <f>津市!G80+松阪市!G80+多気町!G80+明和町!G80</f>
        <v>43</v>
      </c>
      <c r="H80" s="10">
        <f>津市!H80+松阪市!H80+多気町!H80+明和町!H80</f>
        <v>66</v>
      </c>
      <c r="I80" s="38">
        <f>津市!I80+松阪市!I80+多気町!I80+明和町!I80</f>
        <v>-23</v>
      </c>
      <c r="J80" s="10">
        <f>津市!J80+松阪市!J80+多気町!J80+明和町!J80</f>
        <v>53</v>
      </c>
      <c r="K80" s="10">
        <f>津市!K80+松阪市!K80+多気町!K80+明和町!K80</f>
        <v>35</v>
      </c>
      <c r="L80" s="10">
        <f>津市!L80+松阪市!L80+多気町!L80+明和町!L80</f>
        <v>18</v>
      </c>
      <c r="M80" s="10">
        <f>津市!M80+松阪市!M80+多気町!M80+明和町!M80</f>
        <v>46</v>
      </c>
      <c r="N80" s="10">
        <f>津市!N80+松阪市!N80+多気町!N80+明和町!N80</f>
        <v>45</v>
      </c>
      <c r="O80" s="38">
        <f>津市!O80+松阪市!O80+多気町!O80+明和町!O80</f>
        <v>1</v>
      </c>
      <c r="P80" s="10">
        <f>津市!P80+松阪市!P80+多気町!P80+明和町!P80</f>
        <v>51</v>
      </c>
      <c r="Q80" s="10">
        <f>津市!Q80+松阪市!Q80+多気町!Q80+明和町!Q80</f>
        <v>47</v>
      </c>
      <c r="R80" s="10">
        <f>津市!R80+松阪市!R80+多気町!R80+明和町!R80</f>
        <v>4</v>
      </c>
      <c r="S80" s="2"/>
      <c r="T80" s="2" t="s">
        <v>246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f>津市!D81+松阪市!D81+多気町!D81+明和町!D81</f>
        <v>100</v>
      </c>
      <c r="E81" s="10">
        <f>津市!E81+松阪市!E81+多気町!E81+明和町!E81</f>
        <v>84</v>
      </c>
      <c r="F81" s="10">
        <f>津市!F81+松阪市!F81+多気町!F81+明和町!F81</f>
        <v>16</v>
      </c>
      <c r="G81" s="10">
        <f>津市!G81+松阪市!G81+多気町!G81+明和町!G81</f>
        <v>91</v>
      </c>
      <c r="H81" s="10">
        <f>津市!H81+松阪市!H81+多気町!H81+明和町!H81</f>
        <v>79</v>
      </c>
      <c r="I81" s="38">
        <f>津市!I81+松阪市!I81+多気町!I81+明和町!I81</f>
        <v>12</v>
      </c>
      <c r="J81" s="10">
        <f>津市!J81+松阪市!J81+多気町!J81+明和町!J81</f>
        <v>114</v>
      </c>
      <c r="K81" s="10">
        <f>津市!K81+松阪市!K81+多気町!K81+明和町!K81</f>
        <v>76</v>
      </c>
      <c r="L81" s="10">
        <f>津市!L81+松阪市!L81+多気町!L81+明和町!L81</f>
        <v>38</v>
      </c>
      <c r="M81" s="10">
        <f>津市!M81+松阪市!M81+多気町!M81+明和町!M81</f>
        <v>90</v>
      </c>
      <c r="N81" s="10">
        <f>津市!N81+松阪市!N81+多気町!N81+明和町!N81</f>
        <v>71</v>
      </c>
      <c r="O81" s="38">
        <f>津市!O81+松阪市!O81+多気町!O81+明和町!O81</f>
        <v>19</v>
      </c>
      <c r="P81" s="10">
        <f>津市!P81+松阪市!P81+多気町!P81+明和町!P81</f>
        <v>93</v>
      </c>
      <c r="Q81" s="10">
        <f>津市!Q81+松阪市!Q81+多気町!Q81+明和町!Q81</f>
        <v>61</v>
      </c>
      <c r="R81" s="10">
        <f>津市!R81+松阪市!R81+多気町!R81+明和町!R81</f>
        <v>32</v>
      </c>
      <c r="S81" s="2"/>
      <c r="T81" s="2" t="s">
        <v>247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f>津市!D82+松阪市!D82+多気町!D82+明和町!D82</f>
        <v>269</v>
      </c>
      <c r="E82" s="10">
        <f>津市!E82+松阪市!E82+多気町!E82+明和町!E82</f>
        <v>241</v>
      </c>
      <c r="F82" s="10">
        <f>津市!F82+松阪市!F82+多気町!F82+明和町!F82</f>
        <v>28</v>
      </c>
      <c r="G82" s="10">
        <f>津市!G82+松阪市!G82+多気町!G82+明和町!G82</f>
        <v>208</v>
      </c>
      <c r="H82" s="10">
        <f>津市!H82+松阪市!H82+多気町!H82+明和町!H82</f>
        <v>244</v>
      </c>
      <c r="I82" s="38">
        <f>津市!I82+松阪市!I82+多気町!I82+明和町!I82</f>
        <v>-36</v>
      </c>
      <c r="J82" s="10">
        <f>津市!J82+松阪市!J82+多気町!J82+明和町!J82</f>
        <v>230</v>
      </c>
      <c r="K82" s="10">
        <f>津市!K82+松阪市!K82+多気町!K82+明和町!K82</f>
        <v>213</v>
      </c>
      <c r="L82" s="10">
        <f>津市!L82+松阪市!L82+多気町!L82+明和町!L82</f>
        <v>17</v>
      </c>
      <c r="M82" s="10">
        <f>津市!M82+松阪市!M82+多気町!M82+明和町!M82</f>
        <v>230</v>
      </c>
      <c r="N82" s="10">
        <f>津市!N82+松阪市!N82+多気町!N82+明和町!N82</f>
        <v>217</v>
      </c>
      <c r="O82" s="38">
        <f>津市!O82+松阪市!O82+多気町!O82+明和町!O82</f>
        <v>13</v>
      </c>
      <c r="P82" s="10">
        <f>津市!P82+松阪市!P82+多気町!P82+明和町!P82</f>
        <v>165</v>
      </c>
      <c r="Q82" s="10">
        <f>津市!Q82+松阪市!Q82+多気町!Q82+明和町!Q82</f>
        <v>230</v>
      </c>
      <c r="R82" s="10">
        <f>津市!R82+松阪市!R82+多気町!R82+明和町!R82</f>
        <v>-65</v>
      </c>
      <c r="S82" s="2"/>
      <c r="T82" s="2" t="s">
        <v>248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中勢地域</v>
      </c>
      <c r="I84" s="1" t="s">
        <v>174</v>
      </c>
      <c r="L84" s="1" t="s">
        <v>191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>
        <v>2012</v>
      </c>
      <c r="K85">
        <v>2013</v>
      </c>
      <c r="L85">
        <v>2014</v>
      </c>
      <c r="M85">
        <v>2015</v>
      </c>
      <c r="N85">
        <v>2016</v>
      </c>
      <c r="O85"/>
      <c r="P85"/>
      <c r="Q85"/>
      <c r="R85"/>
    </row>
    <row r="86" spans="1:81" x14ac:dyDescent="0.15">
      <c r="B86" s="26" t="s">
        <v>183</v>
      </c>
      <c r="C86" s="31">
        <v>-354</v>
      </c>
      <c r="D86" s="31">
        <v>-244</v>
      </c>
      <c r="E86" s="31">
        <v>-120</v>
      </c>
      <c r="F86" s="31">
        <v>-367</v>
      </c>
      <c r="G86" s="31">
        <v>-266</v>
      </c>
      <c r="H86"/>
      <c r="I86" t="s">
        <v>128</v>
      </c>
      <c r="J86">
        <v>-354</v>
      </c>
      <c r="K86">
        <v>-244</v>
      </c>
      <c r="L86">
        <v>-120</v>
      </c>
      <c r="M86">
        <v>-367</v>
      </c>
      <c r="N86">
        <v>-266</v>
      </c>
      <c r="O86"/>
      <c r="P86"/>
      <c r="Q86"/>
      <c r="R86"/>
    </row>
    <row r="87" spans="1:81" x14ac:dyDescent="0.15">
      <c r="B87" s="26" t="s">
        <v>180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/>
      <c r="I87" t="s">
        <v>180</v>
      </c>
      <c r="J87">
        <v>0</v>
      </c>
      <c r="K87">
        <v>0</v>
      </c>
      <c r="L87">
        <v>0</v>
      </c>
      <c r="M87">
        <v>0</v>
      </c>
      <c r="N87">
        <v>0</v>
      </c>
      <c r="O87"/>
      <c r="P87"/>
      <c r="Q87"/>
      <c r="R87"/>
    </row>
    <row r="88" spans="1:81" x14ac:dyDescent="0.15">
      <c r="B88" s="26" t="s">
        <v>181</v>
      </c>
      <c r="C88" s="31">
        <v>562</v>
      </c>
      <c r="D88" s="31">
        <v>404</v>
      </c>
      <c r="E88" s="31">
        <v>426</v>
      </c>
      <c r="F88" s="31">
        <v>609</v>
      </c>
      <c r="G88" s="31">
        <v>540</v>
      </c>
      <c r="H88"/>
      <c r="I88" t="s">
        <v>181</v>
      </c>
      <c r="J88">
        <v>562</v>
      </c>
      <c r="K88">
        <v>404</v>
      </c>
      <c r="L88">
        <v>426</v>
      </c>
      <c r="M88">
        <v>609</v>
      </c>
      <c r="N88">
        <v>540</v>
      </c>
      <c r="O88"/>
      <c r="P88"/>
      <c r="Q88"/>
      <c r="R88"/>
    </row>
    <row r="89" spans="1:81" x14ac:dyDescent="0.15">
      <c r="B89" s="26" t="s">
        <v>6</v>
      </c>
      <c r="C89" s="31">
        <v>126</v>
      </c>
      <c r="D89" s="31">
        <v>60</v>
      </c>
      <c r="E89" s="31">
        <v>70</v>
      </c>
      <c r="F89" s="31">
        <v>37</v>
      </c>
      <c r="G89" s="31">
        <v>49</v>
      </c>
      <c r="H89"/>
      <c r="I89" t="s">
        <v>6</v>
      </c>
      <c r="J89">
        <v>126</v>
      </c>
      <c r="K89">
        <v>60</v>
      </c>
      <c r="L89">
        <v>70</v>
      </c>
      <c r="M89">
        <v>37</v>
      </c>
      <c r="N89">
        <v>49</v>
      </c>
      <c r="O89"/>
      <c r="P89"/>
      <c r="Q89"/>
      <c r="R89"/>
    </row>
    <row r="90" spans="1:81" x14ac:dyDescent="0.15">
      <c r="B90" s="26" t="s">
        <v>5</v>
      </c>
      <c r="C90" s="31">
        <v>128</v>
      </c>
      <c r="D90" s="31">
        <v>161</v>
      </c>
      <c r="E90" s="31">
        <v>172</v>
      </c>
      <c r="F90" s="31">
        <v>80</v>
      </c>
      <c r="G90" s="31">
        <v>137</v>
      </c>
      <c r="H90"/>
      <c r="I90" t="s">
        <v>5</v>
      </c>
      <c r="J90">
        <v>128</v>
      </c>
      <c r="K90">
        <v>161</v>
      </c>
      <c r="L90">
        <v>172</v>
      </c>
      <c r="M90">
        <v>80</v>
      </c>
      <c r="N90">
        <v>137</v>
      </c>
      <c r="O90"/>
      <c r="P90"/>
      <c r="Q90"/>
      <c r="R90"/>
    </row>
    <row r="91" spans="1:81" ht="12.75" thickBot="1" x14ac:dyDescent="0.2">
      <c r="B91" s="27" t="s">
        <v>176</v>
      </c>
      <c r="C91" s="32">
        <v>-46</v>
      </c>
      <c r="D91" s="32">
        <v>21</v>
      </c>
      <c r="E91" s="32">
        <v>-27</v>
      </c>
      <c r="F91" s="32">
        <v>89</v>
      </c>
      <c r="G91" s="32">
        <v>50</v>
      </c>
      <c r="H91"/>
      <c r="I91" t="s">
        <v>176</v>
      </c>
      <c r="J91">
        <v>-46</v>
      </c>
      <c r="K91">
        <v>21</v>
      </c>
      <c r="L91">
        <v>-27</v>
      </c>
      <c r="M91">
        <v>89</v>
      </c>
      <c r="N91">
        <v>50</v>
      </c>
      <c r="O91"/>
      <c r="P91"/>
      <c r="Q91"/>
      <c r="R91"/>
    </row>
    <row r="92" spans="1:81" x14ac:dyDescent="0.15">
      <c r="B92" s="28" t="s">
        <v>4</v>
      </c>
      <c r="C92" s="33">
        <v>2</v>
      </c>
      <c r="D92" s="33">
        <v>20</v>
      </c>
      <c r="E92" s="33">
        <v>0</v>
      </c>
      <c r="F92" s="33">
        <v>12</v>
      </c>
      <c r="G92" s="33">
        <v>-25</v>
      </c>
      <c r="H92"/>
      <c r="I92" t="s">
        <v>4</v>
      </c>
      <c r="J92">
        <v>2</v>
      </c>
      <c r="K92">
        <v>20</v>
      </c>
      <c r="L92">
        <v>0</v>
      </c>
      <c r="M92">
        <v>12</v>
      </c>
      <c r="N92">
        <v>-25</v>
      </c>
      <c r="O92"/>
      <c r="P92"/>
      <c r="Q92"/>
      <c r="R92"/>
    </row>
    <row r="93" spans="1:81" x14ac:dyDescent="0.15">
      <c r="B93" s="26" t="s">
        <v>3</v>
      </c>
      <c r="C93" s="31">
        <v>2</v>
      </c>
      <c r="D93" s="31">
        <v>16</v>
      </c>
      <c r="E93" s="31">
        <v>-9</v>
      </c>
      <c r="F93" s="31">
        <v>-35</v>
      </c>
      <c r="G93" s="31">
        <v>-16</v>
      </c>
      <c r="H93"/>
      <c r="I93" t="s">
        <v>3</v>
      </c>
      <c r="J93">
        <v>2</v>
      </c>
      <c r="K93">
        <v>16</v>
      </c>
      <c r="L93">
        <v>-9</v>
      </c>
      <c r="M93">
        <v>-35</v>
      </c>
      <c r="N93">
        <v>-16</v>
      </c>
      <c r="O93"/>
      <c r="P93"/>
      <c r="Q93"/>
      <c r="R93"/>
    </row>
    <row r="94" spans="1:81" x14ac:dyDescent="0.15">
      <c r="B94" s="26" t="s">
        <v>185</v>
      </c>
      <c r="C94" s="31">
        <v>-13</v>
      </c>
      <c r="D94" s="31">
        <v>-46</v>
      </c>
      <c r="E94" s="31">
        <v>3</v>
      </c>
      <c r="F94" s="31">
        <v>-21</v>
      </c>
      <c r="G94" s="31">
        <v>-8</v>
      </c>
      <c r="H94"/>
      <c r="I94" t="s">
        <v>185</v>
      </c>
      <c r="J94">
        <v>-13</v>
      </c>
      <c r="K94">
        <v>-46</v>
      </c>
      <c r="L94">
        <v>3</v>
      </c>
      <c r="M94">
        <v>-21</v>
      </c>
      <c r="N94">
        <v>-8</v>
      </c>
      <c r="O94"/>
      <c r="P94"/>
      <c r="Q94"/>
      <c r="R94"/>
    </row>
    <row r="95" spans="1:81" x14ac:dyDescent="0.15">
      <c r="B95" s="26" t="s">
        <v>184</v>
      </c>
      <c r="C95" s="31">
        <v>-184</v>
      </c>
      <c r="D95" s="31">
        <v>-273</v>
      </c>
      <c r="E95" s="31">
        <v>-440</v>
      </c>
      <c r="F95" s="31">
        <v>-433</v>
      </c>
      <c r="G95" s="31">
        <v>-392</v>
      </c>
      <c r="H95"/>
      <c r="I95" t="s">
        <v>184</v>
      </c>
      <c r="J95">
        <v>-184</v>
      </c>
      <c r="K95">
        <v>-273</v>
      </c>
      <c r="L95">
        <v>-440</v>
      </c>
      <c r="M95">
        <v>-433</v>
      </c>
      <c r="N95">
        <v>-392</v>
      </c>
      <c r="O95"/>
      <c r="P95"/>
      <c r="Q95"/>
      <c r="R95"/>
    </row>
    <row r="96" spans="1:81" x14ac:dyDescent="0.15">
      <c r="B96" s="26" t="s">
        <v>186</v>
      </c>
      <c r="C96" s="31">
        <v>-486</v>
      </c>
      <c r="D96" s="31">
        <v>-640</v>
      </c>
      <c r="E96" s="31">
        <v>-386</v>
      </c>
      <c r="F96" s="31">
        <v>-716</v>
      </c>
      <c r="G96" s="31">
        <v>-671</v>
      </c>
      <c r="H96"/>
      <c r="I96" t="s">
        <v>186</v>
      </c>
      <c r="J96">
        <v>-486</v>
      </c>
      <c r="K96">
        <v>-640</v>
      </c>
      <c r="L96">
        <v>-386</v>
      </c>
      <c r="M96">
        <v>-716</v>
      </c>
      <c r="N96">
        <v>-671</v>
      </c>
      <c r="O96"/>
      <c r="P96"/>
      <c r="Q96"/>
      <c r="R96"/>
    </row>
    <row r="97" spans="2:18" x14ac:dyDescent="0.15">
      <c r="B97" s="26" t="s">
        <v>187</v>
      </c>
      <c r="C97" s="31">
        <v>-104</v>
      </c>
      <c r="D97" s="31">
        <v>-115</v>
      </c>
      <c r="E97" s="31">
        <v>-170</v>
      </c>
      <c r="F97" s="31">
        <v>-354</v>
      </c>
      <c r="G97" s="31">
        <v>-126</v>
      </c>
      <c r="H97"/>
      <c r="I97" t="s">
        <v>187</v>
      </c>
      <c r="J97">
        <v>-104</v>
      </c>
      <c r="K97">
        <v>-115</v>
      </c>
      <c r="L97">
        <v>-170</v>
      </c>
      <c r="M97">
        <v>-354</v>
      </c>
      <c r="N97">
        <v>-126</v>
      </c>
      <c r="O97"/>
      <c r="P97"/>
      <c r="Q97"/>
      <c r="R97"/>
    </row>
    <row r="98" spans="2:18" x14ac:dyDescent="0.15">
      <c r="B98" s="26" t="s">
        <v>2</v>
      </c>
      <c r="C98" s="31">
        <v>25</v>
      </c>
      <c r="D98" s="31">
        <v>62</v>
      </c>
      <c r="E98" s="31">
        <v>27</v>
      </c>
      <c r="F98" s="31">
        <v>-43</v>
      </c>
      <c r="G98" s="31">
        <v>68</v>
      </c>
      <c r="H98"/>
      <c r="I98" t="s">
        <v>2</v>
      </c>
      <c r="J98">
        <v>25</v>
      </c>
      <c r="K98">
        <v>62</v>
      </c>
      <c r="L98">
        <v>27</v>
      </c>
      <c r="M98">
        <v>-43</v>
      </c>
      <c r="N98">
        <v>68</v>
      </c>
      <c r="O98"/>
      <c r="P98"/>
      <c r="Q98"/>
      <c r="R98"/>
    </row>
    <row r="99" spans="2:18" x14ac:dyDescent="0.15">
      <c r="B99" s="26" t="s">
        <v>1</v>
      </c>
      <c r="C99" s="31">
        <v>-20</v>
      </c>
      <c r="D99" s="31">
        <v>-10</v>
      </c>
      <c r="E99" s="31">
        <v>2</v>
      </c>
      <c r="F99" s="31">
        <v>28</v>
      </c>
      <c r="G99" s="31">
        <v>26</v>
      </c>
      <c r="H99"/>
      <c r="I99" t="s">
        <v>1</v>
      </c>
      <c r="J99">
        <v>-20</v>
      </c>
      <c r="K99">
        <v>-10</v>
      </c>
      <c r="L99">
        <v>2</v>
      </c>
      <c r="M99">
        <v>28</v>
      </c>
      <c r="N99">
        <v>26</v>
      </c>
      <c r="O99"/>
      <c r="P99"/>
      <c r="Q99"/>
      <c r="R99"/>
    </row>
    <row r="100" spans="2:18" x14ac:dyDescent="0.15">
      <c r="B100" s="26" t="s">
        <v>188</v>
      </c>
      <c r="C100" s="31">
        <v>-42</v>
      </c>
      <c r="D100" s="31">
        <v>-7</v>
      </c>
      <c r="E100" s="31">
        <v>86</v>
      </c>
      <c r="F100" s="31">
        <v>-10</v>
      </c>
      <c r="G100" s="31">
        <v>-14</v>
      </c>
      <c r="H100"/>
      <c r="I100" t="s">
        <v>188</v>
      </c>
      <c r="J100">
        <v>-42</v>
      </c>
      <c r="K100">
        <v>-7</v>
      </c>
      <c r="L100">
        <v>86</v>
      </c>
      <c r="M100">
        <v>-10</v>
      </c>
      <c r="N100">
        <v>-14</v>
      </c>
      <c r="O100"/>
      <c r="P100"/>
      <c r="Q100"/>
      <c r="R100"/>
    </row>
    <row r="101" spans="2:18" ht="12.75" thickBot="1" x14ac:dyDescent="0.2">
      <c r="B101" s="30" t="s">
        <v>177</v>
      </c>
      <c r="C101" s="34">
        <v>28</v>
      </c>
      <c r="D101" s="34">
        <v>-36</v>
      </c>
      <c r="E101" s="34">
        <v>17</v>
      </c>
      <c r="F101" s="31">
        <v>13</v>
      </c>
      <c r="G101" s="31">
        <v>-65</v>
      </c>
      <c r="H101"/>
      <c r="I101" t="s">
        <v>177</v>
      </c>
      <c r="J101">
        <v>28</v>
      </c>
      <c r="K101">
        <v>-36</v>
      </c>
      <c r="L101">
        <v>17</v>
      </c>
      <c r="M101">
        <v>13</v>
      </c>
      <c r="N101">
        <v>-65</v>
      </c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-376</v>
      </c>
      <c r="D102" s="35" t="str">
        <f>"全体 "&amp;TEXT(SUM(D86:D101),"#,###")</f>
        <v>全体 -627</v>
      </c>
      <c r="E102" s="35" t="str">
        <f>"全体 "&amp;TEXT(SUM(E86:E101),"#,###")</f>
        <v>全体 -349</v>
      </c>
      <c r="F102" s="35" t="str">
        <f>"全体 "&amp;TEXT(SUM(F86:F101),"#,###")</f>
        <v>全体 -1,111</v>
      </c>
      <c r="G102" s="35" t="str">
        <f>"全体 "&amp;TEXT(SUM(G86:G101),"#,###")</f>
        <v>全体 -713</v>
      </c>
      <c r="H102"/>
      <c r="I102" t="s">
        <v>175</v>
      </c>
      <c r="J102" t="s">
        <v>212</v>
      </c>
      <c r="K102" t="s">
        <v>213</v>
      </c>
      <c r="L102" t="s">
        <v>214</v>
      </c>
      <c r="M102" t="s">
        <v>215</v>
      </c>
      <c r="N102" t="s">
        <v>216</v>
      </c>
      <c r="O102"/>
      <c r="P102"/>
      <c r="Q102"/>
      <c r="R102"/>
    </row>
    <row r="104" spans="2:18" x14ac:dyDescent="0.15">
      <c r="J104" s="51" t="s">
        <v>238</v>
      </c>
    </row>
    <row r="106" spans="2:18" x14ac:dyDescent="0.15">
      <c r="B106" s="49" t="s">
        <v>190</v>
      </c>
      <c r="E106" s="60" t="str">
        <f ca="1">MID(CELL("filename",B106),FIND("]",CELL("filename",B106))+1,31)</f>
        <v>中勢地域</v>
      </c>
      <c r="H106" s="49" t="s">
        <v>224</v>
      </c>
    </row>
    <row r="107" spans="2:18" x14ac:dyDescent="0.15">
      <c r="B107" s="29"/>
      <c r="C107" s="61">
        <v>2012</v>
      </c>
      <c r="D107" s="29">
        <v>2013</v>
      </c>
      <c r="E107" s="29">
        <v>2014</v>
      </c>
      <c r="F107" s="29">
        <v>2015</v>
      </c>
      <c r="G107" s="68">
        <v>2016</v>
      </c>
      <c r="H107" s="69">
        <v>2012</v>
      </c>
      <c r="I107" s="29">
        <v>2013</v>
      </c>
      <c r="J107" s="29">
        <v>2014</v>
      </c>
      <c r="K107" s="29">
        <v>2015</v>
      </c>
      <c r="L107" s="29">
        <v>2016</v>
      </c>
    </row>
    <row r="108" spans="2:18" x14ac:dyDescent="0.15">
      <c r="B108" s="26" t="s">
        <v>182</v>
      </c>
      <c r="C108" s="31">
        <v>2021</v>
      </c>
      <c r="D108" s="31">
        <v>2028</v>
      </c>
      <c r="E108" s="31">
        <v>2039</v>
      </c>
      <c r="F108" s="31">
        <v>1985</v>
      </c>
      <c r="G108" s="63">
        <v>1938</v>
      </c>
      <c r="H108" s="72">
        <f>C108/C$124</f>
        <v>0.18184272089256792</v>
      </c>
      <c r="I108" s="52">
        <f t="shared" ref="I108:I124" si="0">D108/D$124</f>
        <v>0.18319783197831979</v>
      </c>
      <c r="J108" s="52">
        <f t="shared" ref="J108:J124" si="1">E108/E$124</f>
        <v>0.18626107609390702</v>
      </c>
      <c r="K108" s="52">
        <f t="shared" ref="K108:K124" si="2">F108/F$124</f>
        <v>0.18364326024609123</v>
      </c>
      <c r="L108" s="52">
        <f t="shared" ref="L108:L124" si="3">G108/G$124</f>
        <v>0.18401063425750094</v>
      </c>
    </row>
    <row r="109" spans="2:18" x14ac:dyDescent="0.15">
      <c r="B109" s="37" t="s">
        <v>180</v>
      </c>
      <c r="C109" s="31">
        <v>2429</v>
      </c>
      <c r="D109" s="31">
        <v>2467</v>
      </c>
      <c r="E109" s="31">
        <v>2154</v>
      </c>
      <c r="F109" s="31">
        <v>2267</v>
      </c>
      <c r="G109" s="63">
        <v>2290</v>
      </c>
      <c r="H109" s="70" t="s">
        <v>223</v>
      </c>
      <c r="I109" s="71" t="s">
        <v>223</v>
      </c>
      <c r="J109" s="71" t="s">
        <v>223</v>
      </c>
      <c r="K109" s="71" t="s">
        <v>223</v>
      </c>
      <c r="L109" s="71" t="s">
        <v>223</v>
      </c>
    </row>
    <row r="110" spans="2:18" x14ac:dyDescent="0.15">
      <c r="B110" s="26" t="s">
        <v>181</v>
      </c>
      <c r="C110" s="31">
        <v>1556</v>
      </c>
      <c r="D110" s="31">
        <v>1410</v>
      </c>
      <c r="E110" s="31">
        <v>1357</v>
      </c>
      <c r="F110" s="31">
        <v>1557</v>
      </c>
      <c r="G110" s="63">
        <v>1426</v>
      </c>
      <c r="H110" s="72">
        <f t="shared" ref="H110:H124" si="4">C110/C$124</f>
        <v>0.14000359906424328</v>
      </c>
      <c r="I110" s="52">
        <f t="shared" si="0"/>
        <v>0.12737127371273713</v>
      </c>
      <c r="J110" s="52">
        <f t="shared" si="1"/>
        <v>0.12396090253037362</v>
      </c>
      <c r="K110" s="52">
        <f t="shared" si="2"/>
        <v>0.1440466278101582</v>
      </c>
      <c r="L110" s="52">
        <f t="shared" si="3"/>
        <v>0.13539688568173186</v>
      </c>
    </row>
    <row r="111" spans="2:18" x14ac:dyDescent="0.15">
      <c r="B111" s="26" t="s">
        <v>6</v>
      </c>
      <c r="C111" s="31">
        <v>406</v>
      </c>
      <c r="D111" s="31">
        <v>391</v>
      </c>
      <c r="E111" s="31">
        <v>375</v>
      </c>
      <c r="F111" s="31">
        <v>368</v>
      </c>
      <c r="G111" s="63">
        <v>412</v>
      </c>
      <c r="H111" s="72">
        <f t="shared" si="4"/>
        <v>3.6530502069461943E-2</v>
      </c>
      <c r="I111" s="52">
        <f t="shared" si="0"/>
        <v>3.5320686540198737E-2</v>
      </c>
      <c r="J111" s="52">
        <f t="shared" si="1"/>
        <v>3.4255960537133465E-2</v>
      </c>
      <c r="K111" s="52">
        <f t="shared" si="2"/>
        <v>3.4045702655194743E-2</v>
      </c>
      <c r="L111" s="52">
        <f t="shared" si="3"/>
        <v>3.9118875807064184E-2</v>
      </c>
    </row>
    <row r="112" spans="2:18" x14ac:dyDescent="0.15">
      <c r="B112" s="26" t="s">
        <v>5</v>
      </c>
      <c r="C112" s="31">
        <v>343</v>
      </c>
      <c r="D112" s="31">
        <v>391</v>
      </c>
      <c r="E112" s="31">
        <v>338</v>
      </c>
      <c r="F112" s="31">
        <v>324</v>
      </c>
      <c r="G112" s="63">
        <v>329</v>
      </c>
      <c r="H112" s="72">
        <f t="shared" si="4"/>
        <v>3.0861975886269571E-2</v>
      </c>
      <c r="I112" s="52">
        <f t="shared" si="0"/>
        <v>3.5320686540198737E-2</v>
      </c>
      <c r="J112" s="52">
        <f t="shared" si="1"/>
        <v>3.0876039097469627E-2</v>
      </c>
      <c r="K112" s="52">
        <f t="shared" si="2"/>
        <v>2.9975020815986679E-2</v>
      </c>
      <c r="L112" s="52">
        <f t="shared" si="3"/>
        <v>3.1238131409039117E-2</v>
      </c>
    </row>
    <row r="113" spans="2:12" ht="12.75" thickBot="1" x14ac:dyDescent="0.2">
      <c r="B113" s="27" t="s">
        <v>176</v>
      </c>
      <c r="C113" s="32">
        <v>142</v>
      </c>
      <c r="D113" s="32">
        <v>207</v>
      </c>
      <c r="E113" s="32">
        <v>350</v>
      </c>
      <c r="F113" s="32">
        <v>225</v>
      </c>
      <c r="G113" s="64">
        <v>227</v>
      </c>
      <c r="H113" s="73">
        <f t="shared" si="4"/>
        <v>1.2776678063703436E-2</v>
      </c>
      <c r="I113" s="53">
        <f t="shared" si="0"/>
        <v>1.8699186991869919E-2</v>
      </c>
      <c r="J113" s="53">
        <f t="shared" si="1"/>
        <v>3.1972229834657896E-2</v>
      </c>
      <c r="K113" s="53">
        <f t="shared" si="2"/>
        <v>2.0815986677768527E-2</v>
      </c>
      <c r="L113" s="53">
        <f t="shared" si="3"/>
        <v>2.155336118496012E-2</v>
      </c>
    </row>
    <row r="114" spans="2:12" x14ac:dyDescent="0.15">
      <c r="B114" s="28" t="s">
        <v>4</v>
      </c>
      <c r="C114" s="33">
        <v>80</v>
      </c>
      <c r="D114" s="33">
        <v>99</v>
      </c>
      <c r="E114" s="33">
        <v>91</v>
      </c>
      <c r="F114" s="33">
        <v>107</v>
      </c>
      <c r="G114" s="65">
        <v>71</v>
      </c>
      <c r="H114" s="74">
        <f t="shared" si="4"/>
        <v>7.1981284865934858E-3</v>
      </c>
      <c r="I114" s="54">
        <f t="shared" si="0"/>
        <v>8.9430894308943094E-3</v>
      </c>
      <c r="J114" s="54">
        <f t="shared" si="1"/>
        <v>8.3127797570110538E-3</v>
      </c>
      <c r="K114" s="54">
        <f t="shared" si="2"/>
        <v>9.8991581089832546E-3</v>
      </c>
      <c r="L114" s="54">
        <f t="shared" si="3"/>
        <v>6.7413596657804782E-3</v>
      </c>
    </row>
    <row r="115" spans="2:12" x14ac:dyDescent="0.15">
      <c r="B115" s="26" t="s">
        <v>3</v>
      </c>
      <c r="C115" s="31">
        <v>90</v>
      </c>
      <c r="D115" s="31">
        <v>129</v>
      </c>
      <c r="E115" s="31">
        <v>87</v>
      </c>
      <c r="F115" s="31">
        <v>120</v>
      </c>
      <c r="G115" s="63">
        <v>97</v>
      </c>
      <c r="H115" s="72">
        <f t="shared" si="4"/>
        <v>8.0978945474176715E-3</v>
      </c>
      <c r="I115" s="52">
        <f t="shared" si="0"/>
        <v>1.1653116531165311E-2</v>
      </c>
      <c r="J115" s="52">
        <f t="shared" si="1"/>
        <v>7.9473828446149624E-3</v>
      </c>
      <c r="K115" s="52">
        <f t="shared" si="2"/>
        <v>1.1101859561476548E-2</v>
      </c>
      <c r="L115" s="52">
        <f t="shared" si="3"/>
        <v>9.2100265856437519E-3</v>
      </c>
    </row>
    <row r="116" spans="2:12" x14ac:dyDescent="0.15">
      <c r="B116" s="26" t="s">
        <v>185</v>
      </c>
      <c r="C116" s="31">
        <v>123</v>
      </c>
      <c r="D116" s="31">
        <v>114</v>
      </c>
      <c r="E116" s="31">
        <v>114</v>
      </c>
      <c r="F116" s="31">
        <v>123</v>
      </c>
      <c r="G116" s="63">
        <v>112</v>
      </c>
      <c r="H116" s="72">
        <f t="shared" si="4"/>
        <v>1.1067122548137484E-2</v>
      </c>
      <c r="I116" s="52">
        <f t="shared" si="0"/>
        <v>1.0298102981029811E-2</v>
      </c>
      <c r="J116" s="52">
        <f t="shared" si="1"/>
        <v>1.0413812003288572E-2</v>
      </c>
      <c r="K116" s="52">
        <f t="shared" si="2"/>
        <v>1.1379406050513461E-2</v>
      </c>
      <c r="L116" s="52">
        <f t="shared" si="3"/>
        <v>1.0634257500949488E-2</v>
      </c>
    </row>
    <row r="117" spans="2:12" x14ac:dyDescent="0.15">
      <c r="B117" s="26" t="s">
        <v>184</v>
      </c>
      <c r="C117" s="31">
        <v>1123</v>
      </c>
      <c r="D117" s="31">
        <v>1074</v>
      </c>
      <c r="E117" s="31">
        <v>1081</v>
      </c>
      <c r="F117" s="31">
        <v>1057</v>
      </c>
      <c r="G117" s="63">
        <v>1042</v>
      </c>
      <c r="H117" s="72">
        <f t="shared" si="4"/>
        <v>0.10104372863055605</v>
      </c>
      <c r="I117" s="52">
        <f t="shared" si="0"/>
        <v>9.7018970189701903E-2</v>
      </c>
      <c r="J117" s="52">
        <f t="shared" si="1"/>
        <v>9.8748515575043397E-2</v>
      </c>
      <c r="K117" s="52">
        <f t="shared" si="2"/>
        <v>9.778887963733926E-2</v>
      </c>
      <c r="L117" s="52">
        <f t="shared" si="3"/>
        <v>9.8936574249905054E-2</v>
      </c>
    </row>
    <row r="118" spans="2:12" x14ac:dyDescent="0.15">
      <c r="B118" s="26" t="s">
        <v>186</v>
      </c>
      <c r="C118" s="31">
        <v>2587</v>
      </c>
      <c r="D118" s="31">
        <v>2676</v>
      </c>
      <c r="E118" s="31">
        <v>2618</v>
      </c>
      <c r="F118" s="31">
        <v>2454</v>
      </c>
      <c r="G118" s="63">
        <v>2422</v>
      </c>
      <c r="H118" s="72">
        <f t="shared" si="4"/>
        <v>0.23276947993521685</v>
      </c>
      <c r="I118" s="52">
        <f t="shared" si="0"/>
        <v>0.24173441734417345</v>
      </c>
      <c r="J118" s="52">
        <f t="shared" si="1"/>
        <v>0.23915227916324108</v>
      </c>
      <c r="K118" s="52">
        <f t="shared" si="2"/>
        <v>0.22703302803219538</v>
      </c>
      <c r="L118" s="52">
        <f t="shared" si="3"/>
        <v>0.22996581845803266</v>
      </c>
    </row>
    <row r="119" spans="2:12" x14ac:dyDescent="0.15">
      <c r="B119" s="26" t="s">
        <v>187</v>
      </c>
      <c r="C119" s="31">
        <v>1629</v>
      </c>
      <c r="D119" s="31">
        <v>1596</v>
      </c>
      <c r="E119" s="31">
        <v>1494</v>
      </c>
      <c r="F119" s="31">
        <v>1539</v>
      </c>
      <c r="G119" s="63">
        <v>1524</v>
      </c>
      <c r="H119" s="72">
        <f t="shared" si="4"/>
        <v>0.14657189130825984</v>
      </c>
      <c r="I119" s="52">
        <f t="shared" si="0"/>
        <v>0.14417344173441735</v>
      </c>
      <c r="J119" s="52">
        <f t="shared" si="1"/>
        <v>0.13647574677993971</v>
      </c>
      <c r="K119" s="52">
        <f t="shared" si="2"/>
        <v>0.14238134887593673</v>
      </c>
      <c r="L119" s="52">
        <f t="shared" si="3"/>
        <v>0.14470186099506266</v>
      </c>
    </row>
    <row r="120" spans="2:12" x14ac:dyDescent="0.15">
      <c r="B120" s="26" t="s">
        <v>2</v>
      </c>
      <c r="C120" s="31">
        <v>222</v>
      </c>
      <c r="D120" s="31">
        <v>232</v>
      </c>
      <c r="E120" s="31">
        <v>208</v>
      </c>
      <c r="F120" s="31">
        <v>213</v>
      </c>
      <c r="G120" s="63">
        <v>234</v>
      </c>
      <c r="H120" s="72">
        <f t="shared" si="4"/>
        <v>1.9974806550296924E-2</v>
      </c>
      <c r="I120" s="52">
        <f t="shared" si="0"/>
        <v>2.0957542908762422E-2</v>
      </c>
      <c r="J120" s="52">
        <f t="shared" si="1"/>
        <v>1.9000639444596693E-2</v>
      </c>
      <c r="K120" s="52">
        <f t="shared" si="2"/>
        <v>1.9705800721620873E-2</v>
      </c>
      <c r="L120" s="52">
        <f t="shared" si="3"/>
        <v>2.2218002278769463E-2</v>
      </c>
    </row>
    <row r="121" spans="2:12" x14ac:dyDescent="0.15">
      <c r="B121" s="26" t="s">
        <v>1</v>
      </c>
      <c r="C121" s="31">
        <v>60</v>
      </c>
      <c r="D121" s="31">
        <v>83</v>
      </c>
      <c r="E121" s="31">
        <v>102</v>
      </c>
      <c r="F121" s="31">
        <v>114</v>
      </c>
      <c r="G121" s="63">
        <v>105</v>
      </c>
      <c r="H121" s="72">
        <f t="shared" si="4"/>
        <v>5.3985963649451144E-3</v>
      </c>
      <c r="I121" s="52">
        <f t="shared" si="0"/>
        <v>7.4977416440831076E-3</v>
      </c>
      <c r="J121" s="52">
        <f t="shared" si="1"/>
        <v>9.3176212661003014E-3</v>
      </c>
      <c r="K121" s="52">
        <f t="shared" si="2"/>
        <v>1.0546766583402719E-2</v>
      </c>
      <c r="L121" s="52">
        <f t="shared" si="3"/>
        <v>9.9696164071401451E-3</v>
      </c>
    </row>
    <row r="122" spans="2:12" x14ac:dyDescent="0.15">
      <c r="B122" s="26" t="s">
        <v>188</v>
      </c>
      <c r="C122" s="31">
        <v>463</v>
      </c>
      <c r="D122" s="31">
        <v>432</v>
      </c>
      <c r="E122" s="31">
        <v>463</v>
      </c>
      <c r="F122" s="31">
        <v>393</v>
      </c>
      <c r="G122" s="63">
        <v>428</v>
      </c>
      <c r="H122" s="72">
        <f t="shared" si="4"/>
        <v>4.16591686161598E-2</v>
      </c>
      <c r="I122" s="52">
        <f t="shared" si="0"/>
        <v>3.9024390243902439E-2</v>
      </c>
      <c r="J122" s="52">
        <f t="shared" si="1"/>
        <v>4.2294692609847445E-2</v>
      </c>
      <c r="K122" s="52">
        <f t="shared" si="2"/>
        <v>3.635859006383569E-2</v>
      </c>
      <c r="L122" s="52">
        <f t="shared" si="3"/>
        <v>4.063805545005697E-2</v>
      </c>
    </row>
    <row r="123" spans="2:12" ht="12.75" thickBot="1" x14ac:dyDescent="0.2">
      <c r="B123" s="30" t="s">
        <v>177</v>
      </c>
      <c r="C123" s="34">
        <v>269</v>
      </c>
      <c r="D123" s="34">
        <v>208</v>
      </c>
      <c r="E123" s="34">
        <v>230</v>
      </c>
      <c r="F123" s="34">
        <v>230</v>
      </c>
      <c r="G123" s="66">
        <v>165</v>
      </c>
      <c r="H123" s="75">
        <f t="shared" si="4"/>
        <v>2.4203707036170596E-2</v>
      </c>
      <c r="I123" s="55">
        <f t="shared" si="0"/>
        <v>1.878952122854562E-2</v>
      </c>
      <c r="J123" s="55">
        <f t="shared" si="1"/>
        <v>2.1010322462775191E-2</v>
      </c>
      <c r="K123" s="55">
        <f t="shared" si="2"/>
        <v>2.1278564159496714E-2</v>
      </c>
      <c r="L123" s="55">
        <f t="shared" si="3"/>
        <v>1.5666540068363086E-2</v>
      </c>
    </row>
    <row r="124" spans="2:12" ht="12.75" thickTop="1" x14ac:dyDescent="0.15">
      <c r="B124" s="5" t="s">
        <v>175</v>
      </c>
      <c r="C124" s="35">
        <f>SUM(C108,C110:C123)</f>
        <v>11114</v>
      </c>
      <c r="D124" s="35">
        <f t="shared" ref="D124:G124" si="5">SUM(D108,D110:D123)</f>
        <v>11070</v>
      </c>
      <c r="E124" s="35">
        <f t="shared" si="5"/>
        <v>10947</v>
      </c>
      <c r="F124" s="35">
        <f t="shared" si="5"/>
        <v>10809</v>
      </c>
      <c r="G124" s="67">
        <f t="shared" si="5"/>
        <v>10532</v>
      </c>
      <c r="H124" s="76">
        <f t="shared" si="4"/>
        <v>1</v>
      </c>
      <c r="I124" s="56">
        <f t="shared" si="0"/>
        <v>1</v>
      </c>
      <c r="J124" s="56">
        <f t="shared" si="1"/>
        <v>1</v>
      </c>
      <c r="K124" s="56">
        <f t="shared" si="2"/>
        <v>1</v>
      </c>
      <c r="L124" s="56">
        <f t="shared" si="3"/>
        <v>1</v>
      </c>
    </row>
    <row r="128" spans="2:12" x14ac:dyDescent="0.15">
      <c r="B128" s="49" t="s">
        <v>210</v>
      </c>
      <c r="E128" s="60" t="str">
        <f ca="1">MID(CELL("filename",B128),FIND("]",CELL("filename",B128))+1,31)</f>
        <v>中勢地域</v>
      </c>
      <c r="H128" s="49" t="s">
        <v>224</v>
      </c>
    </row>
    <row r="129" spans="2:12" x14ac:dyDescent="0.15">
      <c r="B129" s="29"/>
      <c r="C129" s="61">
        <v>2012</v>
      </c>
      <c r="D129" s="29">
        <v>2013</v>
      </c>
      <c r="E129" s="29">
        <v>2014</v>
      </c>
      <c r="F129" s="29">
        <v>2015</v>
      </c>
      <c r="G129" s="29">
        <v>2016</v>
      </c>
      <c r="H129" s="69">
        <v>2012</v>
      </c>
      <c r="I129" s="29">
        <v>2013</v>
      </c>
      <c r="J129" s="29">
        <v>2014</v>
      </c>
      <c r="K129" s="29">
        <v>2015</v>
      </c>
      <c r="L129" s="29">
        <v>2016</v>
      </c>
    </row>
    <row r="130" spans="2:12" x14ac:dyDescent="0.15">
      <c r="B130" s="26" t="s">
        <v>182</v>
      </c>
      <c r="C130" s="31">
        <v>2375</v>
      </c>
      <c r="D130" s="31">
        <v>2272</v>
      </c>
      <c r="E130" s="31">
        <v>2159</v>
      </c>
      <c r="F130" s="31">
        <v>2352</v>
      </c>
      <c r="G130" s="31">
        <v>2204</v>
      </c>
      <c r="H130" s="72">
        <f>C130/C$146</f>
        <v>0.20670147954743254</v>
      </c>
      <c r="I130" s="52">
        <f t="shared" ref="I130:L130" si="6">D130/D$146</f>
        <v>0.19423783876207576</v>
      </c>
      <c r="J130" s="52">
        <f t="shared" si="6"/>
        <v>0.19112960339943344</v>
      </c>
      <c r="K130" s="52">
        <f t="shared" si="6"/>
        <v>0.19731543624161074</v>
      </c>
      <c r="L130" s="52">
        <f t="shared" si="6"/>
        <v>0.19599822143174744</v>
      </c>
    </row>
    <row r="131" spans="2:12" x14ac:dyDescent="0.15">
      <c r="B131" s="37" t="s">
        <v>180</v>
      </c>
      <c r="C131" s="31">
        <v>2429</v>
      </c>
      <c r="D131" s="31">
        <v>2467</v>
      </c>
      <c r="E131" s="31">
        <v>2154</v>
      </c>
      <c r="F131" s="31">
        <v>2267</v>
      </c>
      <c r="G131" s="31">
        <v>2290</v>
      </c>
      <c r="H131" s="70" t="s">
        <v>223</v>
      </c>
      <c r="I131" s="71" t="s">
        <v>223</v>
      </c>
      <c r="J131" s="71" t="s">
        <v>223</v>
      </c>
      <c r="K131" s="71" t="s">
        <v>223</v>
      </c>
      <c r="L131" s="71" t="s">
        <v>223</v>
      </c>
    </row>
    <row r="132" spans="2:12" x14ac:dyDescent="0.15">
      <c r="B132" s="26" t="s">
        <v>181</v>
      </c>
      <c r="C132" s="31">
        <v>994</v>
      </c>
      <c r="D132" s="31">
        <v>1006</v>
      </c>
      <c r="E132" s="31">
        <v>931</v>
      </c>
      <c r="F132" s="31">
        <v>948</v>
      </c>
      <c r="G132" s="31">
        <v>886</v>
      </c>
      <c r="H132" s="72">
        <f t="shared" ref="H132:H146" si="7">C132/C$146</f>
        <v>8.651000870322019E-2</v>
      </c>
      <c r="I132" s="52">
        <f t="shared" ref="I132:I146" si="8">D132/D$146</f>
        <v>8.6004958536376852E-2</v>
      </c>
      <c r="J132" s="52">
        <f t="shared" ref="J132:J146" si="9">E132/E$146</f>
        <v>8.2418555240793195E-2</v>
      </c>
      <c r="K132" s="52">
        <f t="shared" ref="K132:K146" si="10">F132/F$146</f>
        <v>7.9530201342281878E-2</v>
      </c>
      <c r="L132" s="52">
        <f t="shared" ref="L132:L146" si="11">G132/G$146</f>
        <v>7.8790573588261456E-2</v>
      </c>
    </row>
    <row r="133" spans="2:12" x14ac:dyDescent="0.15">
      <c r="B133" s="26" t="s">
        <v>6</v>
      </c>
      <c r="C133" s="31">
        <v>280</v>
      </c>
      <c r="D133" s="31">
        <v>331</v>
      </c>
      <c r="E133" s="31">
        <v>305</v>
      </c>
      <c r="F133" s="31">
        <v>331</v>
      </c>
      <c r="G133" s="31">
        <v>363</v>
      </c>
      <c r="H133" s="72">
        <f t="shared" si="7"/>
        <v>2.4369016536118365E-2</v>
      </c>
      <c r="I133" s="52">
        <f t="shared" si="8"/>
        <v>2.8297854150636917E-2</v>
      </c>
      <c r="J133" s="52">
        <f t="shared" si="9"/>
        <v>2.7000708215297452E-2</v>
      </c>
      <c r="K133" s="52">
        <f t="shared" si="10"/>
        <v>2.7768456375838926E-2</v>
      </c>
      <c r="L133" s="52">
        <f t="shared" si="11"/>
        <v>3.228101378390396E-2</v>
      </c>
    </row>
    <row r="134" spans="2:12" x14ac:dyDescent="0.15">
      <c r="B134" s="26" t="s">
        <v>5</v>
      </c>
      <c r="C134" s="31">
        <v>215</v>
      </c>
      <c r="D134" s="31">
        <v>230</v>
      </c>
      <c r="E134" s="31">
        <v>166</v>
      </c>
      <c r="F134" s="31">
        <v>244</v>
      </c>
      <c r="G134" s="31">
        <v>192</v>
      </c>
      <c r="H134" s="72">
        <f t="shared" si="7"/>
        <v>1.8711923411662314E-2</v>
      </c>
      <c r="I134" s="52">
        <f t="shared" si="8"/>
        <v>1.9663161494400273E-2</v>
      </c>
      <c r="J134" s="52">
        <f t="shared" si="9"/>
        <v>1.4695467422096316E-2</v>
      </c>
      <c r="K134" s="52">
        <f t="shared" si="10"/>
        <v>2.046979865771812E-2</v>
      </c>
      <c r="L134" s="52">
        <f t="shared" si="11"/>
        <v>1.7074255224544241E-2</v>
      </c>
    </row>
    <row r="135" spans="2:12" ht="12.75" thickBot="1" x14ac:dyDescent="0.2">
      <c r="B135" s="27" t="s">
        <v>176</v>
      </c>
      <c r="C135" s="32">
        <v>188</v>
      </c>
      <c r="D135" s="32">
        <v>186</v>
      </c>
      <c r="E135" s="32">
        <v>377</v>
      </c>
      <c r="F135" s="32">
        <v>136</v>
      </c>
      <c r="G135" s="32">
        <v>177</v>
      </c>
      <c r="H135" s="73">
        <f t="shared" si="7"/>
        <v>1.6362053959965189E-2</v>
      </c>
      <c r="I135" s="53">
        <f t="shared" si="8"/>
        <v>1.5901513208515003E-2</v>
      </c>
      <c r="J135" s="53">
        <f t="shared" si="9"/>
        <v>3.3374645892351278E-2</v>
      </c>
      <c r="K135" s="53">
        <f t="shared" si="10"/>
        <v>1.1409395973154362E-2</v>
      </c>
      <c r="L135" s="53">
        <f t="shared" si="11"/>
        <v>1.5740329035126722E-2</v>
      </c>
    </row>
    <row r="136" spans="2:12" x14ac:dyDescent="0.15">
      <c r="B136" s="28" t="s">
        <v>4</v>
      </c>
      <c r="C136" s="33">
        <v>78</v>
      </c>
      <c r="D136" s="33">
        <v>79</v>
      </c>
      <c r="E136" s="33">
        <v>91</v>
      </c>
      <c r="F136" s="33">
        <v>95</v>
      </c>
      <c r="G136" s="33">
        <v>96</v>
      </c>
      <c r="H136" s="74">
        <f t="shared" si="7"/>
        <v>6.7885117493472584E-3</v>
      </c>
      <c r="I136" s="54">
        <f t="shared" si="8"/>
        <v>6.7538685132940068E-3</v>
      </c>
      <c r="J136" s="54">
        <f t="shared" si="9"/>
        <v>8.0559490084985835E-3</v>
      </c>
      <c r="K136" s="54">
        <f t="shared" si="10"/>
        <v>7.9697986577181214E-3</v>
      </c>
      <c r="L136" s="54">
        <f t="shared" si="11"/>
        <v>8.5371276122721204E-3</v>
      </c>
    </row>
    <row r="137" spans="2:12" x14ac:dyDescent="0.15">
      <c r="B137" s="26" t="s">
        <v>3</v>
      </c>
      <c r="C137" s="31">
        <v>88</v>
      </c>
      <c r="D137" s="31">
        <v>113</v>
      </c>
      <c r="E137" s="31">
        <v>96</v>
      </c>
      <c r="F137" s="31">
        <v>155</v>
      </c>
      <c r="G137" s="31">
        <v>113</v>
      </c>
      <c r="H137" s="72">
        <f t="shared" si="7"/>
        <v>7.6588337684943431E-3</v>
      </c>
      <c r="I137" s="52">
        <f t="shared" si="8"/>
        <v>9.6605967342053515E-3</v>
      </c>
      <c r="J137" s="52">
        <f t="shared" si="9"/>
        <v>8.4985835694051E-3</v>
      </c>
      <c r="K137" s="52">
        <f t="shared" si="10"/>
        <v>1.3003355704697987E-2</v>
      </c>
      <c r="L137" s="52">
        <f t="shared" si="11"/>
        <v>1.0048910626945309E-2</v>
      </c>
    </row>
    <row r="138" spans="2:12" x14ac:dyDescent="0.15">
      <c r="B138" s="26" t="s">
        <v>185</v>
      </c>
      <c r="C138" s="31">
        <v>136</v>
      </c>
      <c r="D138" s="31">
        <v>160</v>
      </c>
      <c r="E138" s="31">
        <v>111</v>
      </c>
      <c r="F138" s="31">
        <v>144</v>
      </c>
      <c r="G138" s="31">
        <v>120</v>
      </c>
      <c r="H138" s="72">
        <f t="shared" si="7"/>
        <v>1.1836379460400347E-2</v>
      </c>
      <c r="I138" s="52">
        <f t="shared" si="8"/>
        <v>1.3678721039582798E-2</v>
      </c>
      <c r="J138" s="52">
        <f t="shared" si="9"/>
        <v>9.8264872521246459E-3</v>
      </c>
      <c r="K138" s="52">
        <f t="shared" si="10"/>
        <v>1.2080536912751677E-2</v>
      </c>
      <c r="L138" s="52">
        <f t="shared" si="11"/>
        <v>1.0671409515340151E-2</v>
      </c>
    </row>
    <row r="139" spans="2:12" x14ac:dyDescent="0.15">
      <c r="B139" s="26" t="s">
        <v>184</v>
      </c>
      <c r="C139" s="31">
        <v>1307</v>
      </c>
      <c r="D139" s="31">
        <v>1347</v>
      </c>
      <c r="E139" s="31">
        <v>1521</v>
      </c>
      <c r="F139" s="31">
        <v>1490</v>
      </c>
      <c r="G139" s="31">
        <v>1434</v>
      </c>
      <c r="H139" s="72">
        <f t="shared" si="7"/>
        <v>0.11375108790252393</v>
      </c>
      <c r="I139" s="52">
        <f t="shared" si="8"/>
        <v>0.11515773275198769</v>
      </c>
      <c r="J139" s="52">
        <f t="shared" si="9"/>
        <v>0.13464943342776203</v>
      </c>
      <c r="K139" s="52">
        <f t="shared" si="10"/>
        <v>0.125</v>
      </c>
      <c r="L139" s="52">
        <f t="shared" si="11"/>
        <v>0.12752334370831481</v>
      </c>
    </row>
    <row r="140" spans="2:12" x14ac:dyDescent="0.15">
      <c r="B140" s="26" t="s">
        <v>186</v>
      </c>
      <c r="C140" s="31">
        <v>3073</v>
      </c>
      <c r="D140" s="31">
        <v>3316</v>
      </c>
      <c r="E140" s="31">
        <v>3004</v>
      </c>
      <c r="F140" s="31">
        <v>3170</v>
      </c>
      <c r="G140" s="31">
        <v>3093</v>
      </c>
      <c r="H140" s="72">
        <f t="shared" si="7"/>
        <v>0.26744995648389902</v>
      </c>
      <c r="I140" s="52">
        <f t="shared" si="8"/>
        <v>0.28349149354535352</v>
      </c>
      <c r="J140" s="52">
        <f t="shared" si="9"/>
        <v>0.26593484419263458</v>
      </c>
      <c r="K140" s="52">
        <f t="shared" si="10"/>
        <v>0.26593959731543626</v>
      </c>
      <c r="L140" s="52">
        <f t="shared" si="11"/>
        <v>0.2750555802578924</v>
      </c>
    </row>
    <row r="141" spans="2:12" x14ac:dyDescent="0.15">
      <c r="B141" s="26" t="s">
        <v>187</v>
      </c>
      <c r="C141" s="31">
        <v>1733</v>
      </c>
      <c r="D141" s="31">
        <v>1711</v>
      </c>
      <c r="E141" s="31">
        <v>1664</v>
      </c>
      <c r="F141" s="31">
        <v>1893</v>
      </c>
      <c r="G141" s="31">
        <v>1650</v>
      </c>
      <c r="H141" s="72">
        <f t="shared" si="7"/>
        <v>0.15082680591818973</v>
      </c>
      <c r="I141" s="52">
        <f t="shared" si="8"/>
        <v>0.14627682311703855</v>
      </c>
      <c r="J141" s="52">
        <f t="shared" si="9"/>
        <v>0.14730878186968838</v>
      </c>
      <c r="K141" s="52">
        <f t="shared" si="10"/>
        <v>0.15880872483221475</v>
      </c>
      <c r="L141" s="52">
        <f t="shared" si="11"/>
        <v>0.14673188083592709</v>
      </c>
    </row>
    <row r="142" spans="2:12" x14ac:dyDescent="0.15">
      <c r="B142" s="26" t="s">
        <v>2</v>
      </c>
      <c r="C142" s="31">
        <v>197</v>
      </c>
      <c r="D142" s="31">
        <v>170</v>
      </c>
      <c r="E142" s="31">
        <v>181</v>
      </c>
      <c r="F142" s="31">
        <v>256</v>
      </c>
      <c r="G142" s="31">
        <v>166</v>
      </c>
      <c r="H142" s="72">
        <f t="shared" si="7"/>
        <v>1.7145343777197564E-2</v>
      </c>
      <c r="I142" s="52">
        <f t="shared" si="8"/>
        <v>1.4533641104556724E-2</v>
      </c>
      <c r="J142" s="52">
        <f t="shared" si="9"/>
        <v>1.6023371104815862E-2</v>
      </c>
      <c r="K142" s="52">
        <f t="shared" si="10"/>
        <v>2.1476510067114093E-2</v>
      </c>
      <c r="L142" s="52">
        <f t="shared" si="11"/>
        <v>1.4762116496220543E-2</v>
      </c>
    </row>
    <row r="143" spans="2:12" x14ac:dyDescent="0.15">
      <c r="B143" s="26" t="s">
        <v>1</v>
      </c>
      <c r="C143" s="31">
        <v>80</v>
      </c>
      <c r="D143" s="31">
        <v>93</v>
      </c>
      <c r="E143" s="31">
        <v>100</v>
      </c>
      <c r="F143" s="31">
        <v>86</v>
      </c>
      <c r="G143" s="31">
        <v>79</v>
      </c>
      <c r="H143" s="72">
        <f t="shared" si="7"/>
        <v>6.9625761531766752E-3</v>
      </c>
      <c r="I143" s="52">
        <f t="shared" si="8"/>
        <v>7.9507566042575015E-3</v>
      </c>
      <c r="J143" s="52">
        <f t="shared" si="9"/>
        <v>8.8526912181303118E-3</v>
      </c>
      <c r="K143" s="52">
        <f t="shared" si="10"/>
        <v>7.2147651006711413E-3</v>
      </c>
      <c r="L143" s="52">
        <f t="shared" si="11"/>
        <v>7.0253445975989332E-3</v>
      </c>
    </row>
    <row r="144" spans="2:12" x14ac:dyDescent="0.15">
      <c r="B144" s="26" t="s">
        <v>188</v>
      </c>
      <c r="C144" s="31">
        <v>505</v>
      </c>
      <c r="D144" s="31">
        <v>439</v>
      </c>
      <c r="E144" s="31">
        <v>377</v>
      </c>
      <c r="F144" s="31">
        <v>403</v>
      </c>
      <c r="G144" s="31">
        <v>442</v>
      </c>
      <c r="H144" s="72">
        <f t="shared" si="7"/>
        <v>4.3951261966927765E-2</v>
      </c>
      <c r="I144" s="52">
        <f t="shared" si="8"/>
        <v>3.7530990852355305E-2</v>
      </c>
      <c r="J144" s="52">
        <f t="shared" si="9"/>
        <v>3.3374645892351278E-2</v>
      </c>
      <c r="K144" s="52">
        <f t="shared" si="10"/>
        <v>3.3808724832214768E-2</v>
      </c>
      <c r="L144" s="52">
        <f t="shared" si="11"/>
        <v>3.9306358381502891E-2</v>
      </c>
    </row>
    <row r="145" spans="2:12" ht="12.75" thickBot="1" x14ac:dyDescent="0.2">
      <c r="B145" s="30" t="s">
        <v>177</v>
      </c>
      <c r="C145" s="34">
        <v>241</v>
      </c>
      <c r="D145" s="34">
        <v>244</v>
      </c>
      <c r="E145" s="34">
        <v>213</v>
      </c>
      <c r="F145" s="34">
        <v>217</v>
      </c>
      <c r="G145" s="34">
        <v>230</v>
      </c>
      <c r="H145" s="75">
        <f t="shared" si="7"/>
        <v>2.0974760661444734E-2</v>
      </c>
      <c r="I145" s="55">
        <f t="shared" si="8"/>
        <v>2.086004958536377E-2</v>
      </c>
      <c r="J145" s="55">
        <f t="shared" si="9"/>
        <v>1.8856232294617564E-2</v>
      </c>
      <c r="K145" s="55">
        <f t="shared" si="10"/>
        <v>1.820469798657718E-2</v>
      </c>
      <c r="L145" s="55">
        <f t="shared" si="11"/>
        <v>2.0453534904401955E-2</v>
      </c>
    </row>
    <row r="146" spans="2:12" ht="12.75" thickTop="1" x14ac:dyDescent="0.15">
      <c r="B146" s="5" t="s">
        <v>175</v>
      </c>
      <c r="C146" s="35">
        <f>SUM(C130,C132:C145)</f>
        <v>11490</v>
      </c>
      <c r="D146" s="35">
        <f t="shared" ref="D146:G146" si="12">SUM(D130,D132:D145)</f>
        <v>11697</v>
      </c>
      <c r="E146" s="35">
        <f t="shared" si="12"/>
        <v>11296</v>
      </c>
      <c r="F146" s="35">
        <f t="shared" si="12"/>
        <v>11920</v>
      </c>
      <c r="G146" s="35">
        <f t="shared" si="12"/>
        <v>11245</v>
      </c>
      <c r="H146" s="76">
        <f t="shared" si="7"/>
        <v>1</v>
      </c>
      <c r="I146" s="56">
        <f t="shared" si="8"/>
        <v>1</v>
      </c>
      <c r="J146" s="56">
        <f t="shared" si="9"/>
        <v>1</v>
      </c>
      <c r="K146" s="56">
        <f t="shared" si="10"/>
        <v>1</v>
      </c>
      <c r="L146" s="56">
        <f t="shared" si="11"/>
        <v>1</v>
      </c>
    </row>
    <row r="148" spans="2:12" x14ac:dyDescent="0.15">
      <c r="B148" s="1" t="s">
        <v>234</v>
      </c>
    </row>
    <row r="173" spans="2:2" x14ac:dyDescent="0.15">
      <c r="B173" s="1" t="s">
        <v>235</v>
      </c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29" fitToHeight="0" pageOrder="overThenDown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C102"/>
  <sheetViews>
    <sheetView showGridLines="0" topLeftCell="I1" zoomScaleNormal="100" workbookViewId="0">
      <pane ySplit="4" topLeftCell="A104" activePane="bottomLeft" state="frozen"/>
      <selection activeCell="K106" sqref="K106"/>
      <selection pane="bottomLeft" activeCell="C101" sqref="C101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木曽岬町</v>
      </c>
      <c r="T1" s="1" t="str">
        <f ca="1">"地域ブロック・県内圏域別の人口移動の状況　＜"&amp;D1&amp;"＞"</f>
        <v>地域ブロック・県内圏域別の人口移動の状況　＜木曽岬町＞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177</v>
      </c>
      <c r="E4" s="9">
        <v>236</v>
      </c>
      <c r="F4" s="9">
        <v>-59</v>
      </c>
      <c r="G4" s="9">
        <v>125</v>
      </c>
      <c r="H4" s="9">
        <v>229</v>
      </c>
      <c r="I4" s="9">
        <v>-104</v>
      </c>
      <c r="J4" s="9">
        <v>162</v>
      </c>
      <c r="K4" s="9">
        <v>198</v>
      </c>
      <c r="L4" s="9">
        <v>-36</v>
      </c>
      <c r="M4" s="9">
        <v>161</v>
      </c>
      <c r="N4" s="9">
        <v>196</v>
      </c>
      <c r="O4" s="9">
        <f>M4-N4</f>
        <v>-35</v>
      </c>
      <c r="P4" s="9">
        <v>158</v>
      </c>
      <c r="Q4" s="9">
        <v>177</v>
      </c>
      <c r="R4" s="9">
        <f>P4-Q4</f>
        <v>-19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f t="shared" ref="O5:O68" si="0">M5-N5</f>
        <v>0</v>
      </c>
      <c r="P5" s="10">
        <v>0</v>
      </c>
      <c r="Q5" s="10">
        <v>0</v>
      </c>
      <c r="R5" s="10">
        <f t="shared" ref="R5:R68" si="1">P5-Q5</f>
        <v>0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14</v>
      </c>
      <c r="L6" s="10">
        <v>-14</v>
      </c>
      <c r="M6" s="10">
        <v>10</v>
      </c>
      <c r="N6" s="10">
        <v>13</v>
      </c>
      <c r="O6" s="10">
        <f t="shared" si="0"/>
        <v>-3</v>
      </c>
      <c r="P6" s="10">
        <v>15</v>
      </c>
      <c r="Q6" s="10">
        <v>0</v>
      </c>
      <c r="R6" s="10">
        <f t="shared" si="1"/>
        <v>15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f t="shared" si="0"/>
        <v>0</v>
      </c>
      <c r="P7" s="10">
        <v>0</v>
      </c>
      <c r="Q7" s="10">
        <v>0</v>
      </c>
      <c r="R7" s="10">
        <f t="shared" si="1"/>
        <v>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f t="shared" si="0"/>
        <v>0</v>
      </c>
      <c r="P8" s="10">
        <v>0</v>
      </c>
      <c r="Q8" s="10">
        <v>0</v>
      </c>
      <c r="R8" s="10">
        <f t="shared" si="1"/>
        <v>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19</v>
      </c>
      <c r="E9" s="10">
        <v>32</v>
      </c>
      <c r="F9" s="10">
        <v>-13</v>
      </c>
      <c r="G9" s="10">
        <v>20</v>
      </c>
      <c r="H9" s="10">
        <v>17</v>
      </c>
      <c r="I9" s="10">
        <v>3</v>
      </c>
      <c r="J9" s="10">
        <v>0</v>
      </c>
      <c r="K9" s="10">
        <v>0</v>
      </c>
      <c r="L9" s="10">
        <v>0</v>
      </c>
      <c r="M9" s="10">
        <v>15</v>
      </c>
      <c r="N9" s="10">
        <v>0</v>
      </c>
      <c r="O9" s="10">
        <f t="shared" si="0"/>
        <v>15</v>
      </c>
      <c r="P9" s="10">
        <v>34</v>
      </c>
      <c r="Q9" s="10">
        <v>15</v>
      </c>
      <c r="R9" s="10">
        <f t="shared" si="1"/>
        <v>19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f t="shared" si="0"/>
        <v>0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19</v>
      </c>
      <c r="E34" s="11">
        <v>20</v>
      </c>
      <c r="F34" s="11">
        <v>-1</v>
      </c>
      <c r="G34" s="11">
        <v>25</v>
      </c>
      <c r="H34" s="11">
        <v>32</v>
      </c>
      <c r="I34" s="11">
        <v>-7</v>
      </c>
      <c r="J34" s="11">
        <v>45</v>
      </c>
      <c r="K34" s="11">
        <v>37</v>
      </c>
      <c r="L34" s="11">
        <v>8</v>
      </c>
      <c r="M34" s="11">
        <v>6</v>
      </c>
      <c r="N34" s="11">
        <v>45</v>
      </c>
      <c r="O34" s="11">
        <f t="shared" si="0"/>
        <v>-39</v>
      </c>
      <c r="P34" s="11">
        <v>11</v>
      </c>
      <c r="Q34" s="11">
        <v>30</v>
      </c>
      <c r="R34" s="11">
        <f t="shared" si="1"/>
        <v>-19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f t="shared" si="0"/>
        <v>0</v>
      </c>
      <c r="P47" s="10">
        <v>0</v>
      </c>
      <c r="Q47" s="10">
        <v>0</v>
      </c>
      <c r="R47" s="10">
        <f t="shared" si="1"/>
        <v>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98</v>
      </c>
      <c r="E57" s="10">
        <v>128</v>
      </c>
      <c r="F57" s="10">
        <v>-30</v>
      </c>
      <c r="G57" s="10">
        <v>61</v>
      </c>
      <c r="H57" s="10">
        <v>136</v>
      </c>
      <c r="I57" s="10">
        <v>-75</v>
      </c>
      <c r="J57" s="10">
        <v>80</v>
      </c>
      <c r="K57" s="10">
        <v>111</v>
      </c>
      <c r="L57" s="10">
        <v>-31</v>
      </c>
      <c r="M57" s="10">
        <v>92</v>
      </c>
      <c r="N57" s="10">
        <v>94</v>
      </c>
      <c r="O57" s="10">
        <f t="shared" si="0"/>
        <v>-2</v>
      </c>
      <c r="P57" s="10">
        <v>66</v>
      </c>
      <c r="Q57" s="10">
        <v>103</v>
      </c>
      <c r="R57" s="10">
        <f t="shared" si="1"/>
        <v>-37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38</v>
      </c>
      <c r="E58" s="13">
        <v>52</v>
      </c>
      <c r="F58" s="13">
        <v>-14</v>
      </c>
      <c r="G58" s="13">
        <v>45</v>
      </c>
      <c r="H58" s="13">
        <v>49</v>
      </c>
      <c r="I58" s="13">
        <v>-4</v>
      </c>
      <c r="J58" s="13">
        <v>45</v>
      </c>
      <c r="K58" s="13">
        <v>51</v>
      </c>
      <c r="L58" s="13">
        <v>-6</v>
      </c>
      <c r="M58" s="13">
        <v>31</v>
      </c>
      <c r="N58" s="13">
        <v>58</v>
      </c>
      <c r="O58" s="13">
        <f t="shared" si="0"/>
        <v>-27</v>
      </c>
      <c r="P58" s="13">
        <v>60</v>
      </c>
      <c r="Q58" s="13">
        <v>45</v>
      </c>
      <c r="R58" s="13">
        <f t="shared" si="1"/>
        <v>15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f t="shared" si="0"/>
        <v>0</v>
      </c>
      <c r="P61" s="10">
        <v>0</v>
      </c>
      <c r="Q61" s="10">
        <v>0</v>
      </c>
      <c r="R61" s="10">
        <f t="shared" si="1"/>
        <v>0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41</v>
      </c>
      <c r="E82" s="10">
        <v>56</v>
      </c>
      <c r="F82" s="10">
        <v>-15</v>
      </c>
      <c r="G82" s="10">
        <v>19</v>
      </c>
      <c r="H82" s="10">
        <v>44</v>
      </c>
      <c r="I82" s="10">
        <v>-25</v>
      </c>
      <c r="J82" s="10">
        <v>37</v>
      </c>
      <c r="K82" s="10">
        <v>36</v>
      </c>
      <c r="L82" s="10">
        <v>1</v>
      </c>
      <c r="M82" s="10">
        <v>38</v>
      </c>
      <c r="N82" s="10">
        <v>44</v>
      </c>
      <c r="O82" s="10">
        <f t="shared" si="2"/>
        <v>-6</v>
      </c>
      <c r="P82" s="10">
        <v>32</v>
      </c>
      <c r="Q82" s="10">
        <v>29</v>
      </c>
      <c r="R82" s="10">
        <f t="shared" si="3"/>
        <v>3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木曽岬町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-13</v>
      </c>
      <c r="D86" s="31">
        <f t="shared" ref="D86:D101" si="4">SUMIF($A$5:$A$83,$B86,I$5:I$83)</f>
        <v>3</v>
      </c>
      <c r="E86" s="31">
        <f t="shared" ref="E86:E101" si="5">SUMIF($A$5:$A$83,$B86,L$5:L$83)</f>
        <v>-14</v>
      </c>
      <c r="F86" s="31">
        <f>SUMIF($A$5:$A$83,$B86,O$5:O$83)</f>
        <v>12</v>
      </c>
      <c r="G86" s="31">
        <f>SUMIF($A$5:$A$83,$B86,R$5:R$83)</f>
        <v>34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0</v>
      </c>
      <c r="D87" s="31">
        <f t="shared" si="4"/>
        <v>0</v>
      </c>
      <c r="E87" s="31">
        <f t="shared" si="5"/>
        <v>0</v>
      </c>
      <c r="F87" s="31">
        <f>SUMIF($A$5:$A$83,$B87,O$5:O$83)</f>
        <v>0</v>
      </c>
      <c r="G87" s="31">
        <f t="shared" ref="G87:G101" si="6">SUMIF($A$5:$A$83,$B87,R$5:R$83)</f>
        <v>0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0</v>
      </c>
      <c r="D88" s="31">
        <f t="shared" si="4"/>
        <v>0</v>
      </c>
      <c r="E88" s="31">
        <f t="shared" si="5"/>
        <v>0</v>
      </c>
      <c r="F88" s="31">
        <f t="shared" ref="F88:F101" si="8">SUMIF($A$5:$A$83,$B88,O$5:O$83)</f>
        <v>0</v>
      </c>
      <c r="G88" s="31">
        <f t="shared" si="6"/>
        <v>0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-1</v>
      </c>
      <c r="D91" s="32">
        <f t="shared" si="4"/>
        <v>-7</v>
      </c>
      <c r="E91" s="32">
        <f t="shared" si="5"/>
        <v>8</v>
      </c>
      <c r="F91" s="32">
        <f t="shared" si="8"/>
        <v>-39</v>
      </c>
      <c r="G91" s="32">
        <f t="shared" si="6"/>
        <v>-19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0</v>
      </c>
      <c r="D95" s="31">
        <f t="shared" si="4"/>
        <v>0</v>
      </c>
      <c r="E95" s="31">
        <f t="shared" si="5"/>
        <v>0</v>
      </c>
      <c r="F95" s="31">
        <f t="shared" si="8"/>
        <v>0</v>
      </c>
      <c r="G95" s="31">
        <f t="shared" si="6"/>
        <v>0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-30</v>
      </c>
      <c r="D96" s="31">
        <f t="shared" si="4"/>
        <v>-75</v>
      </c>
      <c r="E96" s="31">
        <f t="shared" si="5"/>
        <v>-31</v>
      </c>
      <c r="F96" s="31">
        <f t="shared" si="8"/>
        <v>-2</v>
      </c>
      <c r="G96" s="31">
        <f t="shared" si="6"/>
        <v>-37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0</v>
      </c>
      <c r="D97" s="31">
        <f t="shared" si="4"/>
        <v>0</v>
      </c>
      <c r="E97" s="31">
        <f t="shared" si="5"/>
        <v>0</v>
      </c>
      <c r="F97" s="31">
        <f t="shared" si="8"/>
        <v>0</v>
      </c>
      <c r="G97" s="31">
        <f t="shared" si="6"/>
        <v>0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-15</v>
      </c>
      <c r="D101" s="34">
        <f t="shared" si="4"/>
        <v>-25</v>
      </c>
      <c r="E101" s="34">
        <f t="shared" si="5"/>
        <v>1</v>
      </c>
      <c r="F101" s="31">
        <f t="shared" si="8"/>
        <v>-6</v>
      </c>
      <c r="G101" s="31">
        <f t="shared" si="6"/>
        <v>3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-59</v>
      </c>
      <c r="D102" s="35" t="str">
        <f>"全体 "&amp;TEXT(SUM(D86:D101),"#,###")</f>
        <v>全体 -104</v>
      </c>
      <c r="E102" s="35" t="str">
        <f>"全体 "&amp;TEXT(SUM(E86:E101),"#,###")</f>
        <v>全体 -36</v>
      </c>
      <c r="F102" s="35" t="str">
        <f>"全体 "&amp;TEXT(SUM(F86:F101),"#,###")</f>
        <v>全体 -35</v>
      </c>
      <c r="G102" s="35" t="str">
        <f>"全体 "&amp;TEXT(SUM(G86:G101),"#,###")</f>
        <v>全体 -19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C102"/>
  <sheetViews>
    <sheetView showGridLines="0" topLeftCell="J1" zoomScaleNormal="100" workbookViewId="0">
      <pane ySplit="4" topLeftCell="A108" activePane="bottomLeft" state="frozen"/>
      <selection activeCell="K106" sqref="K106"/>
      <selection pane="bottomLeft" activeCell="K127" sqref="K127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東員町</v>
      </c>
      <c r="T1" s="1" t="str">
        <f ca="1">"地域ブロック・県内圏域別の人口移動の状況　＜"&amp;D1&amp;"＞"</f>
        <v>地域ブロック・県内圏域別の人口移動の状況　＜東員町＞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628</v>
      </c>
      <c r="E4" s="9">
        <v>648</v>
      </c>
      <c r="F4" s="9">
        <v>-20</v>
      </c>
      <c r="G4" s="9">
        <v>714</v>
      </c>
      <c r="H4" s="9">
        <v>716</v>
      </c>
      <c r="I4" s="9">
        <v>-2</v>
      </c>
      <c r="J4" s="9">
        <v>635</v>
      </c>
      <c r="K4" s="9">
        <v>669</v>
      </c>
      <c r="L4" s="9">
        <v>-34</v>
      </c>
      <c r="M4" s="9">
        <v>633</v>
      </c>
      <c r="N4" s="9">
        <v>730</v>
      </c>
      <c r="O4" s="9">
        <f>M4-N4</f>
        <v>-97</v>
      </c>
      <c r="P4" s="9">
        <v>781</v>
      </c>
      <c r="Q4" s="9">
        <v>652</v>
      </c>
      <c r="R4" s="9">
        <f>P4-Q4</f>
        <v>129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0</v>
      </c>
      <c r="E5" s="10">
        <v>0</v>
      </c>
      <c r="F5" s="10">
        <v>0</v>
      </c>
      <c r="G5" s="10">
        <v>14</v>
      </c>
      <c r="H5" s="10">
        <v>21</v>
      </c>
      <c r="I5" s="10">
        <v>-7</v>
      </c>
      <c r="J5" s="10">
        <v>0</v>
      </c>
      <c r="K5" s="10">
        <v>12</v>
      </c>
      <c r="L5" s="10">
        <v>-12</v>
      </c>
      <c r="M5" s="10">
        <v>15</v>
      </c>
      <c r="N5" s="10">
        <v>14</v>
      </c>
      <c r="O5" s="10">
        <f t="shared" ref="O5:O68" si="0">M5-N5</f>
        <v>1</v>
      </c>
      <c r="P5" s="10">
        <v>12</v>
      </c>
      <c r="Q5" s="10">
        <v>15</v>
      </c>
      <c r="R5" s="10">
        <f t="shared" ref="R5:R68" si="1">P5-Q5</f>
        <v>-3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73</v>
      </c>
      <c r="E6" s="10">
        <v>72</v>
      </c>
      <c r="F6" s="10">
        <v>1</v>
      </c>
      <c r="G6" s="10">
        <v>102</v>
      </c>
      <c r="H6" s="10">
        <v>71</v>
      </c>
      <c r="I6" s="10">
        <v>31</v>
      </c>
      <c r="J6" s="10">
        <v>90</v>
      </c>
      <c r="K6" s="10">
        <v>62</v>
      </c>
      <c r="L6" s="10">
        <v>28</v>
      </c>
      <c r="M6" s="10">
        <v>106</v>
      </c>
      <c r="N6" s="10">
        <v>95</v>
      </c>
      <c r="O6" s="10">
        <f t="shared" si="0"/>
        <v>11</v>
      </c>
      <c r="P6" s="10">
        <v>132</v>
      </c>
      <c r="Q6" s="10">
        <v>60</v>
      </c>
      <c r="R6" s="10">
        <f t="shared" si="1"/>
        <v>72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f t="shared" si="0"/>
        <v>0</v>
      </c>
      <c r="P7" s="10">
        <v>0</v>
      </c>
      <c r="Q7" s="10">
        <v>0</v>
      </c>
      <c r="R7" s="10">
        <f t="shared" si="1"/>
        <v>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12</v>
      </c>
      <c r="N8" s="10">
        <v>0</v>
      </c>
      <c r="O8" s="10">
        <f t="shared" si="0"/>
        <v>12</v>
      </c>
      <c r="P8" s="10">
        <v>0</v>
      </c>
      <c r="Q8" s="10">
        <v>0</v>
      </c>
      <c r="R8" s="10">
        <f t="shared" si="1"/>
        <v>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165</v>
      </c>
      <c r="E9" s="10">
        <v>145</v>
      </c>
      <c r="F9" s="10">
        <v>20</v>
      </c>
      <c r="G9" s="10">
        <v>194</v>
      </c>
      <c r="H9" s="10">
        <v>170</v>
      </c>
      <c r="I9" s="10">
        <v>24</v>
      </c>
      <c r="J9" s="10">
        <v>161</v>
      </c>
      <c r="K9" s="10">
        <v>129</v>
      </c>
      <c r="L9" s="10">
        <v>32</v>
      </c>
      <c r="M9" s="10">
        <v>135</v>
      </c>
      <c r="N9" s="10">
        <v>146</v>
      </c>
      <c r="O9" s="10">
        <f t="shared" si="0"/>
        <v>-11</v>
      </c>
      <c r="P9" s="10">
        <v>222</v>
      </c>
      <c r="Q9" s="10">
        <v>129</v>
      </c>
      <c r="R9" s="10">
        <f t="shared" si="1"/>
        <v>93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16</v>
      </c>
      <c r="E10" s="10">
        <v>11</v>
      </c>
      <c r="F10" s="10">
        <v>5</v>
      </c>
      <c r="G10" s="10">
        <v>10</v>
      </c>
      <c r="H10" s="10">
        <v>13</v>
      </c>
      <c r="I10" s="10">
        <v>-3</v>
      </c>
      <c r="J10" s="10">
        <v>12</v>
      </c>
      <c r="K10" s="10">
        <v>13</v>
      </c>
      <c r="L10" s="10">
        <v>-1</v>
      </c>
      <c r="M10" s="10">
        <v>19</v>
      </c>
      <c r="N10" s="10">
        <v>14</v>
      </c>
      <c r="O10" s="10">
        <f t="shared" si="0"/>
        <v>5</v>
      </c>
      <c r="P10" s="10">
        <v>15</v>
      </c>
      <c r="Q10" s="10">
        <v>13</v>
      </c>
      <c r="R10" s="10">
        <f t="shared" si="1"/>
        <v>2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84</v>
      </c>
      <c r="E16" s="10">
        <v>79</v>
      </c>
      <c r="F16" s="10">
        <v>5</v>
      </c>
      <c r="G16" s="10">
        <v>88</v>
      </c>
      <c r="H16" s="10">
        <v>57</v>
      </c>
      <c r="I16" s="10">
        <v>31</v>
      </c>
      <c r="J16" s="10">
        <v>74</v>
      </c>
      <c r="K16" s="10">
        <v>75</v>
      </c>
      <c r="L16" s="10">
        <v>-1</v>
      </c>
      <c r="M16" s="10">
        <v>75</v>
      </c>
      <c r="N16" s="10">
        <v>57</v>
      </c>
      <c r="O16" s="10">
        <f t="shared" si="0"/>
        <v>18</v>
      </c>
      <c r="P16" s="10">
        <v>91</v>
      </c>
      <c r="Q16" s="10">
        <v>72</v>
      </c>
      <c r="R16" s="10">
        <f t="shared" si="1"/>
        <v>19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25</v>
      </c>
      <c r="E21" s="10">
        <v>18</v>
      </c>
      <c r="F21" s="10">
        <v>7</v>
      </c>
      <c r="G21" s="10">
        <v>19</v>
      </c>
      <c r="H21" s="10">
        <v>20</v>
      </c>
      <c r="I21" s="10">
        <v>-1</v>
      </c>
      <c r="J21" s="10">
        <v>18</v>
      </c>
      <c r="K21" s="10">
        <v>12</v>
      </c>
      <c r="L21" s="10">
        <v>6</v>
      </c>
      <c r="M21" s="10">
        <v>15</v>
      </c>
      <c r="N21" s="10">
        <v>15</v>
      </c>
      <c r="O21" s="10">
        <f t="shared" si="0"/>
        <v>0</v>
      </c>
      <c r="P21" s="10">
        <v>0</v>
      </c>
      <c r="Q21" s="10">
        <v>18</v>
      </c>
      <c r="R21" s="10">
        <f t="shared" si="1"/>
        <v>-18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12</v>
      </c>
      <c r="E22" s="10">
        <v>10</v>
      </c>
      <c r="F22" s="10">
        <v>2</v>
      </c>
      <c r="G22" s="10">
        <v>10</v>
      </c>
      <c r="H22" s="10">
        <v>0</v>
      </c>
      <c r="I22" s="10">
        <v>10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16</v>
      </c>
      <c r="Q22" s="10">
        <v>13</v>
      </c>
      <c r="R22" s="10">
        <f t="shared" si="1"/>
        <v>3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16</v>
      </c>
      <c r="E23" s="10">
        <v>12</v>
      </c>
      <c r="F23" s="10">
        <v>4</v>
      </c>
      <c r="G23" s="10">
        <v>0</v>
      </c>
      <c r="H23" s="10">
        <v>10</v>
      </c>
      <c r="I23" s="10">
        <v>-10</v>
      </c>
      <c r="J23" s="10">
        <v>24</v>
      </c>
      <c r="K23" s="10">
        <v>0</v>
      </c>
      <c r="L23" s="10">
        <v>24</v>
      </c>
      <c r="M23" s="10">
        <v>11</v>
      </c>
      <c r="N23" s="10">
        <v>0</v>
      </c>
      <c r="O23" s="10">
        <f t="shared" si="0"/>
        <v>11</v>
      </c>
      <c r="P23" s="10">
        <v>10</v>
      </c>
      <c r="Q23" s="10">
        <v>10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28</v>
      </c>
      <c r="E34" s="11">
        <v>24</v>
      </c>
      <c r="F34" s="11">
        <v>4</v>
      </c>
      <c r="G34" s="11">
        <v>18</v>
      </c>
      <c r="H34" s="11">
        <v>34</v>
      </c>
      <c r="I34" s="11">
        <v>-16</v>
      </c>
      <c r="J34" s="11">
        <v>30</v>
      </c>
      <c r="K34" s="11">
        <v>31</v>
      </c>
      <c r="L34" s="11">
        <v>-1</v>
      </c>
      <c r="M34" s="11">
        <v>32</v>
      </c>
      <c r="N34" s="11">
        <v>32</v>
      </c>
      <c r="O34" s="11">
        <f t="shared" si="0"/>
        <v>0</v>
      </c>
      <c r="P34" s="11">
        <v>44</v>
      </c>
      <c r="Q34" s="11">
        <v>21</v>
      </c>
      <c r="R34" s="11">
        <f t="shared" si="1"/>
        <v>23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10</v>
      </c>
      <c r="H45" s="10">
        <v>0</v>
      </c>
      <c r="I45" s="10">
        <v>10</v>
      </c>
      <c r="J45" s="10">
        <v>0</v>
      </c>
      <c r="K45" s="10">
        <v>0</v>
      </c>
      <c r="L45" s="10">
        <v>0</v>
      </c>
      <c r="M45" s="10">
        <v>0</v>
      </c>
      <c r="N45" s="10">
        <v>13</v>
      </c>
      <c r="O45" s="10">
        <f t="shared" si="0"/>
        <v>-13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14</v>
      </c>
      <c r="I46" s="10">
        <v>-14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12</v>
      </c>
      <c r="E47" s="10">
        <v>25</v>
      </c>
      <c r="F47" s="10">
        <v>-13</v>
      </c>
      <c r="G47" s="10">
        <v>19</v>
      </c>
      <c r="H47" s="10">
        <v>16</v>
      </c>
      <c r="I47" s="10">
        <v>3</v>
      </c>
      <c r="J47" s="10">
        <v>11</v>
      </c>
      <c r="K47" s="10">
        <v>38</v>
      </c>
      <c r="L47" s="10">
        <v>-27</v>
      </c>
      <c r="M47" s="10">
        <v>17</v>
      </c>
      <c r="N47" s="10">
        <v>38</v>
      </c>
      <c r="O47" s="10">
        <f t="shared" si="0"/>
        <v>-21</v>
      </c>
      <c r="P47" s="10">
        <v>16</v>
      </c>
      <c r="Q47" s="10">
        <v>22</v>
      </c>
      <c r="R47" s="10">
        <f t="shared" si="1"/>
        <v>-6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0</v>
      </c>
      <c r="F48" s="10">
        <v>0</v>
      </c>
      <c r="G48" s="10">
        <v>16</v>
      </c>
      <c r="H48" s="10">
        <v>11</v>
      </c>
      <c r="I48" s="10">
        <v>5</v>
      </c>
      <c r="J48" s="10">
        <v>0</v>
      </c>
      <c r="K48" s="10">
        <v>0</v>
      </c>
      <c r="L48" s="10">
        <v>0</v>
      </c>
      <c r="M48" s="10">
        <v>11</v>
      </c>
      <c r="N48" s="10">
        <v>0</v>
      </c>
      <c r="O48" s="10">
        <f t="shared" si="0"/>
        <v>11</v>
      </c>
      <c r="P48" s="10">
        <v>0</v>
      </c>
      <c r="Q48" s="10">
        <v>17</v>
      </c>
      <c r="R48" s="10">
        <f t="shared" si="1"/>
        <v>-17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21</v>
      </c>
      <c r="E55" s="10">
        <v>14</v>
      </c>
      <c r="F55" s="10">
        <v>7</v>
      </c>
      <c r="G55" s="10">
        <v>26</v>
      </c>
      <c r="H55" s="10">
        <v>12</v>
      </c>
      <c r="I55" s="10">
        <v>14</v>
      </c>
      <c r="J55" s="10">
        <v>18</v>
      </c>
      <c r="K55" s="10">
        <v>25</v>
      </c>
      <c r="L55" s="10">
        <v>-7</v>
      </c>
      <c r="M55" s="10">
        <v>0</v>
      </c>
      <c r="N55" s="10">
        <v>26</v>
      </c>
      <c r="O55" s="10">
        <f t="shared" si="0"/>
        <v>-26</v>
      </c>
      <c r="P55" s="10">
        <v>18</v>
      </c>
      <c r="Q55" s="10">
        <v>18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12</v>
      </c>
      <c r="F56" s="10">
        <v>-12</v>
      </c>
      <c r="G56" s="10">
        <v>13</v>
      </c>
      <c r="H56" s="10">
        <v>0</v>
      </c>
      <c r="I56" s="10">
        <v>13</v>
      </c>
      <c r="J56" s="10">
        <v>0</v>
      </c>
      <c r="K56" s="10">
        <v>18</v>
      </c>
      <c r="L56" s="10">
        <v>-18</v>
      </c>
      <c r="M56" s="10">
        <v>0</v>
      </c>
      <c r="N56" s="10">
        <v>10</v>
      </c>
      <c r="O56" s="10">
        <f t="shared" si="0"/>
        <v>-10</v>
      </c>
      <c r="P56" s="10">
        <v>0</v>
      </c>
      <c r="Q56" s="10">
        <v>11</v>
      </c>
      <c r="R56" s="10">
        <f t="shared" si="1"/>
        <v>-11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84</v>
      </c>
      <c r="E57" s="10">
        <v>151</v>
      </c>
      <c r="F57" s="10">
        <v>-67</v>
      </c>
      <c r="G57" s="10">
        <v>86</v>
      </c>
      <c r="H57" s="10">
        <v>167</v>
      </c>
      <c r="I57" s="10">
        <v>-81</v>
      </c>
      <c r="J57" s="10">
        <v>96</v>
      </c>
      <c r="K57" s="10">
        <v>137</v>
      </c>
      <c r="L57" s="10">
        <v>-41</v>
      </c>
      <c r="M57" s="10">
        <v>74</v>
      </c>
      <c r="N57" s="10">
        <v>169</v>
      </c>
      <c r="O57" s="10">
        <f t="shared" si="0"/>
        <v>-95</v>
      </c>
      <c r="P57" s="10">
        <v>96</v>
      </c>
      <c r="Q57" s="10">
        <v>145</v>
      </c>
      <c r="R57" s="10">
        <f t="shared" si="1"/>
        <v>-49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419</v>
      </c>
      <c r="E58" s="13">
        <v>371</v>
      </c>
      <c r="F58" s="13">
        <v>48</v>
      </c>
      <c r="G58" s="13">
        <v>455</v>
      </c>
      <c r="H58" s="13">
        <v>396</v>
      </c>
      <c r="I58" s="13">
        <v>59</v>
      </c>
      <c r="J58" s="13">
        <v>409</v>
      </c>
      <c r="K58" s="13">
        <v>334</v>
      </c>
      <c r="L58" s="13">
        <v>75</v>
      </c>
      <c r="M58" s="13">
        <v>420</v>
      </c>
      <c r="N58" s="13">
        <v>373</v>
      </c>
      <c r="O58" s="13">
        <f t="shared" si="0"/>
        <v>47</v>
      </c>
      <c r="P58" s="13">
        <v>542</v>
      </c>
      <c r="Q58" s="13">
        <v>351</v>
      </c>
      <c r="R58" s="13">
        <f t="shared" si="1"/>
        <v>191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11</v>
      </c>
      <c r="Q59" s="10">
        <v>0</v>
      </c>
      <c r="R59" s="10">
        <f t="shared" si="1"/>
        <v>11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10</v>
      </c>
      <c r="O60" s="10">
        <f t="shared" si="0"/>
        <v>-10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0</v>
      </c>
      <c r="E61" s="10">
        <v>0</v>
      </c>
      <c r="F61" s="10">
        <v>0</v>
      </c>
      <c r="G61" s="10">
        <v>22</v>
      </c>
      <c r="H61" s="10">
        <v>10</v>
      </c>
      <c r="I61" s="10">
        <v>12</v>
      </c>
      <c r="J61" s="10">
        <v>18</v>
      </c>
      <c r="K61" s="10">
        <v>22</v>
      </c>
      <c r="L61" s="10">
        <v>-4</v>
      </c>
      <c r="M61" s="10">
        <v>16</v>
      </c>
      <c r="N61" s="10">
        <v>22</v>
      </c>
      <c r="O61" s="10">
        <f t="shared" si="0"/>
        <v>-6</v>
      </c>
      <c r="P61" s="10">
        <v>17</v>
      </c>
      <c r="Q61" s="10">
        <v>21</v>
      </c>
      <c r="R61" s="10">
        <f t="shared" si="1"/>
        <v>-4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10</v>
      </c>
      <c r="E62" s="10">
        <v>0</v>
      </c>
      <c r="F62" s="10">
        <v>10</v>
      </c>
      <c r="G62" s="10">
        <v>0</v>
      </c>
      <c r="H62" s="10">
        <v>0</v>
      </c>
      <c r="I62" s="10">
        <v>0</v>
      </c>
      <c r="J62" s="10">
        <v>0</v>
      </c>
      <c r="K62" s="10">
        <v>11</v>
      </c>
      <c r="L62" s="10">
        <v>-11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82</v>
      </c>
      <c r="E82" s="10">
        <v>75</v>
      </c>
      <c r="F82" s="10">
        <v>7</v>
      </c>
      <c r="G82" s="10">
        <v>67</v>
      </c>
      <c r="H82" s="10">
        <v>90</v>
      </c>
      <c r="I82" s="10">
        <v>-23</v>
      </c>
      <c r="J82" s="10">
        <v>83</v>
      </c>
      <c r="K82" s="10">
        <v>84</v>
      </c>
      <c r="L82" s="10">
        <v>-1</v>
      </c>
      <c r="M82" s="10">
        <v>95</v>
      </c>
      <c r="N82" s="10">
        <v>69</v>
      </c>
      <c r="O82" s="10">
        <f t="shared" si="2"/>
        <v>26</v>
      </c>
      <c r="P82" s="10">
        <v>81</v>
      </c>
      <c r="Q82" s="10">
        <v>67</v>
      </c>
      <c r="R82" s="10">
        <f t="shared" si="3"/>
        <v>14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東員町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44</v>
      </c>
      <c r="D86" s="31">
        <f t="shared" ref="D86:D101" si="4">SUMIF($A$5:$A$83,$B86,I$5:I$83)</f>
        <v>82</v>
      </c>
      <c r="E86" s="31">
        <f t="shared" ref="E86:E101" si="5">SUMIF($A$5:$A$83,$B86,L$5:L$83)</f>
        <v>88</v>
      </c>
      <c r="F86" s="31">
        <f>SUMIF($A$5:$A$83,$B86,O$5:O$83)</f>
        <v>34</v>
      </c>
      <c r="G86" s="31">
        <f>SUMIF($A$5:$A$83,$B86,R$5:R$83)</f>
        <v>171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0</v>
      </c>
      <c r="D87" s="31">
        <f t="shared" si="4"/>
        <v>-7</v>
      </c>
      <c r="E87" s="31">
        <f t="shared" si="5"/>
        <v>-12</v>
      </c>
      <c r="F87" s="31">
        <f>SUMIF($A$5:$A$83,$B87,O$5:O$83)</f>
        <v>13</v>
      </c>
      <c r="G87" s="31">
        <f t="shared" ref="G87:G101" si="6">SUMIF($A$5:$A$83,$B87,R$5:R$83)</f>
        <v>-3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0</v>
      </c>
      <c r="D88" s="31">
        <f t="shared" si="4"/>
        <v>0</v>
      </c>
      <c r="E88" s="31">
        <f t="shared" si="5"/>
        <v>0</v>
      </c>
      <c r="F88" s="31">
        <f t="shared" ref="F88:F101" si="8">SUMIF($A$5:$A$83,$B88,O$5:O$83)</f>
        <v>0</v>
      </c>
      <c r="G88" s="31">
        <f t="shared" si="6"/>
        <v>0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4</v>
      </c>
      <c r="D91" s="32">
        <f t="shared" si="4"/>
        <v>-16</v>
      </c>
      <c r="E91" s="32">
        <f t="shared" si="5"/>
        <v>-1</v>
      </c>
      <c r="F91" s="32">
        <f t="shared" si="8"/>
        <v>0</v>
      </c>
      <c r="G91" s="32">
        <f t="shared" si="6"/>
        <v>23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-13</v>
      </c>
      <c r="D95" s="31">
        <f t="shared" si="4"/>
        <v>4</v>
      </c>
      <c r="E95" s="31">
        <f t="shared" si="5"/>
        <v>-27</v>
      </c>
      <c r="F95" s="31">
        <f t="shared" si="8"/>
        <v>-23</v>
      </c>
      <c r="G95" s="31">
        <f t="shared" si="6"/>
        <v>-23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-72</v>
      </c>
      <c r="D96" s="31">
        <f t="shared" si="4"/>
        <v>-54</v>
      </c>
      <c r="E96" s="31">
        <f t="shared" si="5"/>
        <v>-66</v>
      </c>
      <c r="F96" s="31">
        <f t="shared" si="8"/>
        <v>-131</v>
      </c>
      <c r="G96" s="31">
        <f t="shared" si="6"/>
        <v>-60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10</v>
      </c>
      <c r="D97" s="31">
        <f t="shared" si="4"/>
        <v>12</v>
      </c>
      <c r="E97" s="31">
        <f t="shared" si="5"/>
        <v>-15</v>
      </c>
      <c r="F97" s="31">
        <f t="shared" si="8"/>
        <v>-16</v>
      </c>
      <c r="G97" s="31">
        <f t="shared" si="6"/>
        <v>7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7</v>
      </c>
      <c r="D101" s="34">
        <f t="shared" si="4"/>
        <v>-23</v>
      </c>
      <c r="E101" s="34">
        <f t="shared" si="5"/>
        <v>-1</v>
      </c>
      <c r="F101" s="31">
        <f t="shared" si="8"/>
        <v>26</v>
      </c>
      <c r="G101" s="31">
        <f t="shared" si="6"/>
        <v>14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-20</v>
      </c>
      <c r="D102" s="35" t="str">
        <f>"全体 "&amp;TEXT(SUM(D86:D101),"#,###")</f>
        <v>全体 -2</v>
      </c>
      <c r="E102" s="35" t="str">
        <f>"全体 "&amp;TEXT(SUM(E86:E101),"#,###")</f>
        <v>全体 -34</v>
      </c>
      <c r="F102" s="35" t="str">
        <f>"全体 "&amp;TEXT(SUM(F86:F101),"#,###")</f>
        <v>全体 -97</v>
      </c>
      <c r="G102" s="35" t="str">
        <f>"全体 "&amp;TEXT(SUM(G86:G101),"#,###")</f>
        <v>全体 129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C102"/>
  <sheetViews>
    <sheetView showGridLines="0" topLeftCell="I1" zoomScaleNormal="100" workbookViewId="0">
      <pane ySplit="4" topLeftCell="A108" activePane="bottomLeft" state="frozen"/>
      <selection activeCell="K106" sqref="K106"/>
      <selection pane="bottomLeft" activeCell="H126" sqref="H126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菰野町</v>
      </c>
      <c r="T1" s="1" t="str">
        <f ca="1">"地域ブロック・県内圏域別の人口移動の状況　＜"&amp;D1&amp;"＞"</f>
        <v>地域ブロック・県内圏域別の人口移動の状況　＜菰野町＞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1415</v>
      </c>
      <c r="E4" s="9">
        <v>1172</v>
      </c>
      <c r="F4" s="9">
        <v>243</v>
      </c>
      <c r="G4" s="9">
        <v>1369</v>
      </c>
      <c r="H4" s="9">
        <v>1167</v>
      </c>
      <c r="I4" s="9">
        <v>202</v>
      </c>
      <c r="J4" s="9">
        <v>1336</v>
      </c>
      <c r="K4" s="9">
        <v>1217</v>
      </c>
      <c r="L4" s="9">
        <v>119</v>
      </c>
      <c r="M4" s="9">
        <v>1359</v>
      </c>
      <c r="N4" s="9">
        <v>1224</v>
      </c>
      <c r="O4" s="9">
        <f>M4-N4</f>
        <v>135</v>
      </c>
      <c r="P4" s="9">
        <v>1332</v>
      </c>
      <c r="Q4" s="9">
        <v>1069</v>
      </c>
      <c r="R4" s="9">
        <f>P4-Q4</f>
        <v>263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54</v>
      </c>
      <c r="E5" s="10">
        <v>46</v>
      </c>
      <c r="F5" s="10">
        <v>8</v>
      </c>
      <c r="G5" s="10">
        <v>46</v>
      </c>
      <c r="H5" s="10">
        <v>47</v>
      </c>
      <c r="I5" s="10">
        <v>-1</v>
      </c>
      <c r="J5" s="10">
        <v>60</v>
      </c>
      <c r="K5" s="10">
        <v>58</v>
      </c>
      <c r="L5" s="10">
        <v>2</v>
      </c>
      <c r="M5" s="10">
        <v>65</v>
      </c>
      <c r="N5" s="10">
        <v>55</v>
      </c>
      <c r="O5" s="10">
        <f t="shared" ref="O5:O68" si="0">M5-N5</f>
        <v>10</v>
      </c>
      <c r="P5" s="10">
        <v>43</v>
      </c>
      <c r="Q5" s="10">
        <v>52</v>
      </c>
      <c r="R5" s="10">
        <f t="shared" ref="R5:R68" si="1">P5-Q5</f>
        <v>-9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529</v>
      </c>
      <c r="E6" s="10">
        <v>330</v>
      </c>
      <c r="F6" s="10">
        <v>199</v>
      </c>
      <c r="G6" s="10">
        <v>485</v>
      </c>
      <c r="H6" s="10">
        <v>380</v>
      </c>
      <c r="I6" s="10">
        <v>105</v>
      </c>
      <c r="J6" s="10">
        <v>491</v>
      </c>
      <c r="K6" s="10">
        <v>405</v>
      </c>
      <c r="L6" s="10">
        <v>86</v>
      </c>
      <c r="M6" s="10">
        <v>489</v>
      </c>
      <c r="N6" s="10">
        <v>362</v>
      </c>
      <c r="O6" s="10">
        <f t="shared" si="0"/>
        <v>127</v>
      </c>
      <c r="P6" s="10">
        <v>477</v>
      </c>
      <c r="Q6" s="10">
        <v>310</v>
      </c>
      <c r="R6" s="10">
        <f t="shared" si="1"/>
        <v>167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0</v>
      </c>
      <c r="F7" s="10">
        <v>0</v>
      </c>
      <c r="G7" s="10">
        <v>19</v>
      </c>
      <c r="H7" s="10">
        <v>10</v>
      </c>
      <c r="I7" s="10">
        <v>9</v>
      </c>
      <c r="J7" s="10">
        <v>15</v>
      </c>
      <c r="K7" s="10">
        <v>0</v>
      </c>
      <c r="L7" s="10">
        <v>15</v>
      </c>
      <c r="M7" s="10">
        <v>12</v>
      </c>
      <c r="N7" s="10">
        <v>0</v>
      </c>
      <c r="O7" s="10">
        <f t="shared" si="0"/>
        <v>12</v>
      </c>
      <c r="P7" s="10">
        <v>10</v>
      </c>
      <c r="Q7" s="10">
        <v>12</v>
      </c>
      <c r="R7" s="10">
        <f t="shared" si="1"/>
        <v>-2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28</v>
      </c>
      <c r="E8" s="10">
        <v>18</v>
      </c>
      <c r="F8" s="10">
        <v>10</v>
      </c>
      <c r="G8" s="10">
        <v>15</v>
      </c>
      <c r="H8" s="10">
        <v>0</v>
      </c>
      <c r="I8" s="10">
        <v>15</v>
      </c>
      <c r="J8" s="10">
        <v>19</v>
      </c>
      <c r="K8" s="10">
        <v>0</v>
      </c>
      <c r="L8" s="10">
        <v>19</v>
      </c>
      <c r="M8" s="10">
        <v>12</v>
      </c>
      <c r="N8" s="10">
        <v>0</v>
      </c>
      <c r="O8" s="10">
        <f t="shared" si="0"/>
        <v>12</v>
      </c>
      <c r="P8" s="10">
        <v>18</v>
      </c>
      <c r="Q8" s="10">
        <v>10</v>
      </c>
      <c r="R8" s="10">
        <f t="shared" si="1"/>
        <v>8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39</v>
      </c>
      <c r="E9" s="10">
        <v>36</v>
      </c>
      <c r="F9" s="10">
        <v>3</v>
      </c>
      <c r="G9" s="10">
        <v>48</v>
      </c>
      <c r="H9" s="10">
        <v>47</v>
      </c>
      <c r="I9" s="10">
        <v>1</v>
      </c>
      <c r="J9" s="10">
        <v>57</v>
      </c>
      <c r="K9" s="10">
        <v>42</v>
      </c>
      <c r="L9" s="10">
        <v>15</v>
      </c>
      <c r="M9" s="10">
        <v>71</v>
      </c>
      <c r="N9" s="10">
        <v>47</v>
      </c>
      <c r="O9" s="10">
        <f t="shared" si="0"/>
        <v>24</v>
      </c>
      <c r="P9" s="10">
        <v>54</v>
      </c>
      <c r="Q9" s="10">
        <v>28</v>
      </c>
      <c r="R9" s="10">
        <f t="shared" si="1"/>
        <v>26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86</v>
      </c>
      <c r="E10" s="10">
        <v>63</v>
      </c>
      <c r="F10" s="10">
        <v>23</v>
      </c>
      <c r="G10" s="10">
        <v>124</v>
      </c>
      <c r="H10" s="10">
        <v>51</v>
      </c>
      <c r="I10" s="10">
        <v>73</v>
      </c>
      <c r="J10" s="10">
        <v>95</v>
      </c>
      <c r="K10" s="10">
        <v>62</v>
      </c>
      <c r="L10" s="10">
        <v>33</v>
      </c>
      <c r="M10" s="10">
        <v>71</v>
      </c>
      <c r="N10" s="10">
        <v>60</v>
      </c>
      <c r="O10" s="10">
        <f t="shared" si="0"/>
        <v>11</v>
      </c>
      <c r="P10" s="10">
        <v>73</v>
      </c>
      <c r="Q10" s="10">
        <v>54</v>
      </c>
      <c r="R10" s="10">
        <f t="shared" si="1"/>
        <v>19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11</v>
      </c>
      <c r="Q11" s="10">
        <v>0</v>
      </c>
      <c r="R11" s="10">
        <f t="shared" si="1"/>
        <v>11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32</v>
      </c>
      <c r="E13" s="10">
        <v>20</v>
      </c>
      <c r="F13" s="10">
        <v>12</v>
      </c>
      <c r="G13" s="10">
        <v>20</v>
      </c>
      <c r="H13" s="10">
        <v>25</v>
      </c>
      <c r="I13" s="10">
        <v>-5</v>
      </c>
      <c r="J13" s="10">
        <v>26</v>
      </c>
      <c r="K13" s="10">
        <v>0</v>
      </c>
      <c r="L13" s="10">
        <v>26</v>
      </c>
      <c r="M13" s="10">
        <v>22</v>
      </c>
      <c r="N13" s="10">
        <v>17</v>
      </c>
      <c r="O13" s="10">
        <f t="shared" si="0"/>
        <v>5</v>
      </c>
      <c r="P13" s="10">
        <v>21</v>
      </c>
      <c r="Q13" s="10">
        <v>12</v>
      </c>
      <c r="R13" s="10">
        <f t="shared" si="1"/>
        <v>9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80</v>
      </c>
      <c r="E16" s="10">
        <v>58</v>
      </c>
      <c r="F16" s="10">
        <v>22</v>
      </c>
      <c r="G16" s="10">
        <v>57</v>
      </c>
      <c r="H16" s="10">
        <v>75</v>
      </c>
      <c r="I16" s="10">
        <v>-18</v>
      </c>
      <c r="J16" s="10">
        <v>77</v>
      </c>
      <c r="K16" s="10">
        <v>61</v>
      </c>
      <c r="L16" s="10">
        <v>16</v>
      </c>
      <c r="M16" s="10">
        <v>95</v>
      </c>
      <c r="N16" s="10">
        <v>55</v>
      </c>
      <c r="O16" s="10">
        <f t="shared" si="0"/>
        <v>40</v>
      </c>
      <c r="P16" s="10">
        <v>92</v>
      </c>
      <c r="Q16" s="10">
        <v>60</v>
      </c>
      <c r="R16" s="10">
        <f t="shared" si="1"/>
        <v>32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12</v>
      </c>
      <c r="K18" s="10">
        <v>10</v>
      </c>
      <c r="L18" s="10">
        <v>2</v>
      </c>
      <c r="M18" s="10">
        <v>0</v>
      </c>
      <c r="N18" s="10">
        <v>0</v>
      </c>
      <c r="O18" s="10">
        <f t="shared" si="0"/>
        <v>0</v>
      </c>
      <c r="P18" s="10">
        <v>13</v>
      </c>
      <c r="Q18" s="10">
        <v>0</v>
      </c>
      <c r="R18" s="10">
        <f t="shared" si="1"/>
        <v>13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18</v>
      </c>
      <c r="E20" s="10">
        <v>25</v>
      </c>
      <c r="F20" s="10">
        <v>-7</v>
      </c>
      <c r="G20" s="10">
        <v>20</v>
      </c>
      <c r="H20" s="10">
        <v>19</v>
      </c>
      <c r="I20" s="10">
        <v>1</v>
      </c>
      <c r="J20" s="10">
        <v>12</v>
      </c>
      <c r="K20" s="10">
        <v>18</v>
      </c>
      <c r="L20" s="10">
        <v>-6</v>
      </c>
      <c r="M20" s="10">
        <v>15</v>
      </c>
      <c r="N20" s="10">
        <v>15</v>
      </c>
      <c r="O20" s="10">
        <f t="shared" si="0"/>
        <v>0</v>
      </c>
      <c r="P20" s="10">
        <v>18</v>
      </c>
      <c r="Q20" s="10">
        <v>0</v>
      </c>
      <c r="R20" s="10">
        <f t="shared" si="1"/>
        <v>18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11</v>
      </c>
      <c r="L22" s="10">
        <v>-11</v>
      </c>
      <c r="M22" s="10">
        <v>11</v>
      </c>
      <c r="N22" s="10">
        <v>15</v>
      </c>
      <c r="O22" s="10">
        <f t="shared" si="0"/>
        <v>-4</v>
      </c>
      <c r="P22" s="10">
        <v>17</v>
      </c>
      <c r="Q22" s="10">
        <v>0</v>
      </c>
      <c r="R22" s="10">
        <f t="shared" si="1"/>
        <v>17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17</v>
      </c>
      <c r="E23" s="10">
        <v>13</v>
      </c>
      <c r="F23" s="10">
        <v>4</v>
      </c>
      <c r="G23" s="10">
        <v>13</v>
      </c>
      <c r="H23" s="10">
        <v>0</v>
      </c>
      <c r="I23" s="10">
        <v>13</v>
      </c>
      <c r="J23" s="10">
        <v>16</v>
      </c>
      <c r="K23" s="10">
        <v>10</v>
      </c>
      <c r="L23" s="10">
        <v>6</v>
      </c>
      <c r="M23" s="10">
        <v>15</v>
      </c>
      <c r="N23" s="10">
        <v>16</v>
      </c>
      <c r="O23" s="10">
        <f t="shared" si="0"/>
        <v>-1</v>
      </c>
      <c r="P23" s="10">
        <v>20</v>
      </c>
      <c r="Q23" s="10">
        <v>12</v>
      </c>
      <c r="R23" s="10">
        <f t="shared" si="1"/>
        <v>8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51</v>
      </c>
      <c r="E34" s="11">
        <v>35</v>
      </c>
      <c r="F34" s="11">
        <v>16</v>
      </c>
      <c r="G34" s="11">
        <v>30</v>
      </c>
      <c r="H34" s="11">
        <v>47</v>
      </c>
      <c r="I34" s="11">
        <v>-17</v>
      </c>
      <c r="J34" s="11">
        <v>29</v>
      </c>
      <c r="K34" s="11">
        <v>48</v>
      </c>
      <c r="L34" s="11">
        <v>-19</v>
      </c>
      <c r="M34" s="11">
        <v>26</v>
      </c>
      <c r="N34" s="11">
        <v>36</v>
      </c>
      <c r="O34" s="11">
        <f t="shared" si="0"/>
        <v>-10</v>
      </c>
      <c r="P34" s="11">
        <v>15</v>
      </c>
      <c r="Q34" s="11">
        <v>43</v>
      </c>
      <c r="R34" s="11">
        <f t="shared" si="1"/>
        <v>-28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15</v>
      </c>
      <c r="E35" s="12">
        <v>15</v>
      </c>
      <c r="F35" s="12">
        <v>0</v>
      </c>
      <c r="G35" s="12">
        <v>0</v>
      </c>
      <c r="H35" s="12">
        <v>0</v>
      </c>
      <c r="I35" s="12">
        <v>0</v>
      </c>
      <c r="J35" s="12">
        <v>14</v>
      </c>
      <c r="K35" s="12">
        <v>0</v>
      </c>
      <c r="L35" s="12">
        <v>14</v>
      </c>
      <c r="M35" s="12">
        <v>10</v>
      </c>
      <c r="N35" s="12">
        <v>20</v>
      </c>
      <c r="O35" s="12">
        <f t="shared" si="0"/>
        <v>-10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10</v>
      </c>
      <c r="L37" s="10">
        <v>-10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10</v>
      </c>
      <c r="Q38" s="10">
        <v>0</v>
      </c>
      <c r="R38" s="10">
        <f t="shared" si="1"/>
        <v>10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13</v>
      </c>
      <c r="E42" s="10">
        <v>0</v>
      </c>
      <c r="F42" s="10">
        <v>13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12</v>
      </c>
      <c r="K43" s="10">
        <v>0</v>
      </c>
      <c r="L43" s="10">
        <v>12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10</v>
      </c>
      <c r="R43" s="10">
        <f t="shared" si="1"/>
        <v>-10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17</v>
      </c>
      <c r="E45" s="10">
        <v>24</v>
      </c>
      <c r="F45" s="10">
        <v>-7</v>
      </c>
      <c r="G45" s="10">
        <v>0</v>
      </c>
      <c r="H45" s="10">
        <v>0</v>
      </c>
      <c r="I45" s="10">
        <v>0</v>
      </c>
      <c r="J45" s="10">
        <v>0</v>
      </c>
      <c r="K45" s="10">
        <v>14</v>
      </c>
      <c r="L45" s="10">
        <v>-14</v>
      </c>
      <c r="M45" s="10">
        <v>11</v>
      </c>
      <c r="N45" s="10">
        <v>15</v>
      </c>
      <c r="O45" s="10">
        <f t="shared" si="0"/>
        <v>-4</v>
      </c>
      <c r="P45" s="10">
        <v>0</v>
      </c>
      <c r="Q45" s="10">
        <v>15</v>
      </c>
      <c r="R45" s="10">
        <f t="shared" si="1"/>
        <v>-15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17</v>
      </c>
      <c r="F46" s="10">
        <v>-17</v>
      </c>
      <c r="G46" s="10">
        <v>19</v>
      </c>
      <c r="H46" s="10">
        <v>14</v>
      </c>
      <c r="I46" s="10">
        <v>5</v>
      </c>
      <c r="J46" s="10">
        <v>12</v>
      </c>
      <c r="K46" s="10">
        <v>12</v>
      </c>
      <c r="L46" s="10">
        <v>0</v>
      </c>
      <c r="M46" s="10">
        <v>13</v>
      </c>
      <c r="N46" s="10">
        <v>27</v>
      </c>
      <c r="O46" s="10">
        <f t="shared" si="0"/>
        <v>-14</v>
      </c>
      <c r="P46" s="10">
        <v>11</v>
      </c>
      <c r="Q46" s="10">
        <v>12</v>
      </c>
      <c r="R46" s="10">
        <f t="shared" si="1"/>
        <v>-1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19</v>
      </c>
      <c r="E47" s="10">
        <v>47</v>
      </c>
      <c r="F47" s="10">
        <v>-28</v>
      </c>
      <c r="G47" s="10">
        <v>30</v>
      </c>
      <c r="H47" s="10">
        <v>48</v>
      </c>
      <c r="I47" s="10">
        <v>-18</v>
      </c>
      <c r="J47" s="10">
        <v>23</v>
      </c>
      <c r="K47" s="10">
        <v>24</v>
      </c>
      <c r="L47" s="10">
        <v>-1</v>
      </c>
      <c r="M47" s="10">
        <v>20</v>
      </c>
      <c r="N47" s="10">
        <v>33</v>
      </c>
      <c r="O47" s="10">
        <f t="shared" si="0"/>
        <v>-13</v>
      </c>
      <c r="P47" s="10">
        <v>24</v>
      </c>
      <c r="Q47" s="10">
        <v>38</v>
      </c>
      <c r="R47" s="10">
        <f t="shared" si="1"/>
        <v>-14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10</v>
      </c>
      <c r="E48" s="10">
        <v>26</v>
      </c>
      <c r="F48" s="10">
        <v>-16</v>
      </c>
      <c r="G48" s="10">
        <v>18</v>
      </c>
      <c r="H48" s="10">
        <v>25</v>
      </c>
      <c r="I48" s="10">
        <v>-7</v>
      </c>
      <c r="J48" s="10">
        <v>20</v>
      </c>
      <c r="K48" s="10">
        <v>34</v>
      </c>
      <c r="L48" s="10">
        <v>-14</v>
      </c>
      <c r="M48" s="10">
        <v>11</v>
      </c>
      <c r="N48" s="10">
        <v>34</v>
      </c>
      <c r="O48" s="10">
        <f t="shared" si="0"/>
        <v>-23</v>
      </c>
      <c r="P48" s="10">
        <v>18</v>
      </c>
      <c r="Q48" s="10">
        <v>19</v>
      </c>
      <c r="R48" s="10">
        <f t="shared" si="1"/>
        <v>-1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10</v>
      </c>
      <c r="N50" s="10">
        <v>0</v>
      </c>
      <c r="O50" s="10">
        <f t="shared" si="0"/>
        <v>10</v>
      </c>
      <c r="P50" s="10">
        <v>11</v>
      </c>
      <c r="Q50" s="10">
        <v>0</v>
      </c>
      <c r="R50" s="10">
        <f t="shared" si="1"/>
        <v>11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31</v>
      </c>
      <c r="E55" s="10">
        <v>21</v>
      </c>
      <c r="F55" s="10">
        <v>10</v>
      </c>
      <c r="G55" s="10">
        <v>29</v>
      </c>
      <c r="H55" s="10">
        <v>24</v>
      </c>
      <c r="I55" s="10">
        <v>5</v>
      </c>
      <c r="J55" s="10">
        <v>30</v>
      </c>
      <c r="K55" s="10">
        <v>17</v>
      </c>
      <c r="L55" s="10">
        <v>13</v>
      </c>
      <c r="M55" s="10">
        <v>27</v>
      </c>
      <c r="N55" s="10">
        <v>23</v>
      </c>
      <c r="O55" s="10">
        <f t="shared" si="0"/>
        <v>4</v>
      </c>
      <c r="P55" s="10">
        <v>26</v>
      </c>
      <c r="Q55" s="10">
        <v>19</v>
      </c>
      <c r="R55" s="10">
        <f t="shared" si="1"/>
        <v>7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21</v>
      </c>
      <c r="E56" s="10">
        <v>21</v>
      </c>
      <c r="F56" s="10">
        <v>0</v>
      </c>
      <c r="G56" s="10">
        <v>18</v>
      </c>
      <c r="H56" s="10">
        <v>0</v>
      </c>
      <c r="I56" s="10">
        <v>18</v>
      </c>
      <c r="J56" s="10">
        <v>14</v>
      </c>
      <c r="K56" s="10">
        <v>13</v>
      </c>
      <c r="L56" s="10">
        <v>1</v>
      </c>
      <c r="M56" s="10">
        <v>11</v>
      </c>
      <c r="N56" s="10">
        <v>17</v>
      </c>
      <c r="O56" s="10">
        <f t="shared" si="0"/>
        <v>-6</v>
      </c>
      <c r="P56" s="10">
        <v>19</v>
      </c>
      <c r="Q56" s="10">
        <v>20</v>
      </c>
      <c r="R56" s="10">
        <f t="shared" si="1"/>
        <v>-1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148</v>
      </c>
      <c r="E57" s="10">
        <v>168</v>
      </c>
      <c r="F57" s="10">
        <v>-20</v>
      </c>
      <c r="G57" s="10">
        <v>163</v>
      </c>
      <c r="H57" s="10">
        <v>141</v>
      </c>
      <c r="I57" s="10">
        <v>22</v>
      </c>
      <c r="J57" s="10">
        <v>129</v>
      </c>
      <c r="K57" s="10">
        <v>197</v>
      </c>
      <c r="L57" s="10">
        <v>-68</v>
      </c>
      <c r="M57" s="10">
        <v>151</v>
      </c>
      <c r="N57" s="10">
        <v>181</v>
      </c>
      <c r="O57" s="10">
        <f t="shared" si="0"/>
        <v>-30</v>
      </c>
      <c r="P57" s="10">
        <v>144</v>
      </c>
      <c r="Q57" s="10">
        <v>173</v>
      </c>
      <c r="R57" s="10">
        <f t="shared" si="1"/>
        <v>-29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934</v>
      </c>
      <c r="E58" s="13">
        <v>644</v>
      </c>
      <c r="F58" s="13">
        <v>290</v>
      </c>
      <c r="G58" s="13">
        <v>877</v>
      </c>
      <c r="H58" s="13">
        <v>701</v>
      </c>
      <c r="I58" s="13">
        <v>176</v>
      </c>
      <c r="J58" s="13">
        <v>909</v>
      </c>
      <c r="K58" s="13">
        <v>725</v>
      </c>
      <c r="L58" s="13">
        <v>184</v>
      </c>
      <c r="M58" s="13">
        <v>904</v>
      </c>
      <c r="N58" s="13">
        <v>678</v>
      </c>
      <c r="O58" s="13">
        <f t="shared" si="0"/>
        <v>226</v>
      </c>
      <c r="P58" s="13">
        <v>882</v>
      </c>
      <c r="Q58" s="13">
        <v>593</v>
      </c>
      <c r="R58" s="13">
        <f t="shared" si="1"/>
        <v>289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18</v>
      </c>
      <c r="F59" s="10">
        <v>-18</v>
      </c>
      <c r="G59" s="10">
        <v>16</v>
      </c>
      <c r="H59" s="10">
        <v>0</v>
      </c>
      <c r="I59" s="10">
        <v>16</v>
      </c>
      <c r="J59" s="10">
        <v>13</v>
      </c>
      <c r="K59" s="10">
        <v>13</v>
      </c>
      <c r="L59" s="10">
        <v>0</v>
      </c>
      <c r="M59" s="10">
        <v>10</v>
      </c>
      <c r="N59" s="10">
        <v>13</v>
      </c>
      <c r="O59" s="10">
        <f t="shared" si="0"/>
        <v>-3</v>
      </c>
      <c r="P59" s="10">
        <v>10</v>
      </c>
      <c r="Q59" s="10">
        <v>17</v>
      </c>
      <c r="R59" s="10">
        <f t="shared" si="1"/>
        <v>-7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16</v>
      </c>
      <c r="E60" s="10">
        <v>17</v>
      </c>
      <c r="F60" s="10">
        <v>-1</v>
      </c>
      <c r="G60" s="10">
        <v>10</v>
      </c>
      <c r="H60" s="10">
        <v>19</v>
      </c>
      <c r="I60" s="10">
        <v>-9</v>
      </c>
      <c r="J60" s="10">
        <v>0</v>
      </c>
      <c r="K60" s="10">
        <v>12</v>
      </c>
      <c r="L60" s="10">
        <v>-12</v>
      </c>
      <c r="M60" s="10">
        <v>17</v>
      </c>
      <c r="N60" s="10">
        <v>21</v>
      </c>
      <c r="O60" s="10">
        <f t="shared" si="0"/>
        <v>-4</v>
      </c>
      <c r="P60" s="10">
        <v>12</v>
      </c>
      <c r="Q60" s="10">
        <v>15</v>
      </c>
      <c r="R60" s="10">
        <f t="shared" si="1"/>
        <v>-3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16</v>
      </c>
      <c r="E61" s="10">
        <v>35</v>
      </c>
      <c r="F61" s="10">
        <v>-19</v>
      </c>
      <c r="G61" s="10">
        <v>38</v>
      </c>
      <c r="H61" s="10">
        <v>39</v>
      </c>
      <c r="I61" s="10">
        <v>-1</v>
      </c>
      <c r="J61" s="10">
        <v>24</v>
      </c>
      <c r="K61" s="10">
        <v>24</v>
      </c>
      <c r="L61" s="10">
        <v>0</v>
      </c>
      <c r="M61" s="10">
        <v>36</v>
      </c>
      <c r="N61" s="10">
        <v>44</v>
      </c>
      <c r="O61" s="10">
        <f t="shared" si="0"/>
        <v>-8</v>
      </c>
      <c r="P61" s="10">
        <v>24</v>
      </c>
      <c r="Q61" s="10">
        <v>38</v>
      </c>
      <c r="R61" s="10">
        <f t="shared" si="1"/>
        <v>-14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10</v>
      </c>
      <c r="E62" s="10">
        <v>0</v>
      </c>
      <c r="F62" s="10">
        <v>10</v>
      </c>
      <c r="G62" s="10">
        <v>10</v>
      </c>
      <c r="H62" s="10">
        <v>11</v>
      </c>
      <c r="I62" s="10">
        <v>-1</v>
      </c>
      <c r="J62" s="10">
        <v>12</v>
      </c>
      <c r="K62" s="10">
        <v>14</v>
      </c>
      <c r="L62" s="10">
        <v>-2</v>
      </c>
      <c r="M62" s="10">
        <v>10</v>
      </c>
      <c r="N62" s="10">
        <v>13</v>
      </c>
      <c r="O62" s="10">
        <f t="shared" si="0"/>
        <v>-3</v>
      </c>
      <c r="P62" s="10">
        <v>12</v>
      </c>
      <c r="Q62" s="10">
        <v>10</v>
      </c>
      <c r="R62" s="10">
        <f t="shared" si="1"/>
        <v>2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13</v>
      </c>
      <c r="H63" s="10">
        <v>0</v>
      </c>
      <c r="I63" s="10">
        <v>13</v>
      </c>
      <c r="J63" s="10">
        <v>12</v>
      </c>
      <c r="K63" s="10">
        <v>0</v>
      </c>
      <c r="L63" s="10">
        <v>12</v>
      </c>
      <c r="M63" s="10">
        <v>10</v>
      </c>
      <c r="N63" s="10">
        <v>0</v>
      </c>
      <c r="O63" s="10">
        <f t="shared" si="0"/>
        <v>10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10</v>
      </c>
      <c r="L67" s="10">
        <v>-10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11</v>
      </c>
      <c r="K68" s="10">
        <v>0</v>
      </c>
      <c r="L68" s="10">
        <v>11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12</v>
      </c>
      <c r="H72" s="10">
        <v>0</v>
      </c>
      <c r="I72" s="10">
        <v>12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18</v>
      </c>
      <c r="E74" s="10">
        <v>10</v>
      </c>
      <c r="F74" s="10">
        <v>8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19</v>
      </c>
      <c r="N74" s="10">
        <v>0</v>
      </c>
      <c r="O74" s="10">
        <f t="shared" si="2"/>
        <v>19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14</v>
      </c>
      <c r="E80" s="10">
        <v>10</v>
      </c>
      <c r="F80" s="10">
        <v>4</v>
      </c>
      <c r="G80" s="10">
        <v>12</v>
      </c>
      <c r="H80" s="10">
        <v>0</v>
      </c>
      <c r="I80" s="10">
        <v>12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16</v>
      </c>
      <c r="E81" s="10">
        <v>0</v>
      </c>
      <c r="F81" s="10">
        <v>16</v>
      </c>
      <c r="G81" s="10">
        <v>15</v>
      </c>
      <c r="H81" s="10">
        <v>10</v>
      </c>
      <c r="I81" s="10">
        <v>5</v>
      </c>
      <c r="J81" s="10">
        <v>0</v>
      </c>
      <c r="K81" s="10">
        <v>11</v>
      </c>
      <c r="L81" s="10">
        <v>-11</v>
      </c>
      <c r="M81" s="10">
        <v>12</v>
      </c>
      <c r="N81" s="10">
        <v>0</v>
      </c>
      <c r="O81" s="10">
        <f t="shared" si="2"/>
        <v>12</v>
      </c>
      <c r="P81" s="10">
        <v>12</v>
      </c>
      <c r="Q81" s="10">
        <v>0</v>
      </c>
      <c r="R81" s="10">
        <f>P81-Q81</f>
        <v>12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117</v>
      </c>
      <c r="E82" s="10">
        <v>99</v>
      </c>
      <c r="F82" s="10">
        <v>18</v>
      </c>
      <c r="G82" s="10">
        <v>89</v>
      </c>
      <c r="H82" s="10">
        <v>135</v>
      </c>
      <c r="I82" s="10">
        <v>-46</v>
      </c>
      <c r="J82" s="10">
        <v>101</v>
      </c>
      <c r="K82" s="10">
        <v>87</v>
      </c>
      <c r="L82" s="10">
        <v>14</v>
      </c>
      <c r="M82" s="10">
        <v>77</v>
      </c>
      <c r="N82" s="10">
        <v>105</v>
      </c>
      <c r="O82" s="10">
        <f t="shared" si="2"/>
        <v>-28</v>
      </c>
      <c r="P82" s="10">
        <v>117</v>
      </c>
      <c r="Q82" s="10">
        <v>90</v>
      </c>
      <c r="R82" s="10">
        <f t="shared" si="3"/>
        <v>27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菰野町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256</v>
      </c>
      <c r="D86" s="31">
        <f t="shared" ref="D86:D101" si="4">SUMIF($A$5:$A$83,$B86,I$5:I$83)</f>
        <v>170</v>
      </c>
      <c r="E86" s="31">
        <f t="shared" ref="E86:E101" si="5">SUMIF($A$5:$A$83,$B86,L$5:L$83)</f>
        <v>165</v>
      </c>
      <c r="F86" s="31">
        <f>SUMIF($A$5:$A$83,$B86,O$5:O$83)</f>
        <v>202</v>
      </c>
      <c r="G86" s="31">
        <f>SUMIF($A$5:$A$83,$B86,R$5:R$83)</f>
        <v>296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18</v>
      </c>
      <c r="D87" s="31">
        <f t="shared" si="4"/>
        <v>14</v>
      </c>
      <c r="E87" s="31">
        <f t="shared" si="5"/>
        <v>21</v>
      </c>
      <c r="F87" s="31">
        <f>SUMIF($A$5:$A$83,$B87,O$5:O$83)</f>
        <v>22</v>
      </c>
      <c r="G87" s="31">
        <f t="shared" ref="G87:G101" si="6">SUMIF($A$5:$A$83,$B87,R$5:R$83)</f>
        <v>-1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0</v>
      </c>
      <c r="D88" s="31">
        <f t="shared" si="4"/>
        <v>9</v>
      </c>
      <c r="E88" s="31">
        <f t="shared" si="5"/>
        <v>15</v>
      </c>
      <c r="F88" s="31">
        <f t="shared" ref="F88:F101" si="8">SUMIF($A$5:$A$83,$B88,O$5:O$83)</f>
        <v>12</v>
      </c>
      <c r="G88" s="31">
        <f t="shared" si="6"/>
        <v>-2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2</v>
      </c>
      <c r="F89" s="31">
        <f t="shared" si="8"/>
        <v>0</v>
      </c>
      <c r="G89" s="31">
        <f t="shared" si="6"/>
        <v>24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16</v>
      </c>
      <c r="D91" s="32">
        <f t="shared" si="4"/>
        <v>-17</v>
      </c>
      <c r="E91" s="32">
        <f t="shared" si="5"/>
        <v>-19</v>
      </c>
      <c r="F91" s="32">
        <f t="shared" si="8"/>
        <v>-10</v>
      </c>
      <c r="G91" s="32">
        <f t="shared" si="6"/>
        <v>-28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14</v>
      </c>
      <c r="F92" s="33">
        <f>SUMIF($A$5:$A$83,$B92,O$5:O$83)</f>
        <v>-10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-10</v>
      </c>
      <c r="F93" s="31">
        <f t="shared" si="8"/>
        <v>0</v>
      </c>
      <c r="G93" s="31">
        <f t="shared" si="6"/>
        <v>10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13</v>
      </c>
      <c r="D94" s="31">
        <f t="shared" si="4"/>
        <v>0</v>
      </c>
      <c r="E94" s="31">
        <f t="shared" si="5"/>
        <v>12</v>
      </c>
      <c r="F94" s="31">
        <f t="shared" si="8"/>
        <v>0</v>
      </c>
      <c r="G94" s="31">
        <f t="shared" si="6"/>
        <v>-10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-68</v>
      </c>
      <c r="D95" s="31">
        <f t="shared" si="4"/>
        <v>-20</v>
      </c>
      <c r="E95" s="31">
        <f t="shared" si="5"/>
        <v>-29</v>
      </c>
      <c r="F95" s="31">
        <f t="shared" si="8"/>
        <v>-54</v>
      </c>
      <c r="G95" s="31">
        <f t="shared" si="6"/>
        <v>-31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-10</v>
      </c>
      <c r="D96" s="31">
        <f t="shared" si="4"/>
        <v>45</v>
      </c>
      <c r="E96" s="31">
        <f t="shared" si="5"/>
        <v>-54</v>
      </c>
      <c r="F96" s="31">
        <f t="shared" si="8"/>
        <v>-22</v>
      </c>
      <c r="G96" s="31">
        <f t="shared" si="6"/>
        <v>-12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-28</v>
      </c>
      <c r="D97" s="31">
        <f t="shared" si="4"/>
        <v>18</v>
      </c>
      <c r="E97" s="31">
        <f t="shared" si="5"/>
        <v>-2</v>
      </c>
      <c r="F97" s="31">
        <f t="shared" si="8"/>
        <v>-8</v>
      </c>
      <c r="G97" s="31">
        <f t="shared" si="6"/>
        <v>-22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1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12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28</v>
      </c>
      <c r="D100" s="31">
        <f t="shared" si="4"/>
        <v>17</v>
      </c>
      <c r="E100" s="31">
        <f t="shared" si="5"/>
        <v>-11</v>
      </c>
      <c r="F100" s="31">
        <f t="shared" si="8"/>
        <v>31</v>
      </c>
      <c r="G100" s="31">
        <f t="shared" si="6"/>
        <v>12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18</v>
      </c>
      <c r="D101" s="34">
        <f t="shared" si="4"/>
        <v>-46</v>
      </c>
      <c r="E101" s="34">
        <f t="shared" si="5"/>
        <v>14</v>
      </c>
      <c r="F101" s="31">
        <f t="shared" si="8"/>
        <v>-28</v>
      </c>
      <c r="G101" s="31">
        <f t="shared" si="6"/>
        <v>27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243</v>
      </c>
      <c r="D102" s="35" t="str">
        <f>"全体 "&amp;TEXT(SUM(D86:D101),"#,###")</f>
        <v>全体 202</v>
      </c>
      <c r="E102" s="35" t="str">
        <f>"全体 "&amp;TEXT(SUM(E86:E101),"#,###")</f>
        <v>全体 119</v>
      </c>
      <c r="F102" s="35" t="str">
        <f>"全体 "&amp;TEXT(SUM(F86:F101),"#,###")</f>
        <v>全体 135</v>
      </c>
      <c r="G102" s="35" t="str">
        <f>"全体 "&amp;TEXT(SUM(G86:G101),"#,###")</f>
        <v>全体 263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C102"/>
  <sheetViews>
    <sheetView showGridLines="0" topLeftCell="K1" zoomScaleNormal="100" workbookViewId="0">
      <pane ySplit="4" topLeftCell="A109" activePane="bottomLeft" state="frozen"/>
      <selection activeCell="K106" sqref="K106"/>
      <selection pane="bottomLeft" activeCell="K87" sqref="K87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朝日町</v>
      </c>
      <c r="T1" s="1" t="str">
        <f ca="1">"地域ブロック・県内圏域別の人口移動の状況　＜"&amp;D1&amp;"＞"</f>
        <v>地域ブロック・県内圏域別の人口移動の状況　＜朝日町＞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390</v>
      </c>
      <c r="E4" s="9">
        <v>355</v>
      </c>
      <c r="F4" s="9">
        <v>35</v>
      </c>
      <c r="G4" s="9">
        <v>470</v>
      </c>
      <c r="H4" s="9">
        <v>322</v>
      </c>
      <c r="I4" s="9">
        <v>148</v>
      </c>
      <c r="J4" s="9">
        <v>412</v>
      </c>
      <c r="K4" s="9">
        <v>339</v>
      </c>
      <c r="L4" s="9">
        <v>73</v>
      </c>
      <c r="M4" s="9">
        <v>509</v>
      </c>
      <c r="N4" s="9">
        <v>372</v>
      </c>
      <c r="O4" s="9">
        <f>M4-N4</f>
        <v>137</v>
      </c>
      <c r="P4" s="9">
        <v>450</v>
      </c>
      <c r="Q4" s="9">
        <v>353</v>
      </c>
      <c r="R4" s="9">
        <f>P4-Q4</f>
        <v>97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0</v>
      </c>
      <c r="E5" s="10">
        <v>0</v>
      </c>
      <c r="F5" s="10">
        <v>0</v>
      </c>
      <c r="G5" s="10">
        <v>12</v>
      </c>
      <c r="H5" s="10">
        <v>16</v>
      </c>
      <c r="I5" s="10">
        <v>-4</v>
      </c>
      <c r="J5" s="10">
        <v>14</v>
      </c>
      <c r="K5" s="10">
        <v>0</v>
      </c>
      <c r="L5" s="10">
        <v>14</v>
      </c>
      <c r="M5" s="10">
        <v>15</v>
      </c>
      <c r="N5" s="10">
        <v>0</v>
      </c>
      <c r="O5" s="10">
        <f t="shared" ref="O5:O68" si="0">M5-N5</f>
        <v>15</v>
      </c>
      <c r="P5" s="10">
        <v>13</v>
      </c>
      <c r="Q5" s="10">
        <v>0</v>
      </c>
      <c r="R5" s="10">
        <f t="shared" ref="R5:R68" si="1">P5-Q5</f>
        <v>13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107</v>
      </c>
      <c r="E6" s="10">
        <v>0</v>
      </c>
      <c r="F6" s="10">
        <v>107</v>
      </c>
      <c r="G6" s="10">
        <v>130</v>
      </c>
      <c r="H6" s="10">
        <v>0</v>
      </c>
      <c r="I6" s="10">
        <v>130</v>
      </c>
      <c r="J6" s="10">
        <v>0</v>
      </c>
      <c r="K6" s="10">
        <v>71</v>
      </c>
      <c r="L6" s="10">
        <v>-71</v>
      </c>
      <c r="M6" s="10">
        <v>124</v>
      </c>
      <c r="N6" s="10">
        <v>0</v>
      </c>
      <c r="O6" s="10">
        <f t="shared" si="0"/>
        <v>124</v>
      </c>
      <c r="P6" s="10">
        <v>115</v>
      </c>
      <c r="Q6" s="10">
        <v>76</v>
      </c>
      <c r="R6" s="10">
        <f t="shared" si="1"/>
        <v>39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f t="shared" si="0"/>
        <v>0</v>
      </c>
      <c r="P7" s="10">
        <v>0</v>
      </c>
      <c r="Q7" s="10">
        <v>0</v>
      </c>
      <c r="R7" s="10">
        <f t="shared" si="1"/>
        <v>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f t="shared" si="0"/>
        <v>0</v>
      </c>
      <c r="P8" s="10">
        <v>0</v>
      </c>
      <c r="Q8" s="10">
        <v>0</v>
      </c>
      <c r="R8" s="10">
        <f t="shared" si="1"/>
        <v>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67</v>
      </c>
      <c r="E9" s="10">
        <v>62</v>
      </c>
      <c r="F9" s="10">
        <v>5</v>
      </c>
      <c r="G9" s="10">
        <v>73</v>
      </c>
      <c r="H9" s="10">
        <v>44</v>
      </c>
      <c r="I9" s="10">
        <v>29</v>
      </c>
      <c r="J9" s="10">
        <v>73</v>
      </c>
      <c r="K9" s="10">
        <v>76</v>
      </c>
      <c r="L9" s="10">
        <v>-3</v>
      </c>
      <c r="M9" s="10">
        <v>82</v>
      </c>
      <c r="N9" s="10">
        <v>69</v>
      </c>
      <c r="O9" s="10">
        <f t="shared" si="0"/>
        <v>13</v>
      </c>
      <c r="P9" s="10">
        <v>82</v>
      </c>
      <c r="Q9" s="10">
        <v>0</v>
      </c>
      <c r="R9" s="10">
        <f t="shared" si="1"/>
        <v>82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12</v>
      </c>
      <c r="E10" s="10">
        <v>0</v>
      </c>
      <c r="F10" s="10">
        <v>12</v>
      </c>
      <c r="G10" s="10">
        <v>20</v>
      </c>
      <c r="H10" s="10">
        <v>17</v>
      </c>
      <c r="I10" s="10">
        <v>3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f t="shared" si="0"/>
        <v>0</v>
      </c>
      <c r="P10" s="10">
        <v>15</v>
      </c>
      <c r="Q10" s="10">
        <v>0</v>
      </c>
      <c r="R10" s="10">
        <f t="shared" si="1"/>
        <v>15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10</v>
      </c>
      <c r="H16" s="10">
        <v>0</v>
      </c>
      <c r="I16" s="10">
        <v>10</v>
      </c>
      <c r="J16" s="10">
        <v>0</v>
      </c>
      <c r="K16" s="10">
        <v>0</v>
      </c>
      <c r="L16" s="10">
        <v>0</v>
      </c>
      <c r="M16" s="10">
        <v>12</v>
      </c>
      <c r="N16" s="10">
        <v>12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10</v>
      </c>
      <c r="E20" s="10">
        <v>12</v>
      </c>
      <c r="F20" s="10">
        <v>-2</v>
      </c>
      <c r="G20" s="10">
        <v>0</v>
      </c>
      <c r="H20" s="10">
        <v>10</v>
      </c>
      <c r="I20" s="10">
        <v>-10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13</v>
      </c>
      <c r="Q20" s="10">
        <v>16</v>
      </c>
      <c r="R20" s="10">
        <f t="shared" si="1"/>
        <v>-3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11</v>
      </c>
      <c r="K21" s="10">
        <v>0</v>
      </c>
      <c r="L21" s="10">
        <v>11</v>
      </c>
      <c r="M21" s="10">
        <v>15</v>
      </c>
      <c r="N21" s="10">
        <v>11</v>
      </c>
      <c r="O21" s="10">
        <f t="shared" si="0"/>
        <v>4</v>
      </c>
      <c r="P21" s="10">
        <v>0</v>
      </c>
      <c r="Q21" s="10">
        <v>17</v>
      </c>
      <c r="R21" s="10">
        <f t="shared" si="1"/>
        <v>-17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28</v>
      </c>
      <c r="E23" s="10">
        <v>0</v>
      </c>
      <c r="F23" s="10">
        <v>28</v>
      </c>
      <c r="G23" s="10">
        <v>48</v>
      </c>
      <c r="H23" s="10">
        <v>0</v>
      </c>
      <c r="I23" s="10">
        <v>48</v>
      </c>
      <c r="J23" s="10">
        <v>41</v>
      </c>
      <c r="K23" s="10">
        <v>0</v>
      </c>
      <c r="L23" s="10">
        <v>41</v>
      </c>
      <c r="M23" s="10">
        <v>44</v>
      </c>
      <c r="N23" s="10">
        <v>25</v>
      </c>
      <c r="O23" s="10">
        <f t="shared" si="0"/>
        <v>19</v>
      </c>
      <c r="P23" s="10">
        <v>36</v>
      </c>
      <c r="Q23" s="10">
        <v>16</v>
      </c>
      <c r="R23" s="10">
        <f t="shared" si="1"/>
        <v>20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44</v>
      </c>
      <c r="E34" s="11">
        <v>150</v>
      </c>
      <c r="F34" s="11">
        <v>-106</v>
      </c>
      <c r="G34" s="11">
        <v>33</v>
      </c>
      <c r="H34" s="11">
        <v>98</v>
      </c>
      <c r="I34" s="11">
        <v>-65</v>
      </c>
      <c r="J34" s="11">
        <v>137</v>
      </c>
      <c r="K34" s="11">
        <v>75</v>
      </c>
      <c r="L34" s="11">
        <v>62</v>
      </c>
      <c r="M34" s="11">
        <v>44</v>
      </c>
      <c r="N34" s="11">
        <v>92</v>
      </c>
      <c r="O34" s="11">
        <f t="shared" si="0"/>
        <v>-48</v>
      </c>
      <c r="P34" s="11">
        <v>31</v>
      </c>
      <c r="Q34" s="11">
        <v>109</v>
      </c>
      <c r="R34" s="11">
        <f t="shared" si="1"/>
        <v>-78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10</v>
      </c>
      <c r="E47" s="10">
        <v>18</v>
      </c>
      <c r="F47" s="10">
        <v>-8</v>
      </c>
      <c r="G47" s="10">
        <v>11</v>
      </c>
      <c r="H47" s="10">
        <v>0</v>
      </c>
      <c r="I47" s="10">
        <v>11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f t="shared" si="0"/>
        <v>0</v>
      </c>
      <c r="P47" s="10">
        <v>0</v>
      </c>
      <c r="Q47" s="10">
        <v>14</v>
      </c>
      <c r="R47" s="10">
        <f t="shared" si="1"/>
        <v>-14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13</v>
      </c>
      <c r="F48" s="10">
        <v>-13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10</v>
      </c>
      <c r="E55" s="10">
        <v>0</v>
      </c>
      <c r="F55" s="10">
        <v>10</v>
      </c>
      <c r="G55" s="10">
        <v>13</v>
      </c>
      <c r="H55" s="10">
        <v>0</v>
      </c>
      <c r="I55" s="10">
        <v>13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16</v>
      </c>
      <c r="O56" s="10">
        <f t="shared" si="0"/>
        <v>-16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48</v>
      </c>
      <c r="E57" s="10">
        <v>53</v>
      </c>
      <c r="F57" s="10">
        <v>-5</v>
      </c>
      <c r="G57" s="10">
        <v>64</v>
      </c>
      <c r="H57" s="10">
        <v>60</v>
      </c>
      <c r="I57" s="10">
        <v>4</v>
      </c>
      <c r="J57" s="10">
        <v>71</v>
      </c>
      <c r="K57" s="10">
        <v>64</v>
      </c>
      <c r="L57" s="10">
        <v>7</v>
      </c>
      <c r="M57" s="10">
        <v>88</v>
      </c>
      <c r="N57" s="10">
        <v>81</v>
      </c>
      <c r="O57" s="10">
        <f t="shared" si="0"/>
        <v>7</v>
      </c>
      <c r="P57" s="10">
        <v>53</v>
      </c>
      <c r="Q57" s="10">
        <v>48</v>
      </c>
      <c r="R57" s="10">
        <f t="shared" si="1"/>
        <v>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268</v>
      </c>
      <c r="E58" s="13">
        <v>224</v>
      </c>
      <c r="F58" s="13">
        <v>44</v>
      </c>
      <c r="G58" s="13">
        <v>326</v>
      </c>
      <c r="H58" s="13">
        <v>185</v>
      </c>
      <c r="I58" s="13">
        <v>141</v>
      </c>
      <c r="J58" s="13">
        <v>276</v>
      </c>
      <c r="K58" s="13">
        <v>222</v>
      </c>
      <c r="L58" s="13">
        <v>54</v>
      </c>
      <c r="M58" s="13">
        <v>336</v>
      </c>
      <c r="N58" s="13">
        <v>209</v>
      </c>
      <c r="O58" s="13">
        <f t="shared" si="0"/>
        <v>127</v>
      </c>
      <c r="P58" s="13">
        <v>305</v>
      </c>
      <c r="Q58" s="13">
        <v>234</v>
      </c>
      <c r="R58" s="13">
        <f t="shared" si="1"/>
        <v>71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f t="shared" si="0"/>
        <v>0</v>
      </c>
      <c r="P61" s="10">
        <v>0</v>
      </c>
      <c r="Q61" s="10">
        <v>0</v>
      </c>
      <c r="R61" s="10">
        <f t="shared" si="1"/>
        <v>0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11</v>
      </c>
      <c r="L62" s="10">
        <v>-11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54</v>
      </c>
      <c r="E82" s="10">
        <v>47</v>
      </c>
      <c r="F82" s="10">
        <v>7</v>
      </c>
      <c r="G82" s="10">
        <v>56</v>
      </c>
      <c r="H82" s="10">
        <v>77</v>
      </c>
      <c r="I82" s="10">
        <v>-21</v>
      </c>
      <c r="J82" s="10">
        <v>65</v>
      </c>
      <c r="K82" s="10">
        <v>42</v>
      </c>
      <c r="L82" s="10">
        <v>23</v>
      </c>
      <c r="M82" s="10">
        <v>85</v>
      </c>
      <c r="N82" s="10">
        <v>66</v>
      </c>
      <c r="O82" s="10">
        <f t="shared" si="2"/>
        <v>19</v>
      </c>
      <c r="P82" s="10">
        <v>92</v>
      </c>
      <c r="Q82" s="10">
        <v>57</v>
      </c>
      <c r="R82" s="10">
        <f t="shared" si="3"/>
        <v>35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朝日町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150</v>
      </c>
      <c r="D86" s="31">
        <f t="shared" ref="D86:D101" si="4">SUMIF($A$5:$A$83,$B86,I$5:I$83)</f>
        <v>210</v>
      </c>
      <c r="E86" s="31">
        <f t="shared" ref="E86:E101" si="5">SUMIF($A$5:$A$83,$B86,L$5:L$83)</f>
        <v>-22</v>
      </c>
      <c r="F86" s="31">
        <f>SUMIF($A$5:$A$83,$B86,O$5:O$83)</f>
        <v>160</v>
      </c>
      <c r="G86" s="31">
        <f>SUMIF($A$5:$A$83,$B86,R$5:R$83)</f>
        <v>136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0</v>
      </c>
      <c r="D87" s="31">
        <f t="shared" si="4"/>
        <v>-4</v>
      </c>
      <c r="E87" s="31">
        <f t="shared" si="5"/>
        <v>14</v>
      </c>
      <c r="F87" s="31">
        <f>SUMIF($A$5:$A$83,$B87,O$5:O$83)</f>
        <v>15</v>
      </c>
      <c r="G87" s="31">
        <f t="shared" ref="G87:G101" si="6">SUMIF($A$5:$A$83,$B87,R$5:R$83)</f>
        <v>13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0</v>
      </c>
      <c r="D88" s="31">
        <f t="shared" si="4"/>
        <v>0</v>
      </c>
      <c r="E88" s="31">
        <f t="shared" si="5"/>
        <v>0</v>
      </c>
      <c r="F88" s="31">
        <f t="shared" ref="F88:F101" si="8">SUMIF($A$5:$A$83,$B88,O$5:O$83)</f>
        <v>0</v>
      </c>
      <c r="G88" s="31">
        <f t="shared" si="6"/>
        <v>0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-106</v>
      </c>
      <c r="D91" s="32">
        <f t="shared" si="4"/>
        <v>-65</v>
      </c>
      <c r="E91" s="32">
        <f t="shared" si="5"/>
        <v>62</v>
      </c>
      <c r="F91" s="32">
        <f t="shared" si="8"/>
        <v>-48</v>
      </c>
      <c r="G91" s="32">
        <f t="shared" si="6"/>
        <v>-78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-21</v>
      </c>
      <c r="D95" s="31">
        <f t="shared" si="4"/>
        <v>11</v>
      </c>
      <c r="E95" s="31">
        <f t="shared" si="5"/>
        <v>0</v>
      </c>
      <c r="F95" s="31">
        <f t="shared" si="8"/>
        <v>0</v>
      </c>
      <c r="G95" s="31">
        <f t="shared" si="6"/>
        <v>-14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5</v>
      </c>
      <c r="D96" s="31">
        <f t="shared" si="4"/>
        <v>17</v>
      </c>
      <c r="E96" s="31">
        <f t="shared" si="5"/>
        <v>7</v>
      </c>
      <c r="F96" s="31">
        <f t="shared" si="8"/>
        <v>-9</v>
      </c>
      <c r="G96" s="31">
        <f t="shared" si="6"/>
        <v>5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0</v>
      </c>
      <c r="D97" s="31">
        <f t="shared" si="4"/>
        <v>0</v>
      </c>
      <c r="E97" s="31">
        <f t="shared" si="5"/>
        <v>-11</v>
      </c>
      <c r="F97" s="31">
        <f t="shared" si="8"/>
        <v>0</v>
      </c>
      <c r="G97" s="31">
        <f t="shared" si="6"/>
        <v>0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7</v>
      </c>
      <c r="D101" s="34">
        <f t="shared" si="4"/>
        <v>-21</v>
      </c>
      <c r="E101" s="34">
        <f t="shared" si="5"/>
        <v>23</v>
      </c>
      <c r="F101" s="31">
        <f t="shared" si="8"/>
        <v>19</v>
      </c>
      <c r="G101" s="31">
        <f t="shared" si="6"/>
        <v>35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35</v>
      </c>
      <c r="D102" s="35" t="str">
        <f>"全体 "&amp;TEXT(SUM(D86:D101),"#,###")</f>
        <v>全体 148</v>
      </c>
      <c r="E102" s="35" t="str">
        <f>"全体 "&amp;TEXT(SUM(E86:E101),"#,###")</f>
        <v>全体 73</v>
      </c>
      <c r="F102" s="35" t="str">
        <f>"全体 "&amp;TEXT(SUM(F86:F101),"#,###")</f>
        <v>全体 137</v>
      </c>
      <c r="G102" s="35" t="str">
        <f>"全体 "&amp;TEXT(SUM(G86:G101),"#,###")</f>
        <v>全体 97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C102"/>
  <sheetViews>
    <sheetView showGridLines="0" topLeftCell="J1" zoomScaleNormal="100" workbookViewId="0">
      <pane ySplit="4" topLeftCell="A109" activePane="bottomLeft" state="frozen"/>
      <selection activeCell="K106" sqref="K106"/>
      <selection pane="bottomLeft" activeCell="L111" sqref="L111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川越町</v>
      </c>
      <c r="T1" s="1" t="str">
        <f ca="1">"地域ブロック・県内圏域別の人口移動の状況　＜"&amp;D1&amp;"＞"</f>
        <v>地域ブロック・県内圏域別の人口移動の状況　＜川越町＞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867</v>
      </c>
      <c r="E4" s="9">
        <v>702</v>
      </c>
      <c r="F4" s="9">
        <v>165</v>
      </c>
      <c r="G4" s="9">
        <v>813</v>
      </c>
      <c r="H4" s="9">
        <v>755</v>
      </c>
      <c r="I4" s="9">
        <v>58</v>
      </c>
      <c r="J4" s="9">
        <v>807</v>
      </c>
      <c r="K4" s="9">
        <v>788</v>
      </c>
      <c r="L4" s="9">
        <v>19</v>
      </c>
      <c r="M4" s="9">
        <v>886</v>
      </c>
      <c r="N4" s="9">
        <v>798</v>
      </c>
      <c r="O4" s="9">
        <f>M4-N4</f>
        <v>88</v>
      </c>
      <c r="P4" s="9">
        <v>827</v>
      </c>
      <c r="Q4" s="9">
        <v>856</v>
      </c>
      <c r="R4" s="9">
        <f>P4-Q4</f>
        <v>-29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35</v>
      </c>
      <c r="E5" s="10">
        <v>28</v>
      </c>
      <c r="F5" s="10">
        <v>7</v>
      </c>
      <c r="G5" s="10">
        <v>27</v>
      </c>
      <c r="H5" s="10">
        <v>13</v>
      </c>
      <c r="I5" s="10">
        <v>14</v>
      </c>
      <c r="J5" s="10">
        <v>39</v>
      </c>
      <c r="K5" s="10">
        <v>36</v>
      </c>
      <c r="L5" s="10">
        <v>3</v>
      </c>
      <c r="M5" s="10">
        <v>26</v>
      </c>
      <c r="N5" s="10">
        <v>30</v>
      </c>
      <c r="O5" s="10">
        <f t="shared" ref="O5:O68" si="0">M5-N5</f>
        <v>-4</v>
      </c>
      <c r="P5" s="10">
        <v>27</v>
      </c>
      <c r="Q5" s="10">
        <v>18</v>
      </c>
      <c r="R5" s="10">
        <f t="shared" ref="R5:R68" si="1">P5-Q5</f>
        <v>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275</v>
      </c>
      <c r="E6" s="10">
        <v>224</v>
      </c>
      <c r="F6" s="10">
        <v>51</v>
      </c>
      <c r="G6" s="10">
        <v>248</v>
      </c>
      <c r="H6" s="10">
        <v>192</v>
      </c>
      <c r="I6" s="10">
        <v>56</v>
      </c>
      <c r="J6" s="10">
        <v>249</v>
      </c>
      <c r="K6" s="10">
        <v>233</v>
      </c>
      <c r="L6" s="10">
        <v>16</v>
      </c>
      <c r="M6" s="10">
        <v>254</v>
      </c>
      <c r="N6" s="10">
        <v>222</v>
      </c>
      <c r="O6" s="10">
        <f t="shared" si="0"/>
        <v>32</v>
      </c>
      <c r="P6" s="10">
        <v>244</v>
      </c>
      <c r="Q6" s="10">
        <v>291</v>
      </c>
      <c r="R6" s="10">
        <f t="shared" si="1"/>
        <v>-47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12</v>
      </c>
      <c r="E7" s="10">
        <v>0</v>
      </c>
      <c r="F7" s="10">
        <v>12</v>
      </c>
      <c r="G7" s="10">
        <v>10</v>
      </c>
      <c r="H7" s="10">
        <v>0</v>
      </c>
      <c r="I7" s="10">
        <v>10</v>
      </c>
      <c r="J7" s="10">
        <v>10</v>
      </c>
      <c r="K7" s="10">
        <v>0</v>
      </c>
      <c r="L7" s="10">
        <v>10</v>
      </c>
      <c r="M7" s="10">
        <v>0</v>
      </c>
      <c r="N7" s="10">
        <v>0</v>
      </c>
      <c r="O7" s="10">
        <f t="shared" si="0"/>
        <v>0</v>
      </c>
      <c r="P7" s="10">
        <v>0</v>
      </c>
      <c r="Q7" s="10">
        <v>0</v>
      </c>
      <c r="R7" s="10">
        <f t="shared" si="1"/>
        <v>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16</v>
      </c>
      <c r="E8" s="10">
        <v>0</v>
      </c>
      <c r="F8" s="10">
        <v>16</v>
      </c>
      <c r="G8" s="10">
        <v>12</v>
      </c>
      <c r="H8" s="10">
        <v>12</v>
      </c>
      <c r="I8" s="10">
        <v>0</v>
      </c>
      <c r="J8" s="10">
        <v>0</v>
      </c>
      <c r="K8" s="10">
        <v>11</v>
      </c>
      <c r="L8" s="10">
        <v>-11</v>
      </c>
      <c r="M8" s="10">
        <v>10</v>
      </c>
      <c r="N8" s="10">
        <v>11</v>
      </c>
      <c r="O8" s="10">
        <f t="shared" si="0"/>
        <v>-1</v>
      </c>
      <c r="P8" s="10">
        <v>11</v>
      </c>
      <c r="Q8" s="10">
        <v>0</v>
      </c>
      <c r="R8" s="10">
        <f t="shared" si="1"/>
        <v>11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111</v>
      </c>
      <c r="E9" s="10">
        <v>92</v>
      </c>
      <c r="F9" s="10">
        <v>19</v>
      </c>
      <c r="G9" s="10">
        <v>123</v>
      </c>
      <c r="H9" s="10">
        <v>121</v>
      </c>
      <c r="I9" s="10">
        <v>2</v>
      </c>
      <c r="J9" s="10">
        <v>97</v>
      </c>
      <c r="K9" s="10">
        <v>125</v>
      </c>
      <c r="L9" s="10">
        <v>-28</v>
      </c>
      <c r="M9" s="10">
        <v>105</v>
      </c>
      <c r="N9" s="10">
        <v>129</v>
      </c>
      <c r="O9" s="10">
        <f t="shared" si="0"/>
        <v>-24</v>
      </c>
      <c r="P9" s="10">
        <v>127</v>
      </c>
      <c r="Q9" s="10">
        <v>116</v>
      </c>
      <c r="R9" s="10">
        <f t="shared" si="1"/>
        <v>11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38</v>
      </c>
      <c r="E10" s="10">
        <v>15</v>
      </c>
      <c r="F10" s="10">
        <v>23</v>
      </c>
      <c r="G10" s="10">
        <v>44</v>
      </c>
      <c r="H10" s="10">
        <v>30</v>
      </c>
      <c r="I10" s="10">
        <v>14</v>
      </c>
      <c r="J10" s="10">
        <v>23</v>
      </c>
      <c r="K10" s="10">
        <v>24</v>
      </c>
      <c r="L10" s="10">
        <v>-1</v>
      </c>
      <c r="M10" s="10">
        <v>44</v>
      </c>
      <c r="N10" s="10">
        <v>28</v>
      </c>
      <c r="O10" s="10">
        <f t="shared" si="0"/>
        <v>16</v>
      </c>
      <c r="P10" s="10">
        <v>39</v>
      </c>
      <c r="Q10" s="10">
        <v>21</v>
      </c>
      <c r="R10" s="10">
        <f t="shared" si="1"/>
        <v>18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13</v>
      </c>
      <c r="F13" s="10">
        <v>-13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23</v>
      </c>
      <c r="E16" s="10">
        <v>0</v>
      </c>
      <c r="F16" s="10">
        <v>23</v>
      </c>
      <c r="G16" s="10">
        <v>19</v>
      </c>
      <c r="H16" s="10">
        <v>21</v>
      </c>
      <c r="I16" s="10">
        <v>-2</v>
      </c>
      <c r="J16" s="10">
        <v>12</v>
      </c>
      <c r="K16" s="10">
        <v>0</v>
      </c>
      <c r="L16" s="10">
        <v>12</v>
      </c>
      <c r="M16" s="10">
        <v>17</v>
      </c>
      <c r="N16" s="10">
        <v>0</v>
      </c>
      <c r="O16" s="10">
        <f t="shared" si="0"/>
        <v>17</v>
      </c>
      <c r="P16" s="10">
        <v>23</v>
      </c>
      <c r="Q16" s="10">
        <v>14</v>
      </c>
      <c r="R16" s="10">
        <f t="shared" si="1"/>
        <v>9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12</v>
      </c>
      <c r="E20" s="10">
        <v>16</v>
      </c>
      <c r="F20" s="10">
        <v>-4</v>
      </c>
      <c r="G20" s="10">
        <v>10</v>
      </c>
      <c r="H20" s="10">
        <v>0</v>
      </c>
      <c r="I20" s="10">
        <v>10</v>
      </c>
      <c r="J20" s="10">
        <v>0</v>
      </c>
      <c r="K20" s="10">
        <v>24</v>
      </c>
      <c r="L20" s="10">
        <v>-24</v>
      </c>
      <c r="M20" s="10">
        <v>0</v>
      </c>
      <c r="N20" s="10">
        <v>11</v>
      </c>
      <c r="O20" s="10">
        <f t="shared" si="0"/>
        <v>-11</v>
      </c>
      <c r="P20" s="10">
        <v>10</v>
      </c>
      <c r="Q20" s="10">
        <v>10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13</v>
      </c>
      <c r="E21" s="10">
        <v>17</v>
      </c>
      <c r="F21" s="10">
        <v>-4</v>
      </c>
      <c r="G21" s="10">
        <v>0</v>
      </c>
      <c r="H21" s="10">
        <v>13</v>
      </c>
      <c r="I21" s="10">
        <v>-13</v>
      </c>
      <c r="J21" s="10">
        <v>10</v>
      </c>
      <c r="K21" s="10">
        <v>16</v>
      </c>
      <c r="L21" s="10">
        <v>-6</v>
      </c>
      <c r="M21" s="10">
        <v>16</v>
      </c>
      <c r="N21" s="10">
        <v>15</v>
      </c>
      <c r="O21" s="10">
        <f t="shared" si="0"/>
        <v>1</v>
      </c>
      <c r="P21" s="10">
        <v>12</v>
      </c>
      <c r="Q21" s="10">
        <v>20</v>
      </c>
      <c r="R21" s="10">
        <f t="shared" si="1"/>
        <v>-8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28</v>
      </c>
      <c r="F22" s="10">
        <v>-28</v>
      </c>
      <c r="G22" s="10">
        <v>0</v>
      </c>
      <c r="H22" s="10">
        <v>48</v>
      </c>
      <c r="I22" s="10">
        <v>-48</v>
      </c>
      <c r="J22" s="10">
        <v>0</v>
      </c>
      <c r="K22" s="10">
        <v>41</v>
      </c>
      <c r="L22" s="10">
        <v>-41</v>
      </c>
      <c r="M22" s="10">
        <v>25</v>
      </c>
      <c r="N22" s="10">
        <v>44</v>
      </c>
      <c r="O22" s="10">
        <f t="shared" si="0"/>
        <v>-19</v>
      </c>
      <c r="P22" s="10">
        <v>16</v>
      </c>
      <c r="Q22" s="10">
        <v>36</v>
      </c>
      <c r="R22" s="10">
        <f t="shared" si="1"/>
        <v>-20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52</v>
      </c>
      <c r="E34" s="11">
        <v>33</v>
      </c>
      <c r="F34" s="11">
        <v>19</v>
      </c>
      <c r="G34" s="11">
        <v>56</v>
      </c>
      <c r="H34" s="11">
        <v>31</v>
      </c>
      <c r="I34" s="11">
        <v>25</v>
      </c>
      <c r="J34" s="11">
        <v>68</v>
      </c>
      <c r="K34" s="11">
        <v>21</v>
      </c>
      <c r="L34" s="11">
        <v>47</v>
      </c>
      <c r="M34" s="11">
        <v>46</v>
      </c>
      <c r="N34" s="11">
        <v>26</v>
      </c>
      <c r="O34" s="11">
        <f t="shared" si="0"/>
        <v>20</v>
      </c>
      <c r="P34" s="11">
        <v>39</v>
      </c>
      <c r="Q34" s="11">
        <v>32</v>
      </c>
      <c r="R34" s="11">
        <f t="shared" si="1"/>
        <v>7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12</v>
      </c>
      <c r="E37" s="10">
        <v>0</v>
      </c>
      <c r="F37" s="10">
        <v>12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11</v>
      </c>
      <c r="F45" s="10">
        <v>-11</v>
      </c>
      <c r="G45" s="10">
        <v>10</v>
      </c>
      <c r="H45" s="10">
        <v>0</v>
      </c>
      <c r="I45" s="10">
        <v>10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10</v>
      </c>
      <c r="F46" s="10">
        <v>-10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12</v>
      </c>
      <c r="Q46" s="10">
        <v>0</v>
      </c>
      <c r="R46" s="10">
        <f t="shared" si="1"/>
        <v>12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0</v>
      </c>
      <c r="E47" s="10">
        <v>11</v>
      </c>
      <c r="F47" s="10">
        <v>-11</v>
      </c>
      <c r="G47" s="10">
        <v>14</v>
      </c>
      <c r="H47" s="10">
        <v>14</v>
      </c>
      <c r="I47" s="10">
        <v>0</v>
      </c>
      <c r="J47" s="10">
        <v>0</v>
      </c>
      <c r="K47" s="10">
        <v>15</v>
      </c>
      <c r="L47" s="10">
        <v>-15</v>
      </c>
      <c r="M47" s="10">
        <v>10</v>
      </c>
      <c r="N47" s="10">
        <v>22</v>
      </c>
      <c r="O47" s="10">
        <f t="shared" si="0"/>
        <v>-12</v>
      </c>
      <c r="P47" s="10">
        <v>19</v>
      </c>
      <c r="Q47" s="10">
        <v>21</v>
      </c>
      <c r="R47" s="10">
        <f t="shared" si="1"/>
        <v>-2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20</v>
      </c>
      <c r="E48" s="10">
        <v>11</v>
      </c>
      <c r="F48" s="10">
        <v>9</v>
      </c>
      <c r="G48" s="10">
        <v>14</v>
      </c>
      <c r="H48" s="10">
        <v>18</v>
      </c>
      <c r="I48" s="10">
        <v>-4</v>
      </c>
      <c r="J48" s="10">
        <v>18</v>
      </c>
      <c r="K48" s="10">
        <v>16</v>
      </c>
      <c r="L48" s="10">
        <v>2</v>
      </c>
      <c r="M48" s="10">
        <v>12</v>
      </c>
      <c r="N48" s="10">
        <v>19</v>
      </c>
      <c r="O48" s="10">
        <f t="shared" si="0"/>
        <v>-7</v>
      </c>
      <c r="P48" s="10">
        <v>13</v>
      </c>
      <c r="Q48" s="10">
        <v>0</v>
      </c>
      <c r="R48" s="10">
        <f t="shared" si="1"/>
        <v>13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10</v>
      </c>
      <c r="L51" s="10">
        <v>-10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25</v>
      </c>
      <c r="E55" s="10">
        <v>11</v>
      </c>
      <c r="F55" s="10">
        <v>14</v>
      </c>
      <c r="G55" s="10">
        <v>21</v>
      </c>
      <c r="H55" s="10">
        <v>22</v>
      </c>
      <c r="I55" s="10">
        <v>-1</v>
      </c>
      <c r="J55" s="10">
        <v>17</v>
      </c>
      <c r="K55" s="10">
        <v>20</v>
      </c>
      <c r="L55" s="10">
        <v>-3</v>
      </c>
      <c r="M55" s="10">
        <v>21</v>
      </c>
      <c r="N55" s="10">
        <v>28</v>
      </c>
      <c r="O55" s="10">
        <f t="shared" si="0"/>
        <v>-7</v>
      </c>
      <c r="P55" s="10">
        <v>21</v>
      </c>
      <c r="Q55" s="10">
        <v>27</v>
      </c>
      <c r="R55" s="10">
        <f t="shared" si="1"/>
        <v>-6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18</v>
      </c>
      <c r="K56" s="10">
        <v>11</v>
      </c>
      <c r="L56" s="10">
        <v>7</v>
      </c>
      <c r="M56" s="10">
        <v>0</v>
      </c>
      <c r="N56" s="10">
        <v>0</v>
      </c>
      <c r="O56" s="10">
        <f t="shared" si="0"/>
        <v>0</v>
      </c>
      <c r="P56" s="10">
        <v>10</v>
      </c>
      <c r="Q56" s="10">
        <v>21</v>
      </c>
      <c r="R56" s="10">
        <f t="shared" si="1"/>
        <v>-11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95</v>
      </c>
      <c r="E57" s="10">
        <v>88</v>
      </c>
      <c r="F57" s="10">
        <v>7</v>
      </c>
      <c r="G57" s="10">
        <v>102</v>
      </c>
      <c r="H57" s="10">
        <v>102</v>
      </c>
      <c r="I57" s="10">
        <v>0</v>
      </c>
      <c r="J57" s="10">
        <v>117</v>
      </c>
      <c r="K57" s="10">
        <v>97</v>
      </c>
      <c r="L57" s="10">
        <v>20</v>
      </c>
      <c r="M57" s="10">
        <v>134</v>
      </c>
      <c r="N57" s="10">
        <v>106</v>
      </c>
      <c r="O57" s="10">
        <f t="shared" si="0"/>
        <v>28</v>
      </c>
      <c r="P57" s="10">
        <v>103</v>
      </c>
      <c r="Q57" s="10">
        <v>122</v>
      </c>
      <c r="R57" s="10">
        <f t="shared" si="1"/>
        <v>-19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587</v>
      </c>
      <c r="E58" s="13">
        <v>466</v>
      </c>
      <c r="F58" s="13">
        <v>121</v>
      </c>
      <c r="G58" s="13">
        <v>549</v>
      </c>
      <c r="H58" s="13">
        <v>481</v>
      </c>
      <c r="I58" s="13">
        <v>68</v>
      </c>
      <c r="J58" s="13">
        <v>508</v>
      </c>
      <c r="K58" s="13">
        <v>531</v>
      </c>
      <c r="L58" s="13">
        <v>-23</v>
      </c>
      <c r="M58" s="13">
        <v>543</v>
      </c>
      <c r="N58" s="13">
        <v>516</v>
      </c>
      <c r="O58" s="13">
        <f t="shared" si="0"/>
        <v>27</v>
      </c>
      <c r="P58" s="13">
        <v>548</v>
      </c>
      <c r="Q58" s="13">
        <v>558</v>
      </c>
      <c r="R58" s="13">
        <f t="shared" si="1"/>
        <v>-10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10</v>
      </c>
      <c r="L60" s="10">
        <v>-10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13</v>
      </c>
      <c r="E61" s="10">
        <v>10</v>
      </c>
      <c r="F61" s="10">
        <v>3</v>
      </c>
      <c r="G61" s="10">
        <v>19</v>
      </c>
      <c r="H61" s="10">
        <v>12</v>
      </c>
      <c r="I61" s="10">
        <v>7</v>
      </c>
      <c r="J61" s="10">
        <v>15</v>
      </c>
      <c r="K61" s="10">
        <v>0</v>
      </c>
      <c r="L61" s="10">
        <v>15</v>
      </c>
      <c r="M61" s="10">
        <v>19</v>
      </c>
      <c r="N61" s="10">
        <v>11</v>
      </c>
      <c r="O61" s="10">
        <f t="shared" si="0"/>
        <v>8</v>
      </c>
      <c r="P61" s="10">
        <v>0</v>
      </c>
      <c r="Q61" s="10">
        <v>10</v>
      </c>
      <c r="R61" s="10">
        <f t="shared" si="1"/>
        <v>-10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si="0"/>
        <v>0</v>
      </c>
      <c r="P62" s="10">
        <v>14</v>
      </c>
      <c r="Q62" s="10">
        <v>11</v>
      </c>
      <c r="R62" s="10">
        <f t="shared" si="1"/>
        <v>3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11</v>
      </c>
      <c r="E74" s="10">
        <v>0</v>
      </c>
      <c r="F74" s="10">
        <v>11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10</v>
      </c>
      <c r="O74" s="10">
        <f t="shared" si="2"/>
        <v>-10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11</v>
      </c>
      <c r="E78" s="10">
        <v>0</v>
      </c>
      <c r="F78" s="10">
        <v>11</v>
      </c>
      <c r="G78" s="10">
        <v>0</v>
      </c>
      <c r="H78" s="10">
        <v>0</v>
      </c>
      <c r="I78" s="10">
        <v>0</v>
      </c>
      <c r="J78" s="10">
        <v>14</v>
      </c>
      <c r="K78" s="10">
        <v>0</v>
      </c>
      <c r="L78" s="10">
        <v>14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11</v>
      </c>
      <c r="K81" s="10">
        <v>0</v>
      </c>
      <c r="L81" s="10">
        <v>11</v>
      </c>
      <c r="M81" s="10">
        <v>0</v>
      </c>
      <c r="N81" s="10">
        <v>0</v>
      </c>
      <c r="O81" s="10">
        <f t="shared" si="2"/>
        <v>0</v>
      </c>
      <c r="P81" s="10">
        <v>10</v>
      </c>
      <c r="Q81" s="10">
        <v>0</v>
      </c>
      <c r="R81" s="10">
        <f>P81-Q81</f>
        <v>10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93</v>
      </c>
      <c r="E82" s="10">
        <v>84</v>
      </c>
      <c r="F82" s="10">
        <v>9</v>
      </c>
      <c r="G82" s="10">
        <v>84</v>
      </c>
      <c r="H82" s="10">
        <v>106</v>
      </c>
      <c r="I82" s="10">
        <v>-22</v>
      </c>
      <c r="J82" s="10">
        <v>89</v>
      </c>
      <c r="K82" s="10">
        <v>78</v>
      </c>
      <c r="L82" s="10">
        <v>11</v>
      </c>
      <c r="M82" s="10">
        <v>147</v>
      </c>
      <c r="N82" s="10">
        <v>86</v>
      </c>
      <c r="O82" s="10">
        <f t="shared" si="2"/>
        <v>61</v>
      </c>
      <c r="P82" s="10">
        <v>77</v>
      </c>
      <c r="Q82" s="10">
        <v>86</v>
      </c>
      <c r="R82" s="10">
        <f t="shared" si="3"/>
        <v>-9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川越町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67</v>
      </c>
      <c r="D86" s="31">
        <f t="shared" ref="D86:D101" si="4">SUMIF($A$5:$A$83,$B86,I$5:I$83)</f>
        <v>19</v>
      </c>
      <c r="E86" s="31">
        <f t="shared" ref="E86:E101" si="5">SUMIF($A$5:$A$83,$B86,L$5:L$83)</f>
        <v>-72</v>
      </c>
      <c r="F86" s="31">
        <f>SUMIF($A$5:$A$83,$B86,O$5:O$83)</f>
        <v>12</v>
      </c>
      <c r="G86" s="31">
        <f>SUMIF($A$5:$A$83,$B86,R$5:R$83)</f>
        <v>-37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23</v>
      </c>
      <c r="D87" s="31">
        <f t="shared" si="4"/>
        <v>14</v>
      </c>
      <c r="E87" s="31">
        <f t="shared" si="5"/>
        <v>-8</v>
      </c>
      <c r="F87" s="31">
        <f>SUMIF($A$5:$A$83,$B87,O$5:O$83)</f>
        <v>-5</v>
      </c>
      <c r="G87" s="31">
        <f t="shared" ref="G87:G101" si="6">SUMIF($A$5:$A$83,$B87,R$5:R$83)</f>
        <v>20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12</v>
      </c>
      <c r="D88" s="31">
        <f t="shared" si="4"/>
        <v>10</v>
      </c>
      <c r="E88" s="31">
        <f t="shared" si="5"/>
        <v>10</v>
      </c>
      <c r="F88" s="31">
        <f t="shared" ref="F88:F101" si="8">SUMIF($A$5:$A$83,$B88,O$5:O$83)</f>
        <v>0</v>
      </c>
      <c r="G88" s="31">
        <f t="shared" si="6"/>
        <v>0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19</v>
      </c>
      <c r="D91" s="32">
        <f t="shared" si="4"/>
        <v>25</v>
      </c>
      <c r="E91" s="32">
        <f t="shared" si="5"/>
        <v>47</v>
      </c>
      <c r="F91" s="32">
        <f t="shared" si="8"/>
        <v>20</v>
      </c>
      <c r="G91" s="32">
        <f t="shared" si="6"/>
        <v>7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12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-23</v>
      </c>
      <c r="D95" s="31">
        <f t="shared" si="4"/>
        <v>6</v>
      </c>
      <c r="E95" s="31">
        <f t="shared" si="5"/>
        <v>-13</v>
      </c>
      <c r="F95" s="31">
        <f t="shared" si="8"/>
        <v>-19</v>
      </c>
      <c r="G95" s="31">
        <f t="shared" si="6"/>
        <v>23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21</v>
      </c>
      <c r="D96" s="31">
        <f t="shared" si="4"/>
        <v>-1</v>
      </c>
      <c r="E96" s="31">
        <f t="shared" si="5"/>
        <v>14</v>
      </c>
      <c r="F96" s="31">
        <f t="shared" si="8"/>
        <v>21</v>
      </c>
      <c r="G96" s="31">
        <f t="shared" si="6"/>
        <v>-36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3</v>
      </c>
      <c r="D97" s="31">
        <f t="shared" si="4"/>
        <v>7</v>
      </c>
      <c r="E97" s="31">
        <f t="shared" si="5"/>
        <v>5</v>
      </c>
      <c r="F97" s="31">
        <f t="shared" si="8"/>
        <v>8</v>
      </c>
      <c r="G97" s="31">
        <f t="shared" si="6"/>
        <v>-7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22</v>
      </c>
      <c r="D100" s="31">
        <f t="shared" si="4"/>
        <v>0</v>
      </c>
      <c r="E100" s="31">
        <f t="shared" si="5"/>
        <v>25</v>
      </c>
      <c r="F100" s="31">
        <f t="shared" si="8"/>
        <v>-10</v>
      </c>
      <c r="G100" s="31">
        <f t="shared" si="6"/>
        <v>10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9</v>
      </c>
      <c r="D101" s="34">
        <f t="shared" si="4"/>
        <v>-22</v>
      </c>
      <c r="E101" s="34">
        <f t="shared" si="5"/>
        <v>11</v>
      </c>
      <c r="F101" s="31">
        <f t="shared" si="8"/>
        <v>61</v>
      </c>
      <c r="G101" s="31">
        <f t="shared" si="6"/>
        <v>-9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165</v>
      </c>
      <c r="D102" s="35" t="str">
        <f>"全体 "&amp;TEXT(SUM(D86:D101),"#,###")</f>
        <v>全体 58</v>
      </c>
      <c r="E102" s="35" t="str">
        <f>"全体 "&amp;TEXT(SUM(E86:E101),"#,###")</f>
        <v>全体 19</v>
      </c>
      <c r="F102" s="35" t="str">
        <f>"全体 "&amp;TEXT(SUM(F86:F101),"#,###")</f>
        <v>全体 88</v>
      </c>
      <c r="G102" s="35" t="str">
        <f>"全体 "&amp;TEXT(SUM(G86:G101),"#,###")</f>
        <v>全体 -29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C102"/>
  <sheetViews>
    <sheetView showGridLines="0" topLeftCell="L1" zoomScaleNormal="100" workbookViewId="0">
      <pane ySplit="4" topLeftCell="A103" activePane="bottomLeft" state="frozen"/>
      <selection activeCell="K106" sqref="K106"/>
      <selection pane="bottomLeft" activeCell="N108" sqref="N108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多気町</v>
      </c>
      <c r="T1" s="1" t="str">
        <f ca="1">"地域ブロック・県内圏域別の人口移動の状況　＜"&amp;D1&amp;"＞"</f>
        <v>地域ブロック・県内圏域別の人口移動の状況　＜多気町＞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401</v>
      </c>
      <c r="E4" s="9">
        <v>404</v>
      </c>
      <c r="F4" s="9">
        <v>-3</v>
      </c>
      <c r="G4" s="9">
        <v>406</v>
      </c>
      <c r="H4" s="9">
        <v>351</v>
      </c>
      <c r="I4" s="9">
        <v>55</v>
      </c>
      <c r="J4" s="9">
        <v>308</v>
      </c>
      <c r="K4" s="9">
        <v>349</v>
      </c>
      <c r="L4" s="9">
        <v>-41</v>
      </c>
      <c r="M4" s="9">
        <v>368</v>
      </c>
      <c r="N4" s="9">
        <v>415</v>
      </c>
      <c r="O4" s="9">
        <f>M4-N4</f>
        <v>-47</v>
      </c>
      <c r="P4" s="9">
        <v>360</v>
      </c>
      <c r="Q4" s="9">
        <v>352</v>
      </c>
      <c r="R4" s="9">
        <f>P4-Q4</f>
        <v>8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32</v>
      </c>
      <c r="E5" s="10">
        <v>30</v>
      </c>
      <c r="F5" s="10">
        <v>2</v>
      </c>
      <c r="G5" s="10">
        <v>26</v>
      </c>
      <c r="H5" s="10">
        <v>32</v>
      </c>
      <c r="I5" s="10">
        <v>-6</v>
      </c>
      <c r="J5" s="10">
        <v>21</v>
      </c>
      <c r="K5" s="10">
        <v>36</v>
      </c>
      <c r="L5" s="10">
        <v>-15</v>
      </c>
      <c r="M5" s="10">
        <v>29</v>
      </c>
      <c r="N5" s="10">
        <v>45</v>
      </c>
      <c r="O5" s="10">
        <f t="shared" ref="O5:O68" si="0">M5-N5</f>
        <v>-16</v>
      </c>
      <c r="P5" s="10">
        <v>28</v>
      </c>
      <c r="Q5" s="10">
        <v>29</v>
      </c>
      <c r="R5" s="10">
        <f t="shared" ref="R5:R68" si="1">P5-Q5</f>
        <v>-1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0</v>
      </c>
      <c r="E6" s="10">
        <v>14</v>
      </c>
      <c r="F6" s="10">
        <v>-14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f t="shared" si="0"/>
        <v>0</v>
      </c>
      <c r="P6" s="10">
        <v>14</v>
      </c>
      <c r="Q6" s="10">
        <v>0</v>
      </c>
      <c r="R6" s="10">
        <f t="shared" si="1"/>
        <v>14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25</v>
      </c>
      <c r="E7" s="10">
        <v>30</v>
      </c>
      <c r="F7" s="10">
        <v>-5</v>
      </c>
      <c r="G7" s="10">
        <v>24</v>
      </c>
      <c r="H7" s="10">
        <v>24</v>
      </c>
      <c r="I7" s="10">
        <v>0</v>
      </c>
      <c r="J7" s="10">
        <v>28</v>
      </c>
      <c r="K7" s="10">
        <v>25</v>
      </c>
      <c r="L7" s="10">
        <v>3</v>
      </c>
      <c r="M7" s="10">
        <v>24</v>
      </c>
      <c r="N7" s="10">
        <v>19</v>
      </c>
      <c r="O7" s="10">
        <f t="shared" si="0"/>
        <v>5</v>
      </c>
      <c r="P7" s="10">
        <v>20</v>
      </c>
      <c r="Q7" s="10">
        <v>19</v>
      </c>
      <c r="R7" s="10">
        <f t="shared" si="1"/>
        <v>1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143</v>
      </c>
      <c r="E8" s="10">
        <v>118</v>
      </c>
      <c r="F8" s="10">
        <v>25</v>
      </c>
      <c r="G8" s="10">
        <v>141</v>
      </c>
      <c r="H8" s="10">
        <v>110</v>
      </c>
      <c r="I8" s="10">
        <v>31</v>
      </c>
      <c r="J8" s="10">
        <v>94</v>
      </c>
      <c r="K8" s="10">
        <v>0</v>
      </c>
      <c r="L8" s="10">
        <v>94</v>
      </c>
      <c r="M8" s="10">
        <v>126</v>
      </c>
      <c r="N8" s="10">
        <v>129</v>
      </c>
      <c r="O8" s="10">
        <f t="shared" si="0"/>
        <v>-3</v>
      </c>
      <c r="P8" s="10">
        <v>130</v>
      </c>
      <c r="Q8" s="10">
        <v>128</v>
      </c>
      <c r="R8" s="10">
        <f t="shared" si="1"/>
        <v>2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f t="shared" si="0"/>
        <v>0</v>
      </c>
      <c r="P9" s="10">
        <v>0</v>
      </c>
      <c r="Q9" s="10">
        <v>0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12</v>
      </c>
      <c r="L10" s="10">
        <v>-12</v>
      </c>
      <c r="M10" s="10">
        <v>0</v>
      </c>
      <c r="N10" s="10">
        <v>15</v>
      </c>
      <c r="O10" s="10">
        <f t="shared" si="0"/>
        <v>-15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34</v>
      </c>
      <c r="F13" s="10">
        <v>-34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17</v>
      </c>
      <c r="O13" s="10">
        <f t="shared" si="0"/>
        <v>-17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10</v>
      </c>
      <c r="Q17" s="10">
        <v>0</v>
      </c>
      <c r="R17" s="10">
        <f t="shared" si="1"/>
        <v>10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19</v>
      </c>
      <c r="F25" s="10">
        <v>-19</v>
      </c>
      <c r="G25" s="10">
        <v>19</v>
      </c>
      <c r="H25" s="10">
        <v>0</v>
      </c>
      <c r="I25" s="10">
        <v>19</v>
      </c>
      <c r="J25" s="10">
        <v>10</v>
      </c>
      <c r="K25" s="10">
        <v>11</v>
      </c>
      <c r="L25" s="10">
        <v>-1</v>
      </c>
      <c r="M25" s="10">
        <v>11</v>
      </c>
      <c r="N25" s="10">
        <v>0</v>
      </c>
      <c r="O25" s="10">
        <f t="shared" si="0"/>
        <v>11</v>
      </c>
      <c r="P25" s="10">
        <v>11</v>
      </c>
      <c r="Q25" s="10">
        <v>0</v>
      </c>
      <c r="R25" s="10">
        <f t="shared" si="1"/>
        <v>11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11</v>
      </c>
      <c r="E26" s="10">
        <v>0</v>
      </c>
      <c r="F26" s="10">
        <v>11</v>
      </c>
      <c r="G26" s="10">
        <v>28</v>
      </c>
      <c r="H26" s="10">
        <v>0</v>
      </c>
      <c r="I26" s="10">
        <v>28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13</v>
      </c>
      <c r="Q26" s="10">
        <v>0</v>
      </c>
      <c r="R26" s="10">
        <f t="shared" si="1"/>
        <v>13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10</v>
      </c>
      <c r="Q28" s="10">
        <v>0</v>
      </c>
      <c r="R28" s="10">
        <f t="shared" si="1"/>
        <v>10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12</v>
      </c>
      <c r="E29" s="10">
        <v>0</v>
      </c>
      <c r="F29" s="10">
        <v>12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61</v>
      </c>
      <c r="E34" s="11">
        <v>48</v>
      </c>
      <c r="F34" s="11">
        <v>13</v>
      </c>
      <c r="G34" s="11">
        <v>72</v>
      </c>
      <c r="H34" s="11">
        <v>52</v>
      </c>
      <c r="I34" s="11">
        <v>20</v>
      </c>
      <c r="J34" s="11">
        <v>61</v>
      </c>
      <c r="K34" s="11">
        <v>175</v>
      </c>
      <c r="L34" s="11">
        <v>-114</v>
      </c>
      <c r="M34" s="11">
        <v>71</v>
      </c>
      <c r="N34" s="11">
        <v>57</v>
      </c>
      <c r="O34" s="11">
        <f t="shared" si="0"/>
        <v>14</v>
      </c>
      <c r="P34" s="11">
        <v>29</v>
      </c>
      <c r="Q34" s="11">
        <v>65</v>
      </c>
      <c r="R34" s="11">
        <f t="shared" si="1"/>
        <v>-36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14</v>
      </c>
      <c r="L47" s="10">
        <v>-14</v>
      </c>
      <c r="M47" s="10">
        <v>10</v>
      </c>
      <c r="N47" s="10">
        <v>11</v>
      </c>
      <c r="O47" s="10">
        <f t="shared" si="0"/>
        <v>-1</v>
      </c>
      <c r="P47" s="10">
        <v>14</v>
      </c>
      <c r="Q47" s="10">
        <v>16</v>
      </c>
      <c r="R47" s="10">
        <f t="shared" si="1"/>
        <v>-2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20</v>
      </c>
      <c r="E57" s="10">
        <v>31</v>
      </c>
      <c r="F57" s="10">
        <v>-11</v>
      </c>
      <c r="G57" s="10">
        <v>33</v>
      </c>
      <c r="H57" s="10">
        <v>53</v>
      </c>
      <c r="I57" s="10">
        <v>-20</v>
      </c>
      <c r="J57" s="10">
        <v>20</v>
      </c>
      <c r="K57" s="10">
        <v>28</v>
      </c>
      <c r="L57" s="10">
        <v>-8</v>
      </c>
      <c r="M57" s="10">
        <v>25</v>
      </c>
      <c r="N57" s="10">
        <v>40</v>
      </c>
      <c r="O57" s="10">
        <f t="shared" si="0"/>
        <v>-15</v>
      </c>
      <c r="P57" s="10">
        <v>18</v>
      </c>
      <c r="Q57" s="10">
        <v>36</v>
      </c>
      <c r="R57" s="10">
        <f t="shared" si="1"/>
        <v>-18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284</v>
      </c>
      <c r="E58" s="13">
        <v>293</v>
      </c>
      <c r="F58" s="13">
        <v>-9</v>
      </c>
      <c r="G58" s="13">
        <v>310</v>
      </c>
      <c r="H58" s="13">
        <v>218</v>
      </c>
      <c r="I58" s="13">
        <v>92</v>
      </c>
      <c r="J58" s="13">
        <v>214</v>
      </c>
      <c r="K58" s="13">
        <v>259</v>
      </c>
      <c r="L58" s="13">
        <v>-45</v>
      </c>
      <c r="M58" s="13">
        <v>261</v>
      </c>
      <c r="N58" s="13">
        <v>282</v>
      </c>
      <c r="O58" s="13">
        <f t="shared" si="0"/>
        <v>-21</v>
      </c>
      <c r="P58" s="13">
        <v>265</v>
      </c>
      <c r="Q58" s="13">
        <v>241</v>
      </c>
      <c r="R58" s="13">
        <f t="shared" si="1"/>
        <v>24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14</v>
      </c>
      <c r="E61" s="10">
        <v>12</v>
      </c>
      <c r="F61" s="10">
        <v>2</v>
      </c>
      <c r="G61" s="10">
        <v>10</v>
      </c>
      <c r="H61" s="10">
        <v>17</v>
      </c>
      <c r="I61" s="10">
        <v>-7</v>
      </c>
      <c r="J61" s="10">
        <v>13</v>
      </c>
      <c r="K61" s="10">
        <v>0</v>
      </c>
      <c r="L61" s="10">
        <v>13</v>
      </c>
      <c r="M61" s="10">
        <v>15</v>
      </c>
      <c r="N61" s="10">
        <v>22</v>
      </c>
      <c r="O61" s="10">
        <f t="shared" si="0"/>
        <v>-7</v>
      </c>
      <c r="P61" s="10">
        <v>10</v>
      </c>
      <c r="Q61" s="10">
        <v>11</v>
      </c>
      <c r="R61" s="10">
        <f t="shared" si="1"/>
        <v>-1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10</v>
      </c>
      <c r="K62" s="10">
        <v>0</v>
      </c>
      <c r="L62" s="10">
        <v>10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18</v>
      </c>
      <c r="Q63" s="10">
        <v>0</v>
      </c>
      <c r="R63" s="10">
        <f t="shared" si="1"/>
        <v>18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83</v>
      </c>
      <c r="E82" s="10">
        <v>68</v>
      </c>
      <c r="F82" s="10">
        <v>15</v>
      </c>
      <c r="G82" s="10">
        <v>53</v>
      </c>
      <c r="H82" s="10">
        <v>63</v>
      </c>
      <c r="I82" s="10">
        <v>-10</v>
      </c>
      <c r="J82" s="10">
        <v>51</v>
      </c>
      <c r="K82" s="10">
        <v>48</v>
      </c>
      <c r="L82" s="10">
        <v>3</v>
      </c>
      <c r="M82" s="10">
        <v>57</v>
      </c>
      <c r="N82" s="10">
        <v>60</v>
      </c>
      <c r="O82" s="10">
        <f t="shared" si="2"/>
        <v>-3</v>
      </c>
      <c r="P82" s="10">
        <v>35</v>
      </c>
      <c r="Q82" s="10">
        <v>48</v>
      </c>
      <c r="R82" s="10">
        <f t="shared" si="3"/>
        <v>-13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多気町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-48</v>
      </c>
      <c r="D86" s="31">
        <f t="shared" ref="D86:D101" si="4">SUMIF($A$5:$A$83,$B86,I$5:I$83)</f>
        <v>0</v>
      </c>
      <c r="E86" s="31">
        <f t="shared" ref="E86:E101" si="5">SUMIF($A$5:$A$83,$B86,L$5:L$83)</f>
        <v>-12</v>
      </c>
      <c r="F86" s="31">
        <f>SUMIF($A$5:$A$83,$B86,O$5:O$83)</f>
        <v>-32</v>
      </c>
      <c r="G86" s="31">
        <f>SUMIF($A$5:$A$83,$B86,R$5:R$83)</f>
        <v>14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19</v>
      </c>
      <c r="D87" s="31">
        <f t="shared" si="4"/>
        <v>72</v>
      </c>
      <c r="E87" s="31">
        <f t="shared" si="5"/>
        <v>78</v>
      </c>
      <c r="F87" s="31">
        <f>SUMIF($A$5:$A$83,$B87,O$5:O$83)</f>
        <v>-8</v>
      </c>
      <c r="G87" s="31">
        <f t="shared" ref="G87:G101" si="6">SUMIF($A$5:$A$83,$B87,R$5:R$83)</f>
        <v>25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7</v>
      </c>
      <c r="D88" s="31">
        <f t="shared" si="4"/>
        <v>0</v>
      </c>
      <c r="E88" s="31">
        <f t="shared" si="5"/>
        <v>3</v>
      </c>
      <c r="F88" s="31">
        <f t="shared" ref="F88:F101" si="8">SUMIF($A$5:$A$83,$B88,O$5:O$83)</f>
        <v>5</v>
      </c>
      <c r="G88" s="31">
        <f t="shared" si="6"/>
        <v>21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13</v>
      </c>
      <c r="D91" s="32">
        <f t="shared" si="4"/>
        <v>20</v>
      </c>
      <c r="E91" s="32">
        <f t="shared" si="5"/>
        <v>-114</v>
      </c>
      <c r="F91" s="32">
        <f t="shared" si="8"/>
        <v>14</v>
      </c>
      <c r="G91" s="32">
        <f t="shared" si="6"/>
        <v>-36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0</v>
      </c>
      <c r="D95" s="31">
        <f t="shared" si="4"/>
        <v>0</v>
      </c>
      <c r="E95" s="31">
        <f t="shared" si="5"/>
        <v>-14</v>
      </c>
      <c r="F95" s="31">
        <f t="shared" si="8"/>
        <v>-1</v>
      </c>
      <c r="G95" s="31">
        <f t="shared" si="6"/>
        <v>-2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-11</v>
      </c>
      <c r="D96" s="31">
        <f t="shared" si="4"/>
        <v>-20</v>
      </c>
      <c r="E96" s="31">
        <f t="shared" si="5"/>
        <v>-8</v>
      </c>
      <c r="F96" s="31">
        <f t="shared" si="8"/>
        <v>-15</v>
      </c>
      <c r="G96" s="31">
        <f t="shared" si="6"/>
        <v>-18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2</v>
      </c>
      <c r="D97" s="31">
        <f t="shared" si="4"/>
        <v>-7</v>
      </c>
      <c r="E97" s="31">
        <f t="shared" si="5"/>
        <v>23</v>
      </c>
      <c r="F97" s="31">
        <f t="shared" si="8"/>
        <v>-7</v>
      </c>
      <c r="G97" s="31">
        <f t="shared" si="6"/>
        <v>17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15</v>
      </c>
      <c r="D101" s="34">
        <f t="shared" si="4"/>
        <v>-10</v>
      </c>
      <c r="E101" s="34">
        <f t="shared" si="5"/>
        <v>3</v>
      </c>
      <c r="F101" s="31">
        <f t="shared" si="8"/>
        <v>-3</v>
      </c>
      <c r="G101" s="31">
        <f t="shared" si="6"/>
        <v>-13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-3</v>
      </c>
      <c r="D102" s="35" t="str">
        <f>"全体 "&amp;TEXT(SUM(D86:D101),"#,###")</f>
        <v>全体 55</v>
      </c>
      <c r="E102" s="35" t="str">
        <f>"全体 "&amp;TEXT(SUM(E86:E101),"#,###")</f>
        <v>全体 -41</v>
      </c>
      <c r="F102" s="35" t="str">
        <f>"全体 "&amp;TEXT(SUM(F86:F101),"#,###")</f>
        <v>全体 -47</v>
      </c>
      <c r="G102" s="35" t="str">
        <f>"全体 "&amp;TEXT(SUM(G86:G101),"#,###")</f>
        <v>全体 8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C102"/>
  <sheetViews>
    <sheetView showGridLines="0" topLeftCell="I1" zoomScaleNormal="100" workbookViewId="0">
      <pane ySplit="4" topLeftCell="A112" activePane="bottomLeft" state="frozen"/>
      <selection activeCell="K106" sqref="K106"/>
      <selection pane="bottomLeft" activeCell="P109" sqref="P109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明和町</v>
      </c>
      <c r="T1" s="1" t="str">
        <f ca="1">"地域ブロック・県内圏域別の人口移動の状況　＜"&amp;D1&amp;"＞"</f>
        <v>地域ブロック・県内圏域別の人口移動の状況　＜明和町＞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630</v>
      </c>
      <c r="E4" s="9">
        <v>614</v>
      </c>
      <c r="F4" s="9">
        <v>16</v>
      </c>
      <c r="G4" s="9">
        <v>621</v>
      </c>
      <c r="H4" s="9">
        <v>652</v>
      </c>
      <c r="I4" s="9">
        <v>-31</v>
      </c>
      <c r="J4" s="9">
        <v>587</v>
      </c>
      <c r="K4" s="9">
        <v>601</v>
      </c>
      <c r="L4" s="9">
        <v>-14</v>
      </c>
      <c r="M4" s="9">
        <v>674</v>
      </c>
      <c r="N4" s="9">
        <v>573</v>
      </c>
      <c r="O4" s="9">
        <f>M4-N4</f>
        <v>101</v>
      </c>
      <c r="P4" s="9">
        <v>644</v>
      </c>
      <c r="Q4" s="9">
        <v>590</v>
      </c>
      <c r="R4" s="9">
        <f>P4-Q4</f>
        <v>54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56</v>
      </c>
      <c r="E5" s="10">
        <v>35</v>
      </c>
      <c r="F5" s="10">
        <v>21</v>
      </c>
      <c r="G5" s="10">
        <v>58</v>
      </c>
      <c r="H5" s="10">
        <v>67</v>
      </c>
      <c r="I5" s="10">
        <v>-9</v>
      </c>
      <c r="J5" s="10">
        <v>46</v>
      </c>
      <c r="K5" s="10">
        <v>54</v>
      </c>
      <c r="L5" s="10">
        <v>-8</v>
      </c>
      <c r="M5" s="10">
        <v>45</v>
      </c>
      <c r="N5" s="10">
        <v>47</v>
      </c>
      <c r="O5" s="10">
        <f t="shared" ref="O5:O68" si="0">M5-N5</f>
        <v>-2</v>
      </c>
      <c r="P5" s="10">
        <v>67</v>
      </c>
      <c r="Q5" s="10">
        <v>51</v>
      </c>
      <c r="R5" s="10">
        <f t="shared" ref="R5:R68" si="1">P5-Q5</f>
        <v>16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13</v>
      </c>
      <c r="E6" s="10">
        <v>15</v>
      </c>
      <c r="F6" s="10">
        <v>-2</v>
      </c>
      <c r="G6" s="10">
        <v>17</v>
      </c>
      <c r="H6" s="10">
        <v>16</v>
      </c>
      <c r="I6" s="10">
        <v>1</v>
      </c>
      <c r="J6" s="10">
        <v>0</v>
      </c>
      <c r="K6" s="10">
        <v>11</v>
      </c>
      <c r="L6" s="10">
        <v>-11</v>
      </c>
      <c r="M6" s="10">
        <v>19</v>
      </c>
      <c r="N6" s="10">
        <v>17</v>
      </c>
      <c r="O6" s="10">
        <f t="shared" si="0"/>
        <v>2</v>
      </c>
      <c r="P6" s="10">
        <v>0</v>
      </c>
      <c r="Q6" s="10">
        <v>25</v>
      </c>
      <c r="R6" s="10">
        <f t="shared" si="1"/>
        <v>-25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162</v>
      </c>
      <c r="E7" s="10">
        <v>137</v>
      </c>
      <c r="F7" s="10">
        <v>25</v>
      </c>
      <c r="G7" s="10">
        <v>164</v>
      </c>
      <c r="H7" s="10">
        <v>146</v>
      </c>
      <c r="I7" s="10">
        <v>18</v>
      </c>
      <c r="J7" s="10">
        <v>171</v>
      </c>
      <c r="K7" s="10">
        <v>137</v>
      </c>
      <c r="L7" s="10">
        <v>34</v>
      </c>
      <c r="M7" s="10">
        <v>226</v>
      </c>
      <c r="N7" s="10">
        <v>112</v>
      </c>
      <c r="O7" s="10">
        <f t="shared" si="0"/>
        <v>114</v>
      </c>
      <c r="P7" s="10">
        <v>193</v>
      </c>
      <c r="Q7" s="10">
        <v>132</v>
      </c>
      <c r="R7" s="10">
        <f t="shared" si="1"/>
        <v>61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126</v>
      </c>
      <c r="E8" s="10">
        <v>146</v>
      </c>
      <c r="F8" s="10">
        <v>-20</v>
      </c>
      <c r="G8" s="10">
        <v>139</v>
      </c>
      <c r="H8" s="10">
        <v>151</v>
      </c>
      <c r="I8" s="10">
        <v>-12</v>
      </c>
      <c r="J8" s="10">
        <v>126</v>
      </c>
      <c r="K8" s="10">
        <v>126</v>
      </c>
      <c r="L8" s="10">
        <v>0</v>
      </c>
      <c r="M8" s="10">
        <v>144</v>
      </c>
      <c r="N8" s="10">
        <v>116</v>
      </c>
      <c r="O8" s="10">
        <f t="shared" si="0"/>
        <v>28</v>
      </c>
      <c r="P8" s="10">
        <v>145</v>
      </c>
      <c r="Q8" s="10">
        <v>121</v>
      </c>
      <c r="R8" s="10">
        <f t="shared" si="1"/>
        <v>24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10</v>
      </c>
      <c r="N9" s="10">
        <v>0</v>
      </c>
      <c r="O9" s="10">
        <f t="shared" si="0"/>
        <v>10</v>
      </c>
      <c r="P9" s="10">
        <v>0</v>
      </c>
      <c r="Q9" s="10">
        <v>13</v>
      </c>
      <c r="R9" s="10">
        <f t="shared" si="1"/>
        <v>-13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11</v>
      </c>
      <c r="E10" s="10">
        <v>17</v>
      </c>
      <c r="F10" s="10">
        <v>-6</v>
      </c>
      <c r="G10" s="10">
        <v>0</v>
      </c>
      <c r="H10" s="10">
        <v>23</v>
      </c>
      <c r="I10" s="10">
        <v>-23</v>
      </c>
      <c r="J10" s="10">
        <v>15</v>
      </c>
      <c r="K10" s="10">
        <v>16</v>
      </c>
      <c r="L10" s="10">
        <v>-1</v>
      </c>
      <c r="M10" s="10">
        <v>0</v>
      </c>
      <c r="N10" s="10">
        <v>10</v>
      </c>
      <c r="O10" s="10">
        <f t="shared" si="0"/>
        <v>-10</v>
      </c>
      <c r="P10" s="10">
        <v>11</v>
      </c>
      <c r="Q10" s="10">
        <v>10</v>
      </c>
      <c r="R10" s="10">
        <f t="shared" si="1"/>
        <v>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10</v>
      </c>
      <c r="O13" s="10">
        <f t="shared" si="0"/>
        <v>-10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23</v>
      </c>
      <c r="H14" s="10">
        <v>0</v>
      </c>
      <c r="I14" s="10">
        <v>23</v>
      </c>
      <c r="J14" s="10">
        <v>18</v>
      </c>
      <c r="K14" s="10">
        <v>0</v>
      </c>
      <c r="L14" s="10">
        <v>18</v>
      </c>
      <c r="M14" s="10">
        <v>17</v>
      </c>
      <c r="N14" s="10">
        <v>0</v>
      </c>
      <c r="O14" s="10">
        <f t="shared" si="0"/>
        <v>17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11</v>
      </c>
      <c r="E17" s="10">
        <v>11</v>
      </c>
      <c r="F17" s="10">
        <v>0</v>
      </c>
      <c r="G17" s="10">
        <v>13</v>
      </c>
      <c r="H17" s="10">
        <v>0</v>
      </c>
      <c r="I17" s="10">
        <v>13</v>
      </c>
      <c r="J17" s="10">
        <v>14</v>
      </c>
      <c r="K17" s="10">
        <v>0</v>
      </c>
      <c r="L17" s="10">
        <v>14</v>
      </c>
      <c r="M17" s="10">
        <v>17</v>
      </c>
      <c r="N17" s="10">
        <v>0</v>
      </c>
      <c r="O17" s="10">
        <f t="shared" si="0"/>
        <v>17</v>
      </c>
      <c r="P17" s="10">
        <v>18</v>
      </c>
      <c r="Q17" s="10">
        <v>0</v>
      </c>
      <c r="R17" s="10">
        <f t="shared" si="1"/>
        <v>18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19</v>
      </c>
      <c r="E24" s="10">
        <v>0</v>
      </c>
      <c r="F24" s="10">
        <v>19</v>
      </c>
      <c r="G24" s="10">
        <v>0</v>
      </c>
      <c r="H24" s="10">
        <v>19</v>
      </c>
      <c r="I24" s="10">
        <v>-19</v>
      </c>
      <c r="J24" s="10">
        <v>11</v>
      </c>
      <c r="K24" s="10">
        <v>10</v>
      </c>
      <c r="L24" s="10">
        <v>1</v>
      </c>
      <c r="M24" s="10">
        <v>0</v>
      </c>
      <c r="N24" s="10">
        <v>11</v>
      </c>
      <c r="O24" s="10">
        <f t="shared" si="0"/>
        <v>-11</v>
      </c>
      <c r="P24" s="10">
        <v>0</v>
      </c>
      <c r="Q24" s="10">
        <v>11</v>
      </c>
      <c r="R24" s="10">
        <f t="shared" si="1"/>
        <v>-11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27</v>
      </c>
      <c r="E27" s="10">
        <v>20</v>
      </c>
      <c r="F27" s="10">
        <v>7</v>
      </c>
      <c r="G27" s="10">
        <v>10</v>
      </c>
      <c r="H27" s="10">
        <v>0</v>
      </c>
      <c r="I27" s="10">
        <v>10</v>
      </c>
      <c r="J27" s="10">
        <v>21</v>
      </c>
      <c r="K27" s="10">
        <v>10</v>
      </c>
      <c r="L27" s="10">
        <v>11</v>
      </c>
      <c r="M27" s="10">
        <v>18</v>
      </c>
      <c r="N27" s="10">
        <v>18</v>
      </c>
      <c r="O27" s="10">
        <f t="shared" si="0"/>
        <v>0</v>
      </c>
      <c r="P27" s="10">
        <v>12</v>
      </c>
      <c r="Q27" s="10">
        <v>14</v>
      </c>
      <c r="R27" s="10">
        <f t="shared" si="1"/>
        <v>-2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11</v>
      </c>
      <c r="E28" s="10">
        <v>0</v>
      </c>
      <c r="F28" s="10">
        <v>11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10</v>
      </c>
      <c r="E30" s="10">
        <v>0</v>
      </c>
      <c r="F30" s="10">
        <v>10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10</v>
      </c>
      <c r="Q30" s="10">
        <v>0</v>
      </c>
      <c r="R30" s="10">
        <f t="shared" si="1"/>
        <v>10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50</v>
      </c>
      <c r="E34" s="11">
        <v>46</v>
      </c>
      <c r="F34" s="11">
        <v>4</v>
      </c>
      <c r="G34" s="11">
        <v>49</v>
      </c>
      <c r="H34" s="11">
        <v>67</v>
      </c>
      <c r="I34" s="11">
        <v>-18</v>
      </c>
      <c r="J34" s="11">
        <v>50</v>
      </c>
      <c r="K34" s="11">
        <v>46</v>
      </c>
      <c r="L34" s="11">
        <v>4</v>
      </c>
      <c r="M34" s="11">
        <v>46</v>
      </c>
      <c r="N34" s="11">
        <v>48</v>
      </c>
      <c r="O34" s="11">
        <f t="shared" si="0"/>
        <v>-2</v>
      </c>
      <c r="P34" s="11">
        <v>70</v>
      </c>
      <c r="Q34" s="11">
        <v>30</v>
      </c>
      <c r="R34" s="11">
        <f t="shared" si="1"/>
        <v>40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10</v>
      </c>
      <c r="E45" s="10">
        <v>0</v>
      </c>
      <c r="F45" s="10">
        <v>10</v>
      </c>
      <c r="G45" s="10">
        <v>0</v>
      </c>
      <c r="H45" s="10">
        <v>0</v>
      </c>
      <c r="I45" s="10">
        <v>0</v>
      </c>
      <c r="J45" s="10">
        <v>0</v>
      </c>
      <c r="K45" s="10">
        <v>12</v>
      </c>
      <c r="L45" s="10">
        <v>-12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13</v>
      </c>
      <c r="E47" s="10">
        <v>13</v>
      </c>
      <c r="F47" s="10">
        <v>0</v>
      </c>
      <c r="G47" s="10">
        <v>19</v>
      </c>
      <c r="H47" s="10">
        <v>13</v>
      </c>
      <c r="I47" s="10">
        <v>6</v>
      </c>
      <c r="J47" s="10">
        <v>0</v>
      </c>
      <c r="K47" s="10">
        <v>28</v>
      </c>
      <c r="L47" s="10">
        <v>-28</v>
      </c>
      <c r="M47" s="10">
        <v>11</v>
      </c>
      <c r="N47" s="10">
        <v>29</v>
      </c>
      <c r="O47" s="10">
        <f t="shared" si="0"/>
        <v>-18</v>
      </c>
      <c r="P47" s="10">
        <v>0</v>
      </c>
      <c r="Q47" s="10">
        <v>11</v>
      </c>
      <c r="R47" s="10">
        <f t="shared" si="1"/>
        <v>-11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0</v>
      </c>
      <c r="F48" s="10">
        <v>0</v>
      </c>
      <c r="G48" s="10">
        <v>0</v>
      </c>
      <c r="H48" s="10">
        <v>10</v>
      </c>
      <c r="I48" s="10">
        <v>-10</v>
      </c>
      <c r="J48" s="10">
        <v>0</v>
      </c>
      <c r="K48" s="10">
        <v>12</v>
      </c>
      <c r="L48" s="10">
        <v>-12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11</v>
      </c>
      <c r="H55" s="10">
        <v>10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14</v>
      </c>
      <c r="Q56" s="10">
        <v>0</v>
      </c>
      <c r="R56" s="10">
        <f t="shared" si="1"/>
        <v>14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39</v>
      </c>
      <c r="E57" s="10">
        <v>58</v>
      </c>
      <c r="F57" s="10">
        <v>-19</v>
      </c>
      <c r="G57" s="10">
        <v>45</v>
      </c>
      <c r="H57" s="10">
        <v>67</v>
      </c>
      <c r="I57" s="10">
        <v>-22</v>
      </c>
      <c r="J57" s="10">
        <v>44</v>
      </c>
      <c r="K57" s="10">
        <v>66</v>
      </c>
      <c r="L57" s="10">
        <v>-22</v>
      </c>
      <c r="M57" s="10">
        <v>28</v>
      </c>
      <c r="N57" s="10">
        <v>57</v>
      </c>
      <c r="O57" s="10">
        <f t="shared" si="0"/>
        <v>-29</v>
      </c>
      <c r="P57" s="10">
        <v>37</v>
      </c>
      <c r="Q57" s="10">
        <v>76</v>
      </c>
      <c r="R57" s="10">
        <f t="shared" si="1"/>
        <v>-39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496</v>
      </c>
      <c r="E58" s="13">
        <v>427</v>
      </c>
      <c r="F58" s="13">
        <v>69</v>
      </c>
      <c r="G58" s="13">
        <v>473</v>
      </c>
      <c r="H58" s="13">
        <v>489</v>
      </c>
      <c r="I58" s="13">
        <v>-16</v>
      </c>
      <c r="J58" s="13">
        <v>472</v>
      </c>
      <c r="K58" s="13">
        <v>410</v>
      </c>
      <c r="L58" s="13">
        <v>62</v>
      </c>
      <c r="M58" s="13">
        <v>542</v>
      </c>
      <c r="N58" s="13">
        <v>389</v>
      </c>
      <c r="O58" s="13">
        <f t="shared" si="0"/>
        <v>153</v>
      </c>
      <c r="P58" s="13">
        <v>526</v>
      </c>
      <c r="Q58" s="13">
        <v>407</v>
      </c>
      <c r="R58" s="13">
        <f t="shared" si="1"/>
        <v>119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11</v>
      </c>
      <c r="R60" s="10">
        <f t="shared" si="1"/>
        <v>-11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19</v>
      </c>
      <c r="E61" s="10">
        <v>27</v>
      </c>
      <c r="F61" s="10">
        <v>-8</v>
      </c>
      <c r="G61" s="10">
        <v>14</v>
      </c>
      <c r="H61" s="10">
        <v>22</v>
      </c>
      <c r="I61" s="10">
        <v>-8</v>
      </c>
      <c r="J61" s="10">
        <v>12</v>
      </c>
      <c r="K61" s="10">
        <v>16</v>
      </c>
      <c r="L61" s="10">
        <v>-4</v>
      </c>
      <c r="M61" s="10">
        <v>15</v>
      </c>
      <c r="N61" s="10">
        <v>19</v>
      </c>
      <c r="O61" s="10">
        <f t="shared" si="0"/>
        <v>-4</v>
      </c>
      <c r="P61" s="10">
        <v>12</v>
      </c>
      <c r="Q61" s="10">
        <v>24</v>
      </c>
      <c r="R61" s="10">
        <f t="shared" si="1"/>
        <v>-12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12</v>
      </c>
      <c r="F62" s="10">
        <v>-12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53</v>
      </c>
      <c r="E82" s="10">
        <v>77</v>
      </c>
      <c r="F82" s="10">
        <v>-24</v>
      </c>
      <c r="G82" s="10">
        <v>59</v>
      </c>
      <c r="H82" s="10">
        <v>41</v>
      </c>
      <c r="I82" s="10">
        <v>18</v>
      </c>
      <c r="J82" s="10">
        <v>59</v>
      </c>
      <c r="K82" s="10">
        <v>57</v>
      </c>
      <c r="L82" s="10">
        <v>2</v>
      </c>
      <c r="M82" s="10">
        <v>78</v>
      </c>
      <c r="N82" s="10">
        <v>79</v>
      </c>
      <c r="O82" s="10">
        <f t="shared" si="2"/>
        <v>-1</v>
      </c>
      <c r="P82" s="10">
        <v>55</v>
      </c>
      <c r="Q82" s="10">
        <v>61</v>
      </c>
      <c r="R82" s="10">
        <f t="shared" si="3"/>
        <v>-6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明和町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-8</v>
      </c>
      <c r="D86" s="31">
        <f t="shared" ref="D86:D101" si="4">SUMIF($A$5:$A$83,$B86,I$5:I$83)</f>
        <v>-22</v>
      </c>
      <c r="E86" s="31">
        <f t="shared" ref="E86:E101" si="5">SUMIF($A$5:$A$83,$B86,L$5:L$83)</f>
        <v>-12</v>
      </c>
      <c r="F86" s="31">
        <f>SUMIF($A$5:$A$83,$B86,O$5:O$83)</f>
        <v>-8</v>
      </c>
      <c r="G86" s="31">
        <f>SUMIF($A$5:$A$83,$B86,R$5:R$83)</f>
        <v>-37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20</v>
      </c>
      <c r="D87" s="31">
        <f t="shared" si="4"/>
        <v>-40</v>
      </c>
      <c r="E87" s="31">
        <f t="shared" si="5"/>
        <v>-7</v>
      </c>
      <c r="F87" s="31">
        <f>SUMIF($A$5:$A$83,$B87,O$5:O$83)</f>
        <v>15</v>
      </c>
      <c r="G87" s="31">
        <f t="shared" ref="G87:G101" si="6">SUMIF($A$5:$A$83,$B87,R$5:R$83)</f>
        <v>29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53</v>
      </c>
      <c r="D88" s="31">
        <f t="shared" si="4"/>
        <v>64</v>
      </c>
      <c r="E88" s="31">
        <f t="shared" si="5"/>
        <v>77</v>
      </c>
      <c r="F88" s="31">
        <f t="shared" ref="F88:F101" si="8">SUMIF($A$5:$A$83,$B88,O$5:O$83)</f>
        <v>148</v>
      </c>
      <c r="G88" s="31">
        <f t="shared" si="6"/>
        <v>87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4</v>
      </c>
      <c r="D91" s="32">
        <f t="shared" si="4"/>
        <v>-18</v>
      </c>
      <c r="E91" s="32">
        <f t="shared" si="5"/>
        <v>4</v>
      </c>
      <c r="F91" s="32">
        <f t="shared" si="8"/>
        <v>-2</v>
      </c>
      <c r="G91" s="32">
        <f t="shared" si="6"/>
        <v>40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10</v>
      </c>
      <c r="D95" s="31">
        <f t="shared" si="4"/>
        <v>-4</v>
      </c>
      <c r="E95" s="31">
        <f t="shared" si="5"/>
        <v>-52</v>
      </c>
      <c r="F95" s="31">
        <f t="shared" si="8"/>
        <v>-18</v>
      </c>
      <c r="G95" s="31">
        <f t="shared" si="6"/>
        <v>-11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-19</v>
      </c>
      <c r="D96" s="31">
        <f t="shared" si="4"/>
        <v>-21</v>
      </c>
      <c r="E96" s="31">
        <f t="shared" si="5"/>
        <v>-22</v>
      </c>
      <c r="F96" s="31">
        <f t="shared" si="8"/>
        <v>-29</v>
      </c>
      <c r="G96" s="31">
        <f t="shared" si="6"/>
        <v>-25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-20</v>
      </c>
      <c r="D97" s="31">
        <f t="shared" si="4"/>
        <v>-8</v>
      </c>
      <c r="E97" s="31">
        <f t="shared" si="5"/>
        <v>-4</v>
      </c>
      <c r="F97" s="31">
        <f t="shared" si="8"/>
        <v>-4</v>
      </c>
      <c r="G97" s="31">
        <f t="shared" si="6"/>
        <v>-23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-24</v>
      </c>
      <c r="D101" s="34">
        <f t="shared" si="4"/>
        <v>18</v>
      </c>
      <c r="E101" s="34">
        <f t="shared" si="5"/>
        <v>2</v>
      </c>
      <c r="F101" s="31">
        <f t="shared" si="8"/>
        <v>-1</v>
      </c>
      <c r="G101" s="31">
        <f t="shared" si="6"/>
        <v>-6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16</v>
      </c>
      <c r="D102" s="35" t="str">
        <f>"全体 "&amp;TEXT(SUM(D86:D101),"#,###")</f>
        <v>全体 -31</v>
      </c>
      <c r="E102" s="35" t="str">
        <f>"全体 "&amp;TEXT(SUM(E86:E101),"#,###")</f>
        <v>全体 -14</v>
      </c>
      <c r="F102" s="35" t="str">
        <f>"全体 "&amp;TEXT(SUM(F86:F101),"#,###")</f>
        <v>全体 101</v>
      </c>
      <c r="G102" s="35" t="str">
        <f>"全体 "&amp;TEXT(SUM(G86:G101),"#,###")</f>
        <v>全体 54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C102"/>
  <sheetViews>
    <sheetView showGridLines="0" zoomScaleNormal="100" workbookViewId="0">
      <pane ySplit="4" topLeftCell="A5" activePane="bottomLeft" state="frozen"/>
      <selection activeCell="K106" sqref="K106"/>
      <selection pane="bottomLeft" activeCell="O136" sqref="O136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大台町</v>
      </c>
      <c r="T1" s="1" t="str">
        <f ca="1">"地域ブロック・県内圏域別の人口移動の状況　＜"&amp;D1&amp;"＞"</f>
        <v>地域ブロック・県内圏域別の人口移動の状況　＜大台町＞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228</v>
      </c>
      <c r="E4" s="9">
        <v>305</v>
      </c>
      <c r="F4" s="9">
        <v>-77</v>
      </c>
      <c r="G4" s="9">
        <v>226</v>
      </c>
      <c r="H4" s="9">
        <v>262</v>
      </c>
      <c r="I4" s="9">
        <v>-36</v>
      </c>
      <c r="J4" s="9">
        <v>243</v>
      </c>
      <c r="K4" s="9">
        <v>271</v>
      </c>
      <c r="L4" s="9">
        <v>-28</v>
      </c>
      <c r="M4" s="9">
        <v>231</v>
      </c>
      <c r="N4" s="9">
        <v>282</v>
      </c>
      <c r="O4" s="9">
        <f>M4-N4</f>
        <v>-51</v>
      </c>
      <c r="P4" s="9">
        <v>200</v>
      </c>
      <c r="Q4" s="9">
        <v>266</v>
      </c>
      <c r="R4" s="9">
        <f>P4-Q4</f>
        <v>-66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22</v>
      </c>
      <c r="E5" s="10">
        <v>35</v>
      </c>
      <c r="F5" s="10">
        <v>-13</v>
      </c>
      <c r="G5" s="10">
        <v>34</v>
      </c>
      <c r="H5" s="10">
        <v>26</v>
      </c>
      <c r="I5" s="10">
        <v>8</v>
      </c>
      <c r="J5" s="10">
        <v>24</v>
      </c>
      <c r="K5" s="10">
        <v>0</v>
      </c>
      <c r="L5" s="10">
        <v>24</v>
      </c>
      <c r="M5" s="10">
        <v>26</v>
      </c>
      <c r="N5" s="10">
        <v>0</v>
      </c>
      <c r="O5" s="10">
        <f t="shared" ref="O5:O68" si="0">M5-N5</f>
        <v>26</v>
      </c>
      <c r="P5" s="10">
        <v>16</v>
      </c>
      <c r="Q5" s="10">
        <v>40</v>
      </c>
      <c r="R5" s="10">
        <f t="shared" ref="R5:R68" si="1">P5-Q5</f>
        <v>-24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11</v>
      </c>
      <c r="E6" s="10">
        <v>0</v>
      </c>
      <c r="F6" s="10">
        <v>11</v>
      </c>
      <c r="G6" s="10">
        <v>0</v>
      </c>
      <c r="H6" s="10">
        <v>0</v>
      </c>
      <c r="I6" s="10">
        <v>0</v>
      </c>
      <c r="J6" s="10">
        <v>15</v>
      </c>
      <c r="K6" s="10">
        <v>11</v>
      </c>
      <c r="L6" s="10">
        <v>4</v>
      </c>
      <c r="M6" s="10">
        <v>0</v>
      </c>
      <c r="N6" s="10">
        <v>0</v>
      </c>
      <c r="O6" s="10">
        <f t="shared" si="0"/>
        <v>0</v>
      </c>
      <c r="P6" s="10">
        <v>0</v>
      </c>
      <c r="Q6" s="10">
        <v>0</v>
      </c>
      <c r="R6" s="10">
        <f t="shared" si="1"/>
        <v>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10</v>
      </c>
      <c r="E7" s="10">
        <v>12</v>
      </c>
      <c r="F7" s="10">
        <v>-2</v>
      </c>
      <c r="G7" s="10">
        <v>17</v>
      </c>
      <c r="H7" s="10">
        <v>11</v>
      </c>
      <c r="I7" s="10">
        <v>6</v>
      </c>
      <c r="J7" s="10">
        <v>0</v>
      </c>
      <c r="K7" s="10">
        <v>0</v>
      </c>
      <c r="L7" s="10">
        <v>0</v>
      </c>
      <c r="M7" s="10">
        <v>17</v>
      </c>
      <c r="N7" s="10">
        <v>18</v>
      </c>
      <c r="O7" s="10">
        <f t="shared" si="0"/>
        <v>-1</v>
      </c>
      <c r="P7" s="10">
        <v>0</v>
      </c>
      <c r="Q7" s="10">
        <v>0</v>
      </c>
      <c r="R7" s="10">
        <f t="shared" si="1"/>
        <v>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44</v>
      </c>
      <c r="E8" s="10">
        <v>84</v>
      </c>
      <c r="F8" s="10">
        <v>-40</v>
      </c>
      <c r="G8" s="10">
        <v>54</v>
      </c>
      <c r="H8" s="10">
        <v>0</v>
      </c>
      <c r="I8" s="10">
        <v>54</v>
      </c>
      <c r="J8" s="10">
        <v>33</v>
      </c>
      <c r="K8" s="10">
        <v>75</v>
      </c>
      <c r="L8" s="10">
        <v>-42</v>
      </c>
      <c r="M8" s="10">
        <v>35</v>
      </c>
      <c r="N8" s="10">
        <v>70</v>
      </c>
      <c r="O8" s="10">
        <f t="shared" si="0"/>
        <v>-35</v>
      </c>
      <c r="P8" s="10">
        <v>32</v>
      </c>
      <c r="Q8" s="10">
        <v>0</v>
      </c>
      <c r="R8" s="10">
        <f t="shared" si="1"/>
        <v>32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f t="shared" si="0"/>
        <v>0</v>
      </c>
      <c r="P9" s="10">
        <v>0</v>
      </c>
      <c r="Q9" s="10">
        <v>0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0</v>
      </c>
      <c r="F10" s="10">
        <v>0</v>
      </c>
      <c r="G10" s="10">
        <v>0</v>
      </c>
      <c r="H10" s="10">
        <v>13</v>
      </c>
      <c r="I10" s="10">
        <v>-13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f t="shared" si="0"/>
        <v>0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11</v>
      </c>
      <c r="F24" s="10">
        <v>-11</v>
      </c>
      <c r="G24" s="10">
        <v>0</v>
      </c>
      <c r="H24" s="10">
        <v>28</v>
      </c>
      <c r="I24" s="10">
        <v>-28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13</v>
      </c>
      <c r="R24" s="10">
        <f t="shared" si="1"/>
        <v>-13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11</v>
      </c>
      <c r="F29" s="10">
        <v>-11</v>
      </c>
      <c r="G29" s="10">
        <v>0</v>
      </c>
      <c r="H29" s="10">
        <v>16</v>
      </c>
      <c r="I29" s="10">
        <v>-16</v>
      </c>
      <c r="J29" s="10">
        <v>0</v>
      </c>
      <c r="K29" s="10">
        <v>0</v>
      </c>
      <c r="L29" s="10">
        <v>0</v>
      </c>
      <c r="M29" s="10">
        <v>14</v>
      </c>
      <c r="N29" s="10">
        <v>0</v>
      </c>
      <c r="O29" s="10">
        <f t="shared" si="0"/>
        <v>14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67</v>
      </c>
      <c r="E34" s="11">
        <v>50</v>
      </c>
      <c r="F34" s="11">
        <v>17</v>
      </c>
      <c r="G34" s="11">
        <v>48</v>
      </c>
      <c r="H34" s="11">
        <v>79</v>
      </c>
      <c r="I34" s="11">
        <v>-31</v>
      </c>
      <c r="J34" s="11">
        <v>81</v>
      </c>
      <c r="K34" s="11">
        <v>101</v>
      </c>
      <c r="L34" s="11">
        <v>-20</v>
      </c>
      <c r="M34" s="11">
        <v>50</v>
      </c>
      <c r="N34" s="11">
        <v>105</v>
      </c>
      <c r="O34" s="11">
        <f t="shared" si="0"/>
        <v>-55</v>
      </c>
      <c r="P34" s="11">
        <v>81</v>
      </c>
      <c r="Q34" s="11">
        <v>125</v>
      </c>
      <c r="R34" s="11">
        <f t="shared" si="1"/>
        <v>-44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f t="shared" si="0"/>
        <v>0</v>
      </c>
      <c r="P47" s="10">
        <v>11</v>
      </c>
      <c r="Q47" s="10">
        <v>0</v>
      </c>
      <c r="R47" s="10">
        <f t="shared" si="1"/>
        <v>11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12</v>
      </c>
      <c r="F48" s="10">
        <v>-12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15</v>
      </c>
      <c r="E57" s="10">
        <v>27</v>
      </c>
      <c r="F57" s="10">
        <v>-12</v>
      </c>
      <c r="G57" s="10">
        <v>22</v>
      </c>
      <c r="H57" s="10">
        <v>31</v>
      </c>
      <c r="I57" s="10">
        <v>-9</v>
      </c>
      <c r="J57" s="10">
        <v>26</v>
      </c>
      <c r="K57" s="10">
        <v>25</v>
      </c>
      <c r="L57" s="10">
        <v>1</v>
      </c>
      <c r="M57" s="10">
        <v>17</v>
      </c>
      <c r="N57" s="10">
        <v>27</v>
      </c>
      <c r="O57" s="10">
        <f t="shared" si="0"/>
        <v>-10</v>
      </c>
      <c r="P57" s="10">
        <v>17</v>
      </c>
      <c r="Q57" s="10">
        <v>28</v>
      </c>
      <c r="R57" s="10">
        <f t="shared" si="1"/>
        <v>-11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154</v>
      </c>
      <c r="E58" s="13">
        <v>203</v>
      </c>
      <c r="F58" s="13">
        <v>-49</v>
      </c>
      <c r="G58" s="13">
        <v>153</v>
      </c>
      <c r="H58" s="13">
        <v>173</v>
      </c>
      <c r="I58" s="13">
        <v>-20</v>
      </c>
      <c r="J58" s="13">
        <v>153</v>
      </c>
      <c r="K58" s="13">
        <v>187</v>
      </c>
      <c r="L58" s="13">
        <v>-34</v>
      </c>
      <c r="M58" s="13">
        <v>142</v>
      </c>
      <c r="N58" s="13">
        <v>193</v>
      </c>
      <c r="O58" s="13">
        <f t="shared" si="0"/>
        <v>-51</v>
      </c>
      <c r="P58" s="13">
        <v>129</v>
      </c>
      <c r="Q58" s="13">
        <v>178</v>
      </c>
      <c r="R58" s="13">
        <f t="shared" si="1"/>
        <v>-49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12</v>
      </c>
      <c r="E61" s="10">
        <v>14</v>
      </c>
      <c r="F61" s="10">
        <v>-2</v>
      </c>
      <c r="G61" s="10">
        <v>0</v>
      </c>
      <c r="H61" s="10">
        <v>0</v>
      </c>
      <c r="I61" s="10">
        <v>0</v>
      </c>
      <c r="J61" s="10">
        <v>12</v>
      </c>
      <c r="K61" s="10">
        <v>15</v>
      </c>
      <c r="L61" s="10">
        <v>-3</v>
      </c>
      <c r="M61" s="10">
        <v>12</v>
      </c>
      <c r="N61" s="10">
        <v>0</v>
      </c>
      <c r="O61" s="10">
        <f t="shared" si="0"/>
        <v>12</v>
      </c>
      <c r="P61" s="10">
        <v>0</v>
      </c>
      <c r="Q61" s="10">
        <v>0</v>
      </c>
      <c r="R61" s="10">
        <f t="shared" si="1"/>
        <v>0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47</v>
      </c>
      <c r="E82" s="10">
        <v>49</v>
      </c>
      <c r="F82" s="10">
        <v>-2</v>
      </c>
      <c r="G82" s="10">
        <v>51</v>
      </c>
      <c r="H82" s="10">
        <v>58</v>
      </c>
      <c r="I82" s="10">
        <v>-7</v>
      </c>
      <c r="J82" s="10">
        <v>52</v>
      </c>
      <c r="K82" s="10">
        <v>44</v>
      </c>
      <c r="L82" s="10">
        <v>8</v>
      </c>
      <c r="M82" s="10">
        <v>60</v>
      </c>
      <c r="N82" s="10">
        <v>62</v>
      </c>
      <c r="O82" s="10">
        <f t="shared" si="2"/>
        <v>-2</v>
      </c>
      <c r="P82" s="10">
        <v>43</v>
      </c>
      <c r="Q82" s="10">
        <v>60</v>
      </c>
      <c r="R82" s="10">
        <f t="shared" si="3"/>
        <v>-17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大台町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11</v>
      </c>
      <c r="D86" s="31">
        <f t="shared" ref="D86:D101" si="4">SUMIF($A$5:$A$83,$B86,I$5:I$83)</f>
        <v>-13</v>
      </c>
      <c r="E86" s="31">
        <f t="shared" ref="E86:E101" si="5">SUMIF($A$5:$A$83,$B86,L$5:L$83)</f>
        <v>4</v>
      </c>
      <c r="F86" s="31">
        <f>SUMIF($A$5:$A$83,$B86,O$5:O$83)</f>
        <v>0</v>
      </c>
      <c r="G86" s="31">
        <f>SUMIF($A$5:$A$83,$B86,R$5:R$83)</f>
        <v>0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-64</v>
      </c>
      <c r="D87" s="31">
        <f t="shared" si="4"/>
        <v>34</v>
      </c>
      <c r="E87" s="31">
        <f t="shared" si="5"/>
        <v>-18</v>
      </c>
      <c r="F87" s="31">
        <f>SUMIF($A$5:$A$83,$B87,O$5:O$83)</f>
        <v>-9</v>
      </c>
      <c r="G87" s="31">
        <f t="shared" ref="G87:G101" si="6">SUMIF($A$5:$A$83,$B87,R$5:R$83)</f>
        <v>-5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-13</v>
      </c>
      <c r="D88" s="31">
        <f t="shared" si="4"/>
        <v>-10</v>
      </c>
      <c r="E88" s="31">
        <f t="shared" si="5"/>
        <v>0</v>
      </c>
      <c r="F88" s="31">
        <f t="shared" ref="F88:F101" si="8">SUMIF($A$5:$A$83,$B88,O$5:O$83)</f>
        <v>13</v>
      </c>
      <c r="G88" s="31">
        <f t="shared" si="6"/>
        <v>0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17</v>
      </c>
      <c r="D91" s="32">
        <f t="shared" si="4"/>
        <v>-31</v>
      </c>
      <c r="E91" s="32">
        <f t="shared" si="5"/>
        <v>-20</v>
      </c>
      <c r="F91" s="32">
        <f t="shared" si="8"/>
        <v>-55</v>
      </c>
      <c r="G91" s="32">
        <f t="shared" si="6"/>
        <v>-44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-12</v>
      </c>
      <c r="D95" s="31">
        <f t="shared" si="4"/>
        <v>0</v>
      </c>
      <c r="E95" s="31">
        <f t="shared" si="5"/>
        <v>0</v>
      </c>
      <c r="F95" s="31">
        <f t="shared" si="8"/>
        <v>0</v>
      </c>
      <c r="G95" s="31">
        <f t="shared" si="6"/>
        <v>11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-12</v>
      </c>
      <c r="D96" s="31">
        <f t="shared" si="4"/>
        <v>-9</v>
      </c>
      <c r="E96" s="31">
        <f t="shared" si="5"/>
        <v>1</v>
      </c>
      <c r="F96" s="31">
        <f t="shared" si="8"/>
        <v>-10</v>
      </c>
      <c r="G96" s="31">
        <f t="shared" si="6"/>
        <v>-11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-2</v>
      </c>
      <c r="D97" s="31">
        <f t="shared" si="4"/>
        <v>0</v>
      </c>
      <c r="E97" s="31">
        <f t="shared" si="5"/>
        <v>-3</v>
      </c>
      <c r="F97" s="31">
        <f t="shared" si="8"/>
        <v>12</v>
      </c>
      <c r="G97" s="31">
        <f t="shared" si="6"/>
        <v>0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-2</v>
      </c>
      <c r="D101" s="34">
        <f t="shared" si="4"/>
        <v>-7</v>
      </c>
      <c r="E101" s="34">
        <f t="shared" si="5"/>
        <v>8</v>
      </c>
      <c r="F101" s="31">
        <f t="shared" si="8"/>
        <v>-2</v>
      </c>
      <c r="G101" s="31">
        <f t="shared" si="6"/>
        <v>-17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-77</v>
      </c>
      <c r="D102" s="35" t="str">
        <f>"全体 "&amp;TEXT(SUM(D86:D101),"#,###")</f>
        <v>全体 -36</v>
      </c>
      <c r="E102" s="35" t="str">
        <f>"全体 "&amp;TEXT(SUM(E86:E101),"#,###")</f>
        <v>全体 -28</v>
      </c>
      <c r="F102" s="35" t="str">
        <f>"全体 "&amp;TEXT(SUM(F86:F101),"#,###")</f>
        <v>全体 -51</v>
      </c>
      <c r="G102" s="35" t="str">
        <f>"全体 "&amp;TEXT(SUM(G86:G101),"#,###")</f>
        <v>全体 -66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C102"/>
  <sheetViews>
    <sheetView showGridLines="0" topLeftCell="M1" zoomScaleNormal="100" workbookViewId="0">
      <pane ySplit="4" topLeftCell="A108" activePane="bottomLeft" state="frozen"/>
      <selection activeCell="K106" sqref="K106"/>
      <selection pane="bottomLeft" activeCell="Y127" sqref="Y127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玉城町</v>
      </c>
      <c r="T1" s="1" t="str">
        <f ca="1">"地域ブロック・県内圏域別の人口移動の状況　＜"&amp;D1&amp;"＞"</f>
        <v>地域ブロック・県内圏域別の人口移動の状況　＜玉城町＞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455</v>
      </c>
      <c r="E4" s="9">
        <v>449</v>
      </c>
      <c r="F4" s="9">
        <v>6</v>
      </c>
      <c r="G4" s="9">
        <v>462</v>
      </c>
      <c r="H4" s="9">
        <v>403</v>
      </c>
      <c r="I4" s="9">
        <v>59</v>
      </c>
      <c r="J4" s="9">
        <v>477</v>
      </c>
      <c r="K4" s="9">
        <v>369</v>
      </c>
      <c r="L4" s="9">
        <v>108</v>
      </c>
      <c r="M4" s="9">
        <v>427</v>
      </c>
      <c r="N4" s="9">
        <v>397</v>
      </c>
      <c r="O4" s="9">
        <f>M4-N4</f>
        <v>30</v>
      </c>
      <c r="P4" s="9">
        <v>444</v>
      </c>
      <c r="Q4" s="9">
        <v>427</v>
      </c>
      <c r="R4" s="9">
        <f>P4-Q4</f>
        <v>17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34</v>
      </c>
      <c r="E5" s="10">
        <v>21</v>
      </c>
      <c r="F5" s="10">
        <v>13</v>
      </c>
      <c r="G5" s="10">
        <v>33</v>
      </c>
      <c r="H5" s="10">
        <v>26</v>
      </c>
      <c r="I5" s="10">
        <v>7</v>
      </c>
      <c r="J5" s="10">
        <v>22</v>
      </c>
      <c r="K5" s="10">
        <v>12</v>
      </c>
      <c r="L5" s="10">
        <v>10</v>
      </c>
      <c r="M5" s="10">
        <v>18</v>
      </c>
      <c r="N5" s="10">
        <v>18</v>
      </c>
      <c r="O5" s="10">
        <f t="shared" ref="O5:O68" si="0">M5-N5</f>
        <v>0</v>
      </c>
      <c r="P5" s="10">
        <v>0</v>
      </c>
      <c r="Q5" s="10">
        <v>33</v>
      </c>
      <c r="R5" s="10">
        <f t="shared" ref="R5:R68" si="1">P5-Q5</f>
        <v>-33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0</v>
      </c>
      <c r="E6" s="10">
        <v>15</v>
      </c>
      <c r="F6" s="10">
        <v>-15</v>
      </c>
      <c r="G6" s="10">
        <v>0</v>
      </c>
      <c r="H6" s="10">
        <v>0</v>
      </c>
      <c r="I6" s="10">
        <v>0</v>
      </c>
      <c r="J6" s="10">
        <v>16</v>
      </c>
      <c r="K6" s="10">
        <v>0</v>
      </c>
      <c r="L6" s="10">
        <v>16</v>
      </c>
      <c r="M6" s="10">
        <v>0</v>
      </c>
      <c r="N6" s="10">
        <v>0</v>
      </c>
      <c r="O6" s="10">
        <f t="shared" si="0"/>
        <v>0</v>
      </c>
      <c r="P6" s="10">
        <v>0</v>
      </c>
      <c r="Q6" s="10">
        <v>21</v>
      </c>
      <c r="R6" s="10">
        <f t="shared" si="1"/>
        <v>-21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149</v>
      </c>
      <c r="E7" s="10">
        <v>131</v>
      </c>
      <c r="F7" s="10">
        <v>18</v>
      </c>
      <c r="G7" s="10">
        <v>170</v>
      </c>
      <c r="H7" s="10">
        <v>115</v>
      </c>
      <c r="I7" s="10">
        <v>55</v>
      </c>
      <c r="J7" s="10">
        <v>190</v>
      </c>
      <c r="K7" s="10">
        <v>88</v>
      </c>
      <c r="L7" s="10">
        <v>102</v>
      </c>
      <c r="M7" s="10">
        <v>159</v>
      </c>
      <c r="N7" s="10">
        <v>93</v>
      </c>
      <c r="O7" s="10">
        <f t="shared" si="0"/>
        <v>66</v>
      </c>
      <c r="P7" s="10">
        <v>135</v>
      </c>
      <c r="Q7" s="10">
        <v>108</v>
      </c>
      <c r="R7" s="10">
        <f t="shared" si="1"/>
        <v>27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41</v>
      </c>
      <c r="E8" s="10">
        <v>61</v>
      </c>
      <c r="F8" s="10">
        <v>-20</v>
      </c>
      <c r="G8" s="10">
        <v>43</v>
      </c>
      <c r="H8" s="10">
        <v>64</v>
      </c>
      <c r="I8" s="10">
        <v>-21</v>
      </c>
      <c r="J8" s="10">
        <v>45</v>
      </c>
      <c r="K8" s="10">
        <v>32</v>
      </c>
      <c r="L8" s="10">
        <v>13</v>
      </c>
      <c r="M8" s="10">
        <v>45</v>
      </c>
      <c r="N8" s="10">
        <v>45</v>
      </c>
      <c r="O8" s="10">
        <f t="shared" si="0"/>
        <v>0</v>
      </c>
      <c r="P8" s="10">
        <v>58</v>
      </c>
      <c r="Q8" s="10">
        <v>52</v>
      </c>
      <c r="R8" s="10">
        <f t="shared" si="1"/>
        <v>6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10</v>
      </c>
      <c r="L9" s="10">
        <v>-10</v>
      </c>
      <c r="M9" s="10">
        <v>0</v>
      </c>
      <c r="N9" s="10">
        <v>0</v>
      </c>
      <c r="O9" s="10">
        <f t="shared" si="0"/>
        <v>0</v>
      </c>
      <c r="P9" s="10">
        <v>0</v>
      </c>
      <c r="Q9" s="10">
        <v>0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11</v>
      </c>
      <c r="F10" s="10">
        <v>-11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f t="shared" si="0"/>
        <v>0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18</v>
      </c>
      <c r="K14" s="10">
        <v>0</v>
      </c>
      <c r="L14" s="10">
        <v>18</v>
      </c>
      <c r="M14" s="10">
        <v>10</v>
      </c>
      <c r="N14" s="10">
        <v>0</v>
      </c>
      <c r="O14" s="10">
        <f t="shared" si="0"/>
        <v>10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19</v>
      </c>
      <c r="E17" s="10">
        <v>0</v>
      </c>
      <c r="F17" s="10">
        <v>19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12</v>
      </c>
      <c r="N17" s="10">
        <v>0</v>
      </c>
      <c r="O17" s="10">
        <f t="shared" si="0"/>
        <v>12</v>
      </c>
      <c r="P17" s="10">
        <v>14</v>
      </c>
      <c r="Q17" s="10">
        <v>0</v>
      </c>
      <c r="R17" s="10">
        <f t="shared" si="1"/>
        <v>14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20</v>
      </c>
      <c r="E25" s="10">
        <v>27</v>
      </c>
      <c r="F25" s="10">
        <v>-7</v>
      </c>
      <c r="G25" s="10">
        <v>0</v>
      </c>
      <c r="H25" s="10">
        <v>10</v>
      </c>
      <c r="I25" s="10">
        <v>-10</v>
      </c>
      <c r="J25" s="10">
        <v>10</v>
      </c>
      <c r="K25" s="10">
        <v>21</v>
      </c>
      <c r="L25" s="10">
        <v>-11</v>
      </c>
      <c r="M25" s="10">
        <v>18</v>
      </c>
      <c r="N25" s="10">
        <v>18</v>
      </c>
      <c r="O25" s="10">
        <f t="shared" si="0"/>
        <v>0</v>
      </c>
      <c r="P25" s="10">
        <v>14</v>
      </c>
      <c r="Q25" s="10">
        <v>12</v>
      </c>
      <c r="R25" s="10">
        <f t="shared" si="1"/>
        <v>2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11</v>
      </c>
      <c r="H28" s="10">
        <v>0</v>
      </c>
      <c r="I28" s="10">
        <v>11</v>
      </c>
      <c r="J28" s="10">
        <v>0</v>
      </c>
      <c r="K28" s="10">
        <v>0</v>
      </c>
      <c r="L28" s="10">
        <v>0</v>
      </c>
      <c r="M28" s="10">
        <v>0</v>
      </c>
      <c r="N28" s="10">
        <v>15</v>
      </c>
      <c r="O28" s="10">
        <f t="shared" si="0"/>
        <v>-15</v>
      </c>
      <c r="P28" s="10">
        <v>11</v>
      </c>
      <c r="Q28" s="10">
        <v>0</v>
      </c>
      <c r="R28" s="10">
        <f t="shared" si="1"/>
        <v>11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20</v>
      </c>
      <c r="E30" s="10">
        <v>0</v>
      </c>
      <c r="F30" s="10">
        <v>20</v>
      </c>
      <c r="G30" s="10">
        <v>15</v>
      </c>
      <c r="H30" s="10">
        <v>0</v>
      </c>
      <c r="I30" s="10">
        <v>15</v>
      </c>
      <c r="J30" s="10">
        <v>24</v>
      </c>
      <c r="K30" s="10">
        <v>0</v>
      </c>
      <c r="L30" s="10">
        <v>24</v>
      </c>
      <c r="M30" s="10">
        <v>14</v>
      </c>
      <c r="N30" s="10">
        <v>12</v>
      </c>
      <c r="O30" s="10">
        <f t="shared" si="0"/>
        <v>2</v>
      </c>
      <c r="P30" s="10">
        <v>17</v>
      </c>
      <c r="Q30" s="10">
        <v>0</v>
      </c>
      <c r="R30" s="10">
        <f t="shared" si="1"/>
        <v>17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62</v>
      </c>
      <c r="E34" s="11">
        <v>43</v>
      </c>
      <c r="F34" s="11">
        <v>19</v>
      </c>
      <c r="G34" s="11">
        <v>102</v>
      </c>
      <c r="H34" s="11">
        <v>61</v>
      </c>
      <c r="I34" s="11">
        <v>41</v>
      </c>
      <c r="J34" s="11">
        <v>53</v>
      </c>
      <c r="K34" s="11">
        <v>81</v>
      </c>
      <c r="L34" s="11">
        <v>-28</v>
      </c>
      <c r="M34" s="11">
        <v>50</v>
      </c>
      <c r="N34" s="11">
        <v>52</v>
      </c>
      <c r="O34" s="11">
        <f t="shared" si="0"/>
        <v>-2</v>
      </c>
      <c r="P34" s="11">
        <v>62</v>
      </c>
      <c r="Q34" s="11">
        <v>56</v>
      </c>
      <c r="R34" s="11">
        <f t="shared" si="1"/>
        <v>6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14</v>
      </c>
      <c r="E47" s="10">
        <v>12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10</v>
      </c>
      <c r="N47" s="10">
        <v>14</v>
      </c>
      <c r="O47" s="10">
        <f t="shared" si="0"/>
        <v>-4</v>
      </c>
      <c r="P47" s="10">
        <v>0</v>
      </c>
      <c r="Q47" s="10">
        <v>19</v>
      </c>
      <c r="R47" s="10">
        <f t="shared" si="1"/>
        <v>-19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12</v>
      </c>
      <c r="F48" s="10">
        <v>-12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25</v>
      </c>
      <c r="E57" s="10">
        <v>42</v>
      </c>
      <c r="F57" s="10">
        <v>-17</v>
      </c>
      <c r="G57" s="10">
        <v>22</v>
      </c>
      <c r="H57" s="10">
        <v>48</v>
      </c>
      <c r="I57" s="10">
        <v>-26</v>
      </c>
      <c r="J57" s="10">
        <v>27</v>
      </c>
      <c r="K57" s="10">
        <v>38</v>
      </c>
      <c r="L57" s="10">
        <v>-11</v>
      </c>
      <c r="M57" s="10">
        <v>28</v>
      </c>
      <c r="N57" s="10">
        <v>31</v>
      </c>
      <c r="O57" s="10">
        <f t="shared" si="0"/>
        <v>-3</v>
      </c>
      <c r="P57" s="10">
        <v>37</v>
      </c>
      <c r="Q57" s="10">
        <v>50</v>
      </c>
      <c r="R57" s="10">
        <f t="shared" si="1"/>
        <v>-13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345</v>
      </c>
      <c r="E58" s="13">
        <v>309</v>
      </c>
      <c r="F58" s="13">
        <v>36</v>
      </c>
      <c r="G58" s="13">
        <v>374</v>
      </c>
      <c r="H58" s="13">
        <v>276</v>
      </c>
      <c r="I58" s="13">
        <v>98</v>
      </c>
      <c r="J58" s="13">
        <v>378</v>
      </c>
      <c r="K58" s="13">
        <v>244</v>
      </c>
      <c r="L58" s="13">
        <v>134</v>
      </c>
      <c r="M58" s="13">
        <v>326</v>
      </c>
      <c r="N58" s="13">
        <v>253</v>
      </c>
      <c r="O58" s="13">
        <f t="shared" si="0"/>
        <v>73</v>
      </c>
      <c r="P58" s="13">
        <v>311</v>
      </c>
      <c r="Q58" s="13">
        <v>282</v>
      </c>
      <c r="R58" s="13">
        <f t="shared" si="1"/>
        <v>29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10</v>
      </c>
      <c r="O59" s="10">
        <f t="shared" si="0"/>
        <v>-10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12</v>
      </c>
      <c r="O60" s="10">
        <f t="shared" si="0"/>
        <v>-12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15</v>
      </c>
      <c r="E61" s="10">
        <v>14</v>
      </c>
      <c r="F61" s="10">
        <v>1</v>
      </c>
      <c r="G61" s="10">
        <v>0</v>
      </c>
      <c r="H61" s="10">
        <v>19</v>
      </c>
      <c r="I61" s="10">
        <v>-19</v>
      </c>
      <c r="J61" s="10">
        <v>15</v>
      </c>
      <c r="K61" s="10">
        <v>11</v>
      </c>
      <c r="L61" s="10">
        <v>4</v>
      </c>
      <c r="M61" s="10">
        <v>0</v>
      </c>
      <c r="N61" s="10">
        <v>18</v>
      </c>
      <c r="O61" s="10">
        <f t="shared" si="0"/>
        <v>-18</v>
      </c>
      <c r="P61" s="10">
        <v>17</v>
      </c>
      <c r="Q61" s="10">
        <v>15</v>
      </c>
      <c r="R61" s="10">
        <f t="shared" si="1"/>
        <v>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56</v>
      </c>
      <c r="E82" s="10">
        <v>60</v>
      </c>
      <c r="F82" s="10">
        <v>-4</v>
      </c>
      <c r="G82" s="10">
        <v>66</v>
      </c>
      <c r="H82" s="10">
        <v>60</v>
      </c>
      <c r="I82" s="10">
        <v>6</v>
      </c>
      <c r="J82" s="10">
        <v>57</v>
      </c>
      <c r="K82" s="10">
        <v>76</v>
      </c>
      <c r="L82" s="10">
        <v>-19</v>
      </c>
      <c r="M82" s="10">
        <v>63</v>
      </c>
      <c r="N82" s="10">
        <v>59</v>
      </c>
      <c r="O82" s="10">
        <f t="shared" si="2"/>
        <v>4</v>
      </c>
      <c r="P82" s="10">
        <v>79</v>
      </c>
      <c r="Q82" s="10">
        <v>61</v>
      </c>
      <c r="R82" s="10">
        <f t="shared" si="3"/>
        <v>18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玉城町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-26</v>
      </c>
      <c r="D86" s="31">
        <f t="shared" ref="D86:D101" si="4">SUMIF($A$5:$A$83,$B86,I$5:I$83)</f>
        <v>0</v>
      </c>
      <c r="E86" s="31">
        <f t="shared" ref="E86:E101" si="5">SUMIF($A$5:$A$83,$B86,L$5:L$83)</f>
        <v>6</v>
      </c>
      <c r="F86" s="31">
        <f>SUMIF($A$5:$A$83,$B86,O$5:O$83)</f>
        <v>0</v>
      </c>
      <c r="G86" s="31">
        <f>SUMIF($A$5:$A$83,$B86,R$5:R$83)</f>
        <v>-21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-14</v>
      </c>
      <c r="D87" s="31">
        <f t="shared" si="4"/>
        <v>-24</v>
      </c>
      <c r="E87" s="31">
        <f t="shared" si="5"/>
        <v>12</v>
      </c>
      <c r="F87" s="31">
        <f>SUMIF($A$5:$A$83,$B87,O$5:O$83)</f>
        <v>0</v>
      </c>
      <c r="G87" s="31">
        <f t="shared" ref="G87:G101" si="6">SUMIF($A$5:$A$83,$B87,R$5:R$83)</f>
        <v>-25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57</v>
      </c>
      <c r="D88" s="31">
        <f t="shared" si="4"/>
        <v>81</v>
      </c>
      <c r="E88" s="31">
        <f t="shared" si="5"/>
        <v>144</v>
      </c>
      <c r="F88" s="31">
        <f t="shared" ref="F88:F101" si="8">SUMIF($A$5:$A$83,$B88,O$5:O$83)</f>
        <v>75</v>
      </c>
      <c r="G88" s="31">
        <f t="shared" si="6"/>
        <v>69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19</v>
      </c>
      <c r="D91" s="32">
        <f t="shared" si="4"/>
        <v>41</v>
      </c>
      <c r="E91" s="32">
        <f t="shared" si="5"/>
        <v>-28</v>
      </c>
      <c r="F91" s="32">
        <f t="shared" si="8"/>
        <v>-2</v>
      </c>
      <c r="G91" s="32">
        <f t="shared" si="6"/>
        <v>6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-10</v>
      </c>
      <c r="D95" s="31">
        <f t="shared" si="4"/>
        <v>0</v>
      </c>
      <c r="E95" s="31">
        <f t="shared" si="5"/>
        <v>0</v>
      </c>
      <c r="F95" s="31">
        <f t="shared" si="8"/>
        <v>-4</v>
      </c>
      <c r="G95" s="31">
        <f t="shared" si="6"/>
        <v>-19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-17</v>
      </c>
      <c r="D96" s="31">
        <f t="shared" si="4"/>
        <v>-26</v>
      </c>
      <c r="E96" s="31">
        <f t="shared" si="5"/>
        <v>-11</v>
      </c>
      <c r="F96" s="31">
        <f t="shared" si="8"/>
        <v>-3</v>
      </c>
      <c r="G96" s="31">
        <f t="shared" si="6"/>
        <v>-13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1</v>
      </c>
      <c r="D97" s="31">
        <f t="shared" si="4"/>
        <v>-19</v>
      </c>
      <c r="E97" s="31">
        <f t="shared" si="5"/>
        <v>4</v>
      </c>
      <c r="F97" s="31">
        <f t="shared" si="8"/>
        <v>-40</v>
      </c>
      <c r="G97" s="31">
        <f t="shared" si="6"/>
        <v>2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-4</v>
      </c>
      <c r="D101" s="34">
        <f t="shared" si="4"/>
        <v>6</v>
      </c>
      <c r="E101" s="34">
        <f t="shared" si="5"/>
        <v>-19</v>
      </c>
      <c r="F101" s="31">
        <f t="shared" si="8"/>
        <v>4</v>
      </c>
      <c r="G101" s="31">
        <f t="shared" si="6"/>
        <v>18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6</v>
      </c>
      <c r="D102" s="35" t="str">
        <f>"全体 "&amp;TEXT(SUM(D86:D101),"#,###")</f>
        <v>全体 59</v>
      </c>
      <c r="E102" s="35" t="str">
        <f>"全体 "&amp;TEXT(SUM(E86:E101),"#,###")</f>
        <v>全体 108</v>
      </c>
      <c r="F102" s="35" t="str">
        <f>"全体 "&amp;TEXT(SUM(F86:F101),"#,###")</f>
        <v>全体 30</v>
      </c>
      <c r="G102" s="35" t="str">
        <f>"全体 "&amp;TEXT(SUM(G86:G101),"#,###")</f>
        <v>全体 17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C102"/>
  <sheetViews>
    <sheetView showGridLines="0" topLeftCell="Q1" zoomScaleNormal="100" workbookViewId="0">
      <pane ySplit="4" topLeftCell="A105" activePane="bottomLeft" state="frozen"/>
      <selection activeCell="K106" sqref="K106"/>
      <selection pane="bottomLeft" activeCell="G102" sqref="G102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度会町</v>
      </c>
      <c r="T1" s="1" t="str">
        <f ca="1">"地域ブロック・県内圏域別の人口移動の状況　＜"&amp;D1&amp;"＞"</f>
        <v>地域ブロック・県内圏域別の人口移動の状況　＜度会町＞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163</v>
      </c>
      <c r="E4" s="9">
        <v>223</v>
      </c>
      <c r="F4" s="9">
        <v>-60</v>
      </c>
      <c r="G4" s="9">
        <v>154</v>
      </c>
      <c r="H4" s="9">
        <v>226</v>
      </c>
      <c r="I4" s="9">
        <v>-72</v>
      </c>
      <c r="J4" s="9">
        <v>172</v>
      </c>
      <c r="K4" s="9">
        <v>186</v>
      </c>
      <c r="L4" s="9">
        <v>-14</v>
      </c>
      <c r="M4" s="9">
        <v>179</v>
      </c>
      <c r="N4" s="9">
        <v>196</v>
      </c>
      <c r="O4" s="9">
        <f>M4-N4</f>
        <v>-17</v>
      </c>
      <c r="P4" s="9">
        <v>163</v>
      </c>
      <c r="Q4" s="9">
        <v>218</v>
      </c>
      <c r="R4" s="9">
        <f>P4-Q4</f>
        <v>-55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0</v>
      </c>
      <c r="E5" s="10">
        <v>16</v>
      </c>
      <c r="F5" s="10">
        <v>-16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12</v>
      </c>
      <c r="N5" s="10">
        <v>0</v>
      </c>
      <c r="O5" s="10">
        <f t="shared" ref="O5:O68" si="0">M5-N5</f>
        <v>12</v>
      </c>
      <c r="P5" s="10">
        <v>0</v>
      </c>
      <c r="Q5" s="10">
        <v>16</v>
      </c>
      <c r="R5" s="10">
        <f t="shared" ref="R5:R68" si="1">P5-Q5</f>
        <v>-16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f t="shared" si="0"/>
        <v>0</v>
      </c>
      <c r="P6" s="10">
        <v>0</v>
      </c>
      <c r="Q6" s="10">
        <v>0</v>
      </c>
      <c r="R6" s="10">
        <f t="shared" si="1"/>
        <v>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0</v>
      </c>
      <c r="F7" s="10">
        <v>0</v>
      </c>
      <c r="G7" s="10">
        <v>0</v>
      </c>
      <c r="H7" s="10">
        <v>59</v>
      </c>
      <c r="I7" s="10">
        <v>-59</v>
      </c>
      <c r="J7" s="10">
        <v>51</v>
      </c>
      <c r="K7" s="10">
        <v>0</v>
      </c>
      <c r="L7" s="10">
        <v>51</v>
      </c>
      <c r="M7" s="10">
        <v>57</v>
      </c>
      <c r="N7" s="10">
        <v>38</v>
      </c>
      <c r="O7" s="10">
        <f t="shared" si="0"/>
        <v>19</v>
      </c>
      <c r="P7" s="10">
        <v>0</v>
      </c>
      <c r="Q7" s="10">
        <v>54</v>
      </c>
      <c r="R7" s="10">
        <f t="shared" si="1"/>
        <v>-54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0</v>
      </c>
      <c r="E8" s="10">
        <v>26</v>
      </c>
      <c r="F8" s="10">
        <v>-26</v>
      </c>
      <c r="G8" s="10">
        <v>0</v>
      </c>
      <c r="H8" s="10">
        <v>37</v>
      </c>
      <c r="I8" s="10">
        <v>-37</v>
      </c>
      <c r="J8" s="10">
        <v>0</v>
      </c>
      <c r="K8" s="10">
        <v>15</v>
      </c>
      <c r="L8" s="10">
        <v>-15</v>
      </c>
      <c r="M8" s="10">
        <v>0</v>
      </c>
      <c r="N8" s="10">
        <v>0</v>
      </c>
      <c r="O8" s="10">
        <f t="shared" si="0"/>
        <v>0</v>
      </c>
      <c r="P8" s="10">
        <v>0</v>
      </c>
      <c r="Q8" s="10">
        <v>23</v>
      </c>
      <c r="R8" s="10">
        <f t="shared" si="1"/>
        <v>-23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f t="shared" si="0"/>
        <v>0</v>
      </c>
      <c r="P9" s="10">
        <v>0</v>
      </c>
      <c r="Q9" s="10">
        <v>0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f t="shared" si="0"/>
        <v>0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10</v>
      </c>
      <c r="R24" s="10">
        <f t="shared" si="1"/>
        <v>-10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11</v>
      </c>
      <c r="F25" s="10">
        <v>-11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11</v>
      </c>
      <c r="I27" s="10">
        <v>-11</v>
      </c>
      <c r="J27" s="10">
        <v>0</v>
      </c>
      <c r="K27" s="10">
        <v>0</v>
      </c>
      <c r="L27" s="10">
        <v>0</v>
      </c>
      <c r="M27" s="10">
        <v>15</v>
      </c>
      <c r="N27" s="10">
        <v>0</v>
      </c>
      <c r="O27" s="10">
        <f t="shared" si="0"/>
        <v>15</v>
      </c>
      <c r="P27" s="10">
        <v>0</v>
      </c>
      <c r="Q27" s="10">
        <v>11</v>
      </c>
      <c r="R27" s="10">
        <f t="shared" si="1"/>
        <v>-11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13</v>
      </c>
      <c r="E30" s="10">
        <v>0</v>
      </c>
      <c r="F30" s="10">
        <v>13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10</v>
      </c>
      <c r="Q30" s="10">
        <v>0</v>
      </c>
      <c r="R30" s="10">
        <f t="shared" si="1"/>
        <v>10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111</v>
      </c>
      <c r="E34" s="11">
        <v>108</v>
      </c>
      <c r="F34" s="11">
        <v>3</v>
      </c>
      <c r="G34" s="11">
        <v>135</v>
      </c>
      <c r="H34" s="11">
        <v>61</v>
      </c>
      <c r="I34" s="11">
        <v>74</v>
      </c>
      <c r="J34" s="11">
        <v>83</v>
      </c>
      <c r="K34" s="11">
        <v>112</v>
      </c>
      <c r="L34" s="11">
        <v>-29</v>
      </c>
      <c r="M34" s="11">
        <v>54</v>
      </c>
      <c r="N34" s="11">
        <v>87</v>
      </c>
      <c r="O34" s="11">
        <f t="shared" si="0"/>
        <v>-33</v>
      </c>
      <c r="P34" s="11">
        <v>109</v>
      </c>
      <c r="Q34" s="11">
        <v>50</v>
      </c>
      <c r="R34" s="11">
        <f t="shared" si="1"/>
        <v>59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0</v>
      </c>
      <c r="E47" s="10">
        <v>0</v>
      </c>
      <c r="F47" s="10">
        <v>0</v>
      </c>
      <c r="G47" s="10">
        <v>0</v>
      </c>
      <c r="H47" s="10">
        <v>11</v>
      </c>
      <c r="I47" s="10">
        <v>-11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f t="shared" si="0"/>
        <v>0</v>
      </c>
      <c r="P47" s="10">
        <v>0</v>
      </c>
      <c r="Q47" s="10">
        <v>0</v>
      </c>
      <c r="R47" s="10">
        <f t="shared" si="1"/>
        <v>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14</v>
      </c>
      <c r="E57" s="10">
        <v>35</v>
      </c>
      <c r="F57" s="10">
        <v>-21</v>
      </c>
      <c r="G57" s="10">
        <v>0</v>
      </c>
      <c r="H57" s="10">
        <v>19</v>
      </c>
      <c r="I57" s="10">
        <v>-19</v>
      </c>
      <c r="J57" s="10">
        <v>11</v>
      </c>
      <c r="K57" s="10">
        <v>21</v>
      </c>
      <c r="L57" s="10">
        <v>-10</v>
      </c>
      <c r="M57" s="10">
        <v>12</v>
      </c>
      <c r="N57" s="10">
        <v>26</v>
      </c>
      <c r="O57" s="10">
        <f t="shared" si="0"/>
        <v>-14</v>
      </c>
      <c r="P57" s="10">
        <v>0</v>
      </c>
      <c r="Q57" s="10">
        <v>21</v>
      </c>
      <c r="R57" s="10">
        <f t="shared" si="1"/>
        <v>-21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124</v>
      </c>
      <c r="E58" s="13">
        <v>161</v>
      </c>
      <c r="F58" s="13">
        <v>-37</v>
      </c>
      <c r="G58" s="13">
        <v>135</v>
      </c>
      <c r="H58" s="13">
        <v>168</v>
      </c>
      <c r="I58" s="13">
        <v>-33</v>
      </c>
      <c r="J58" s="13">
        <v>134</v>
      </c>
      <c r="K58" s="13">
        <v>127</v>
      </c>
      <c r="L58" s="13">
        <v>7</v>
      </c>
      <c r="M58" s="13">
        <v>138</v>
      </c>
      <c r="N58" s="13">
        <v>125</v>
      </c>
      <c r="O58" s="13">
        <f t="shared" si="0"/>
        <v>13</v>
      </c>
      <c r="P58" s="13">
        <v>119</v>
      </c>
      <c r="Q58" s="13">
        <v>164</v>
      </c>
      <c r="R58" s="13">
        <f t="shared" si="1"/>
        <v>-45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10</v>
      </c>
      <c r="N61" s="10">
        <v>10</v>
      </c>
      <c r="O61" s="10">
        <f t="shared" si="0"/>
        <v>0</v>
      </c>
      <c r="P61" s="10">
        <v>0</v>
      </c>
      <c r="Q61" s="10">
        <v>0</v>
      </c>
      <c r="R61" s="10">
        <f t="shared" si="1"/>
        <v>0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25</v>
      </c>
      <c r="E82" s="10">
        <v>27</v>
      </c>
      <c r="F82" s="10">
        <v>-2</v>
      </c>
      <c r="G82" s="10">
        <v>19</v>
      </c>
      <c r="H82" s="10">
        <v>28</v>
      </c>
      <c r="I82" s="10">
        <v>-9</v>
      </c>
      <c r="J82" s="10">
        <v>27</v>
      </c>
      <c r="K82" s="10">
        <v>38</v>
      </c>
      <c r="L82" s="10">
        <v>-11</v>
      </c>
      <c r="M82" s="10">
        <v>19</v>
      </c>
      <c r="N82" s="10">
        <v>35</v>
      </c>
      <c r="O82" s="10">
        <f t="shared" si="2"/>
        <v>-16</v>
      </c>
      <c r="P82" s="10">
        <v>44</v>
      </c>
      <c r="Q82" s="10">
        <v>33</v>
      </c>
      <c r="R82" s="10">
        <f t="shared" si="3"/>
        <v>11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度会町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0</v>
      </c>
      <c r="D86" s="31">
        <f t="shared" ref="D86:D101" si="4">SUMIF($A$5:$A$83,$B86,I$5:I$83)</f>
        <v>0</v>
      </c>
      <c r="E86" s="31">
        <f t="shared" ref="E86:E101" si="5">SUMIF($A$5:$A$83,$B86,L$5:L$83)</f>
        <v>0</v>
      </c>
      <c r="F86" s="31">
        <f>SUMIF($A$5:$A$83,$B86,O$5:O$83)</f>
        <v>0</v>
      </c>
      <c r="G86" s="31">
        <f>SUMIF($A$5:$A$83,$B86,R$5:R$83)</f>
        <v>0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-53</v>
      </c>
      <c r="D87" s="31">
        <f t="shared" si="4"/>
        <v>-37</v>
      </c>
      <c r="E87" s="31">
        <f t="shared" si="5"/>
        <v>-15</v>
      </c>
      <c r="F87" s="31">
        <f>SUMIF($A$5:$A$83,$B87,O$5:O$83)</f>
        <v>12</v>
      </c>
      <c r="G87" s="31">
        <f t="shared" ref="G87:G101" si="6">SUMIF($A$5:$A$83,$B87,R$5:R$83)</f>
        <v>-49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13</v>
      </c>
      <c r="D88" s="31">
        <f t="shared" si="4"/>
        <v>-70</v>
      </c>
      <c r="E88" s="31">
        <f t="shared" si="5"/>
        <v>51</v>
      </c>
      <c r="F88" s="31">
        <f t="shared" ref="F88:F101" si="8">SUMIF($A$5:$A$83,$B88,O$5:O$83)</f>
        <v>34</v>
      </c>
      <c r="G88" s="31">
        <f t="shared" si="6"/>
        <v>-55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3</v>
      </c>
      <c r="D91" s="32">
        <f t="shared" si="4"/>
        <v>74</v>
      </c>
      <c r="E91" s="32">
        <f t="shared" si="5"/>
        <v>-29</v>
      </c>
      <c r="F91" s="32">
        <f t="shared" si="8"/>
        <v>-33</v>
      </c>
      <c r="G91" s="32">
        <f t="shared" si="6"/>
        <v>59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0</v>
      </c>
      <c r="D95" s="31">
        <f t="shared" si="4"/>
        <v>-11</v>
      </c>
      <c r="E95" s="31">
        <f t="shared" si="5"/>
        <v>0</v>
      </c>
      <c r="F95" s="31">
        <f t="shared" si="8"/>
        <v>0</v>
      </c>
      <c r="G95" s="31">
        <f t="shared" si="6"/>
        <v>0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-21</v>
      </c>
      <c r="D96" s="31">
        <f t="shared" si="4"/>
        <v>-19</v>
      </c>
      <c r="E96" s="31">
        <f t="shared" si="5"/>
        <v>-10</v>
      </c>
      <c r="F96" s="31">
        <f t="shared" si="8"/>
        <v>-14</v>
      </c>
      <c r="G96" s="31">
        <f t="shared" si="6"/>
        <v>-21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0</v>
      </c>
      <c r="D97" s="31">
        <f t="shared" si="4"/>
        <v>0</v>
      </c>
      <c r="E97" s="31">
        <f t="shared" si="5"/>
        <v>0</v>
      </c>
      <c r="F97" s="31">
        <f t="shared" si="8"/>
        <v>0</v>
      </c>
      <c r="G97" s="31">
        <f t="shared" si="6"/>
        <v>0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-2</v>
      </c>
      <c r="D101" s="34">
        <f t="shared" si="4"/>
        <v>-9</v>
      </c>
      <c r="E101" s="34">
        <f t="shared" si="5"/>
        <v>-11</v>
      </c>
      <c r="F101" s="31">
        <f t="shared" si="8"/>
        <v>-16</v>
      </c>
      <c r="G101" s="31">
        <f t="shared" si="6"/>
        <v>11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-60</v>
      </c>
      <c r="D102" s="35" t="str">
        <f>"全体 "&amp;TEXT(SUM(D86:D101),"#,###")</f>
        <v>全体 -72</v>
      </c>
      <c r="E102" s="35" t="str">
        <f>"全体 "&amp;TEXT(SUM(E86:E101),"#,###")</f>
        <v>全体 -14</v>
      </c>
      <c r="F102" s="35" t="str">
        <f>"全体 "&amp;TEXT(SUM(F86:F101),"#,###")</f>
        <v>全体 -17</v>
      </c>
      <c r="G102" s="35" t="str">
        <f>"全体 "&amp;TEXT(SUM(G86:G101),"#,###")</f>
        <v>全体 -55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CC173"/>
  <sheetViews>
    <sheetView showGridLines="0" zoomScaleNormal="100" workbookViewId="0">
      <pane ySplit="4" topLeftCell="A77" activePane="bottomLeft" state="frozen"/>
      <selection activeCell="F131" sqref="F131"/>
      <selection pane="bottomLeft" activeCell="L165" sqref="L165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南勢地域</v>
      </c>
      <c r="T1" s="1" t="str">
        <f ca="1">"地域ブロック・県内圏域別の人口移動の状況　＜"&amp;D1&amp;"＞"</f>
        <v>地域ブロック・県内圏域別の人口移動の状況　＜南勢地域＞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36">
        <f>伊勢市!D4+鳥羽市!D4+志摩市!D4+大台町!D4+玉城町!D4+度会町!D4+南伊勢町!D4+大紀町!D4</f>
        <v>5795</v>
      </c>
      <c r="E4" s="36">
        <f>伊勢市!E4+鳥羽市!E4+志摩市!E4+大台町!E4+玉城町!E4+度会町!E4+南伊勢町!E4+大紀町!E4</f>
        <v>7041</v>
      </c>
      <c r="F4" s="36">
        <f>伊勢市!F4+鳥羽市!F4+志摩市!F4+大台町!F4+玉城町!F4+度会町!F4+南伊勢町!F4+大紀町!F4</f>
        <v>-1246</v>
      </c>
      <c r="G4" s="36">
        <f>伊勢市!G4+鳥羽市!G4+志摩市!G4+大台町!G4+玉城町!G4+度会町!G4+南伊勢町!G4+大紀町!G4</f>
        <v>5676</v>
      </c>
      <c r="H4" s="36">
        <f>伊勢市!H4+鳥羽市!H4+志摩市!H4+大台町!H4+玉城町!H4+度会町!H4+南伊勢町!H4+大紀町!H4</f>
        <v>6895</v>
      </c>
      <c r="I4" s="36">
        <f>伊勢市!I4+鳥羽市!I4+志摩市!I4+大台町!I4+玉城町!I4+度会町!I4+南伊勢町!I4+大紀町!I4</f>
        <v>-1219</v>
      </c>
      <c r="J4" s="36">
        <f>伊勢市!J4+鳥羽市!J4+志摩市!J4+大台町!J4+玉城町!J4+度会町!J4+南伊勢町!J4+大紀町!J4</f>
        <v>5652</v>
      </c>
      <c r="K4" s="36">
        <f>伊勢市!K4+鳥羽市!K4+志摩市!K4+大台町!K4+玉城町!K4+度会町!K4+南伊勢町!K4+大紀町!K4</f>
        <v>6823</v>
      </c>
      <c r="L4" s="36">
        <f>伊勢市!L4+鳥羽市!L4+志摩市!L4+大台町!L4+玉城町!L4+度会町!L4+南伊勢町!L4+大紀町!L4</f>
        <v>-1171</v>
      </c>
      <c r="M4" s="36">
        <f>伊勢市!M4+鳥羽市!M4+志摩市!M4+大台町!M4+玉城町!M4+度会町!M4+南伊勢町!M4+大紀町!M4</f>
        <v>5604</v>
      </c>
      <c r="N4" s="36">
        <f>伊勢市!N4+鳥羽市!N4+志摩市!N4+大台町!N4+玉城町!N4+度会町!N4+南伊勢町!N4+大紀町!N4</f>
        <v>7137</v>
      </c>
      <c r="O4" s="36">
        <f>伊勢市!O4+鳥羽市!O4+志摩市!O4+大台町!O4+玉城町!O4+度会町!O4+南伊勢町!O4+大紀町!O4</f>
        <v>-1533</v>
      </c>
      <c r="P4" s="36">
        <f>伊勢市!P4+鳥羽市!P4+志摩市!P4+大台町!P4+玉城町!P4+度会町!P4+南伊勢町!P4+大紀町!P4</f>
        <v>5619</v>
      </c>
      <c r="Q4" s="36">
        <f>伊勢市!Q4+鳥羽市!Q4+志摩市!Q4+大台町!Q4+玉城町!Q4+度会町!Q4+南伊勢町!Q4+大紀町!Q4</f>
        <v>6736</v>
      </c>
      <c r="R4" s="36">
        <f>伊勢市!R4+鳥羽市!R4+志摩市!R4+大台町!R4+玉城町!R4+度会町!R4+南伊勢町!R4+大紀町!R4</f>
        <v>-1117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f>伊勢市!D5+鳥羽市!D5+志摩市!D5+大台町!D5+玉城町!D5+度会町!D5+南伊勢町!D5+大紀町!D5</f>
        <v>310</v>
      </c>
      <c r="E5" s="10">
        <f>伊勢市!E5+鳥羽市!E5+志摩市!E5+大台町!E5+玉城町!E5+度会町!E5+南伊勢町!E5+大紀町!E5</f>
        <v>543</v>
      </c>
      <c r="F5" s="10">
        <f>伊勢市!F5+鳥羽市!F5+志摩市!F5+大台町!F5+玉城町!F5+度会町!F5+南伊勢町!F5+大紀町!F5</f>
        <v>-233</v>
      </c>
      <c r="G5" s="10">
        <f>伊勢市!G5+鳥羽市!G5+志摩市!G5+大台町!G5+玉城町!G5+度会町!G5+南伊勢町!G5+大紀町!G5</f>
        <v>367</v>
      </c>
      <c r="H5" s="10">
        <f>伊勢市!H5+鳥羽市!H5+志摩市!H5+大台町!H5+玉城町!H5+度会町!H5+南伊勢町!H5+大紀町!H5</f>
        <v>489</v>
      </c>
      <c r="I5" s="10">
        <f>伊勢市!I5+鳥羽市!I5+志摩市!I5+大台町!I5+玉城町!I5+度会町!I5+南伊勢町!I5+大紀町!I5</f>
        <v>-122</v>
      </c>
      <c r="J5" s="10">
        <f>伊勢市!J5+鳥羽市!J5+志摩市!J5+大台町!J5+玉城町!J5+度会町!J5+南伊勢町!J5+大紀町!J5</f>
        <v>346</v>
      </c>
      <c r="K5" s="10">
        <f>伊勢市!K5+鳥羽市!K5+志摩市!K5+大台町!K5+玉城町!K5+度会町!K5+南伊勢町!K5+大紀町!K5</f>
        <v>475</v>
      </c>
      <c r="L5" s="10">
        <f>伊勢市!L5+鳥羽市!L5+志摩市!L5+大台町!L5+玉城町!L5+度会町!L5+南伊勢町!L5+大紀町!L5</f>
        <v>-129</v>
      </c>
      <c r="M5" s="10">
        <f>伊勢市!M5+鳥羽市!M5+志摩市!M5+大台町!M5+玉城町!M5+度会町!M5+南伊勢町!M5+大紀町!M5</f>
        <v>361</v>
      </c>
      <c r="N5" s="10">
        <f>伊勢市!N5+鳥羽市!N5+志摩市!N5+大台町!N5+玉城町!N5+度会町!N5+南伊勢町!N5+大紀町!N5</f>
        <v>543</v>
      </c>
      <c r="O5" s="10">
        <f>伊勢市!O5+鳥羽市!O5+志摩市!O5+大台町!O5+玉城町!O5+度会町!O5+南伊勢町!O5+大紀町!O5</f>
        <v>-182</v>
      </c>
      <c r="P5" s="10">
        <f>伊勢市!P5+鳥羽市!P5+志摩市!P5+大台町!P5+玉城町!P5+度会町!P5+南伊勢町!P5+大紀町!P5</f>
        <v>330</v>
      </c>
      <c r="Q5" s="10">
        <f>伊勢市!Q5+鳥羽市!Q5+志摩市!Q5+大台町!Q5+玉城町!Q5+度会町!Q5+南伊勢町!Q5+大紀町!Q5</f>
        <v>574</v>
      </c>
      <c r="R5" s="10">
        <f>伊勢市!R5+鳥羽市!R5+志摩市!R5+大台町!R5+玉城町!R5+度会町!R5+南伊勢町!R5+大紀町!R5</f>
        <v>-244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f>伊勢市!D6+鳥羽市!D6+志摩市!D6+大台町!D6+玉城町!D6+度会町!D6+南伊勢町!D6+大紀町!D6</f>
        <v>143</v>
      </c>
      <c r="E6" s="10">
        <f>伊勢市!E6+鳥羽市!E6+志摩市!E6+大台町!E6+玉城町!E6+度会町!E6+南伊勢町!E6+大紀町!E6</f>
        <v>192</v>
      </c>
      <c r="F6" s="10">
        <f>伊勢市!F6+鳥羽市!F6+志摩市!F6+大台町!F6+玉城町!F6+度会町!F6+南伊勢町!F6+大紀町!F6</f>
        <v>-49</v>
      </c>
      <c r="G6" s="10">
        <f>伊勢市!G6+鳥羽市!G6+志摩市!G6+大台町!G6+玉城町!G6+度会町!G6+南伊勢町!G6+大紀町!G6</f>
        <v>123</v>
      </c>
      <c r="H6" s="10">
        <f>伊勢市!H6+鳥羽市!H6+志摩市!H6+大台町!H6+玉城町!H6+度会町!H6+南伊勢町!H6+大紀町!H6</f>
        <v>193</v>
      </c>
      <c r="I6" s="10">
        <f>伊勢市!I6+鳥羽市!I6+志摩市!I6+大台町!I6+玉城町!I6+度会町!I6+南伊勢町!I6+大紀町!I6</f>
        <v>-70</v>
      </c>
      <c r="J6" s="10">
        <f>伊勢市!J6+鳥羽市!J6+志摩市!J6+大台町!J6+玉城町!J6+度会町!J6+南伊勢町!J6+大紀町!J6</f>
        <v>139</v>
      </c>
      <c r="K6" s="10">
        <f>伊勢市!K6+鳥羽市!K6+志摩市!K6+大台町!K6+玉城町!K6+度会町!K6+南伊勢町!K6+大紀町!K6</f>
        <v>195</v>
      </c>
      <c r="L6" s="10">
        <f>伊勢市!L6+鳥羽市!L6+志摩市!L6+大台町!L6+玉城町!L6+度会町!L6+南伊勢町!L6+大紀町!L6</f>
        <v>-56</v>
      </c>
      <c r="M6" s="10">
        <f>伊勢市!M6+鳥羽市!M6+志摩市!M6+大台町!M6+玉城町!M6+度会町!M6+南伊勢町!M6+大紀町!M6</f>
        <v>127</v>
      </c>
      <c r="N6" s="10">
        <f>伊勢市!N6+鳥羽市!N6+志摩市!N6+大台町!N6+玉城町!N6+度会町!N6+南伊勢町!N6+大紀町!N6</f>
        <v>210</v>
      </c>
      <c r="O6" s="10">
        <f>伊勢市!O6+鳥羽市!O6+志摩市!O6+大台町!O6+玉城町!O6+度会町!O6+南伊勢町!O6+大紀町!O6</f>
        <v>-83</v>
      </c>
      <c r="P6" s="10">
        <f>伊勢市!P6+鳥羽市!P6+志摩市!P6+大台町!P6+玉城町!P6+度会町!P6+南伊勢町!P6+大紀町!P6</f>
        <v>176</v>
      </c>
      <c r="Q6" s="10">
        <f>伊勢市!Q6+鳥羽市!Q6+志摩市!Q6+大台町!Q6+玉城町!Q6+度会町!Q6+南伊勢町!Q6+大紀町!Q6</f>
        <v>211</v>
      </c>
      <c r="R6" s="10">
        <f>伊勢市!R6+鳥羽市!R6+志摩市!R6+大台町!R6+玉城町!R6+度会町!R6+南伊勢町!R6+大紀町!R6</f>
        <v>-35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f>伊勢市!D7+鳥羽市!D7+志摩市!D7+大台町!D7+玉城町!D7+度会町!D7+南伊勢町!D7+大紀町!D7</f>
        <v>430</v>
      </c>
      <c r="E7" s="10">
        <f>伊勢市!E7+鳥羽市!E7+志摩市!E7+大台町!E7+玉城町!E7+度会町!E7+南伊勢町!E7+大紀町!E7</f>
        <v>677</v>
      </c>
      <c r="F7" s="10">
        <f>伊勢市!F7+鳥羽市!F7+志摩市!F7+大台町!F7+玉城町!F7+度会町!F7+南伊勢町!F7+大紀町!F7</f>
        <v>-247</v>
      </c>
      <c r="G7" s="10">
        <f>伊勢市!G7+鳥羽市!G7+志摩市!G7+大台町!G7+玉城町!G7+度会町!G7+南伊勢町!G7+大紀町!G7</f>
        <v>422</v>
      </c>
      <c r="H7" s="10">
        <f>伊勢市!H7+鳥羽市!H7+志摩市!H7+大台町!H7+玉城町!H7+度会町!H7+南伊勢町!H7+大紀町!H7</f>
        <v>784</v>
      </c>
      <c r="I7" s="10">
        <f>伊勢市!I7+鳥羽市!I7+志摩市!I7+大台町!I7+玉城町!I7+度会町!I7+南伊勢町!I7+大紀町!I7</f>
        <v>-362</v>
      </c>
      <c r="J7" s="10">
        <f>伊勢市!J7+鳥羽市!J7+志摩市!J7+大台町!J7+玉城町!J7+度会町!J7+南伊勢町!J7+大紀町!J7</f>
        <v>430</v>
      </c>
      <c r="K7" s="10">
        <f>伊勢市!K7+鳥羽市!K7+志摩市!K7+大台町!K7+玉城町!K7+度会町!K7+南伊勢町!K7+大紀町!K7</f>
        <v>676</v>
      </c>
      <c r="L7" s="10">
        <f>伊勢市!L7+鳥羽市!L7+志摩市!L7+大台町!L7+玉城町!L7+度会町!L7+南伊勢町!L7+大紀町!L7</f>
        <v>-246</v>
      </c>
      <c r="M7" s="10">
        <f>伊勢市!M7+鳥羽市!M7+志摩市!M7+大台町!M7+玉城町!M7+度会町!M7+南伊勢町!M7+大紀町!M7</f>
        <v>493</v>
      </c>
      <c r="N7" s="10">
        <f>伊勢市!N7+鳥羽市!N7+志摩市!N7+大台町!N7+玉城町!N7+度会町!N7+南伊勢町!N7+大紀町!N7</f>
        <v>669</v>
      </c>
      <c r="O7" s="10">
        <f>伊勢市!O7+鳥羽市!O7+志摩市!O7+大台町!O7+玉城町!O7+度会町!O7+南伊勢町!O7+大紀町!O7</f>
        <v>-176</v>
      </c>
      <c r="P7" s="10">
        <f>伊勢市!P7+鳥羽市!P7+志摩市!P7+大台町!P7+玉城町!P7+度会町!P7+南伊勢町!P7+大紀町!P7</f>
        <v>354</v>
      </c>
      <c r="Q7" s="10">
        <f>伊勢市!Q7+鳥羽市!Q7+志摩市!Q7+大台町!Q7+玉城町!Q7+度会町!Q7+南伊勢町!Q7+大紀町!Q7</f>
        <v>651</v>
      </c>
      <c r="R7" s="10">
        <f>伊勢市!R7+鳥羽市!R7+志摩市!R7+大台町!R7+玉城町!R7+度会町!R7+南伊勢町!R7+大紀町!R7</f>
        <v>-297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f>伊勢市!D8+鳥羽市!D8+志摩市!D8+大台町!D8+玉城町!D8+度会町!D8+南伊勢町!D8+大紀町!D8</f>
        <v>486</v>
      </c>
      <c r="E8" s="10">
        <f>伊勢市!E8+鳥羽市!E8+志摩市!E8+大台町!E8+玉城町!E8+度会町!E8+南伊勢町!E8+大紀町!E8</f>
        <v>744</v>
      </c>
      <c r="F8" s="10">
        <f>伊勢市!F8+鳥羽市!F8+志摩市!F8+大台町!F8+玉城町!F8+度会町!F8+南伊勢町!F8+大紀町!F8</f>
        <v>-258</v>
      </c>
      <c r="G8" s="10">
        <f>伊勢市!G8+鳥羽市!G8+志摩市!G8+大台町!G8+玉城町!G8+度会町!G8+南伊勢町!G8+大紀町!G8</f>
        <v>469</v>
      </c>
      <c r="H8" s="10">
        <f>伊勢市!H8+鳥羽市!H8+志摩市!H8+大台町!H8+玉城町!H8+度会町!H8+南伊勢町!H8+大紀町!H8</f>
        <v>659</v>
      </c>
      <c r="I8" s="10">
        <f>伊勢市!I8+鳥羽市!I8+志摩市!I8+大台町!I8+玉城町!I8+度会町!I8+南伊勢町!I8+大紀町!I8</f>
        <v>-190</v>
      </c>
      <c r="J8" s="10">
        <f>伊勢市!J8+鳥羽市!J8+志摩市!J8+大台町!J8+玉城町!J8+度会町!J8+南伊勢町!J8+大紀町!J8</f>
        <v>413</v>
      </c>
      <c r="K8" s="10">
        <f>伊勢市!K8+鳥羽市!K8+志摩市!K8+大台町!K8+玉城町!K8+度会町!K8+南伊勢町!K8+大紀町!K8</f>
        <v>630</v>
      </c>
      <c r="L8" s="10">
        <f>伊勢市!L8+鳥羽市!L8+志摩市!L8+大台町!L8+玉城町!L8+度会町!L8+南伊勢町!L8+大紀町!L8</f>
        <v>-217</v>
      </c>
      <c r="M8" s="10">
        <f>伊勢市!M8+鳥羽市!M8+志摩市!M8+大台町!M8+玉城町!M8+度会町!M8+南伊勢町!M8+大紀町!M8</f>
        <v>438</v>
      </c>
      <c r="N8" s="10">
        <f>伊勢市!N8+鳥羽市!N8+志摩市!N8+大台町!N8+玉城町!N8+度会町!N8+南伊勢町!N8+大紀町!N8</f>
        <v>712</v>
      </c>
      <c r="O8" s="10">
        <f>伊勢市!O8+鳥羽市!O8+志摩市!O8+大台町!O8+玉城町!O8+度会町!O8+南伊勢町!O8+大紀町!O8</f>
        <v>-274</v>
      </c>
      <c r="P8" s="10">
        <f>伊勢市!P8+鳥羽市!P8+志摩市!P8+大台町!P8+玉城町!P8+度会町!P8+南伊勢町!P8+大紀町!P8</f>
        <v>391</v>
      </c>
      <c r="Q8" s="10">
        <f>伊勢市!Q8+鳥羽市!Q8+志摩市!Q8+大台町!Q8+玉城町!Q8+度会町!Q8+南伊勢町!Q8+大紀町!Q8</f>
        <v>566</v>
      </c>
      <c r="R8" s="10">
        <f>伊勢市!R8+鳥羽市!R8+志摩市!R8+大台町!R8+玉城町!R8+度会町!R8+南伊勢町!R8+大紀町!R8</f>
        <v>-175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f>伊勢市!D9+鳥羽市!D9+志摩市!D9+大台町!D9+玉城町!D9+度会町!D9+南伊勢町!D9+大紀町!D9</f>
        <v>44</v>
      </c>
      <c r="E9" s="10">
        <f>伊勢市!E9+鳥羽市!E9+志摩市!E9+大台町!E9+玉城町!E9+度会町!E9+南伊勢町!E9+大紀町!E9</f>
        <v>72</v>
      </c>
      <c r="F9" s="10">
        <f>伊勢市!F9+鳥羽市!F9+志摩市!F9+大台町!F9+玉城町!F9+度会町!F9+南伊勢町!F9+大紀町!F9</f>
        <v>-28</v>
      </c>
      <c r="G9" s="10">
        <f>伊勢市!G9+鳥羽市!G9+志摩市!G9+大台町!G9+玉城町!G9+度会町!G9+南伊勢町!G9+大紀町!G9</f>
        <v>30</v>
      </c>
      <c r="H9" s="10">
        <f>伊勢市!H9+鳥羽市!H9+志摩市!H9+大台町!H9+玉城町!H9+度会町!H9+南伊勢町!H9+大紀町!H9</f>
        <v>44</v>
      </c>
      <c r="I9" s="10">
        <f>伊勢市!I9+鳥羽市!I9+志摩市!I9+大台町!I9+玉城町!I9+度会町!I9+南伊勢町!I9+大紀町!I9</f>
        <v>-14</v>
      </c>
      <c r="J9" s="10">
        <f>伊勢市!J9+鳥羽市!J9+志摩市!J9+大台町!J9+玉城町!J9+度会町!J9+南伊勢町!J9+大紀町!J9</f>
        <v>46</v>
      </c>
      <c r="K9" s="10">
        <f>伊勢市!K9+鳥羽市!K9+志摩市!K9+大台町!K9+玉城町!K9+度会町!K9+南伊勢町!K9+大紀町!K9</f>
        <v>93</v>
      </c>
      <c r="L9" s="10">
        <f>伊勢市!L9+鳥羽市!L9+志摩市!L9+大台町!L9+玉城町!L9+度会町!L9+南伊勢町!L9+大紀町!L9</f>
        <v>-47</v>
      </c>
      <c r="M9" s="10">
        <f>伊勢市!M9+鳥羽市!M9+志摩市!M9+大台町!M9+玉城町!M9+度会町!M9+南伊勢町!M9+大紀町!M9</f>
        <v>29</v>
      </c>
      <c r="N9" s="10">
        <f>伊勢市!N9+鳥羽市!N9+志摩市!N9+大台町!N9+玉城町!N9+度会町!N9+南伊勢町!N9+大紀町!N9</f>
        <v>64</v>
      </c>
      <c r="O9" s="10">
        <f>伊勢市!O9+鳥羽市!O9+志摩市!O9+大台町!O9+玉城町!O9+度会町!O9+南伊勢町!O9+大紀町!O9</f>
        <v>-35</v>
      </c>
      <c r="P9" s="10">
        <f>伊勢市!P9+鳥羽市!P9+志摩市!P9+大台町!P9+玉城町!P9+度会町!P9+南伊勢町!P9+大紀町!P9</f>
        <v>35</v>
      </c>
      <c r="Q9" s="10">
        <f>伊勢市!Q9+鳥羽市!Q9+志摩市!Q9+大台町!Q9+玉城町!Q9+度会町!Q9+南伊勢町!Q9+大紀町!Q9</f>
        <v>43</v>
      </c>
      <c r="R9" s="10">
        <f>伊勢市!R9+鳥羽市!R9+志摩市!R9+大台町!R9+玉城町!R9+度会町!R9+南伊勢町!R9+大紀町!R9</f>
        <v>-8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f>伊勢市!D10+鳥羽市!D10+志摩市!D10+大台町!D10+玉城町!D10+度会町!D10+南伊勢町!D10+大紀町!D10</f>
        <v>95</v>
      </c>
      <c r="E10" s="10">
        <f>伊勢市!E10+鳥羽市!E10+志摩市!E10+大台町!E10+玉城町!E10+度会町!E10+南伊勢町!E10+大紀町!E10</f>
        <v>135</v>
      </c>
      <c r="F10" s="10">
        <f>伊勢市!F10+鳥羽市!F10+志摩市!F10+大台町!F10+玉城町!F10+度会町!F10+南伊勢町!F10+大紀町!F10</f>
        <v>-40</v>
      </c>
      <c r="G10" s="10">
        <f>伊勢市!G10+鳥羽市!G10+志摩市!G10+大台町!G10+玉城町!G10+度会町!G10+南伊勢町!G10+大紀町!G10</f>
        <v>81</v>
      </c>
      <c r="H10" s="10">
        <f>伊勢市!H10+鳥羽市!H10+志摩市!H10+大台町!H10+玉城町!H10+度会町!H10+南伊勢町!H10+大紀町!H10</f>
        <v>157</v>
      </c>
      <c r="I10" s="10">
        <f>伊勢市!I10+鳥羽市!I10+志摩市!I10+大台町!I10+玉城町!I10+度会町!I10+南伊勢町!I10+大紀町!I10</f>
        <v>-76</v>
      </c>
      <c r="J10" s="10">
        <f>伊勢市!J10+鳥羽市!J10+志摩市!J10+大台町!J10+玉城町!J10+度会町!J10+南伊勢町!J10+大紀町!J10</f>
        <v>79</v>
      </c>
      <c r="K10" s="10">
        <f>伊勢市!K10+鳥羽市!K10+志摩市!K10+大台町!K10+玉城町!K10+度会町!K10+南伊勢町!K10+大紀町!K10</f>
        <v>193</v>
      </c>
      <c r="L10" s="10">
        <f>伊勢市!L10+鳥羽市!L10+志摩市!L10+大台町!L10+玉城町!L10+度会町!L10+南伊勢町!L10+大紀町!L10</f>
        <v>-114</v>
      </c>
      <c r="M10" s="10">
        <f>伊勢市!M10+鳥羽市!M10+志摩市!M10+大台町!M10+玉城町!M10+度会町!M10+南伊勢町!M10+大紀町!M10</f>
        <v>109</v>
      </c>
      <c r="N10" s="10">
        <f>伊勢市!N10+鳥羽市!N10+志摩市!N10+大台町!N10+玉城町!N10+度会町!N10+南伊勢町!N10+大紀町!N10</f>
        <v>156</v>
      </c>
      <c r="O10" s="10">
        <f>伊勢市!O10+鳥羽市!O10+志摩市!O10+大台町!O10+玉城町!O10+度会町!O10+南伊勢町!O10+大紀町!O10</f>
        <v>-47</v>
      </c>
      <c r="P10" s="10">
        <f>伊勢市!P10+鳥羽市!P10+志摩市!P10+大台町!P10+玉城町!P10+度会町!P10+南伊勢町!P10+大紀町!P10</f>
        <v>87</v>
      </c>
      <c r="Q10" s="10">
        <f>伊勢市!Q10+鳥羽市!Q10+志摩市!Q10+大台町!Q10+玉城町!Q10+度会町!Q10+南伊勢町!Q10+大紀町!Q10</f>
        <v>128</v>
      </c>
      <c r="R10" s="10">
        <f>伊勢市!R10+鳥羽市!R10+志摩市!R10+大台町!R10+玉城町!R10+度会町!R10+南伊勢町!R10+大紀町!R10</f>
        <v>-41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f>伊勢市!D11+鳥羽市!D11+志摩市!D11+大台町!D11+玉城町!D11+度会町!D11+南伊勢町!D11+大紀町!D11</f>
        <v>17</v>
      </c>
      <c r="E11" s="10">
        <f>伊勢市!E11+鳥羽市!E11+志摩市!E11+大台町!E11+玉城町!E11+度会町!E11+南伊勢町!E11+大紀町!E11</f>
        <v>25</v>
      </c>
      <c r="F11" s="10">
        <f>伊勢市!F11+鳥羽市!F11+志摩市!F11+大台町!F11+玉城町!F11+度会町!F11+南伊勢町!F11+大紀町!F11</f>
        <v>-8</v>
      </c>
      <c r="G11" s="10">
        <f>伊勢市!G11+鳥羽市!G11+志摩市!G11+大台町!G11+玉城町!G11+度会町!G11+南伊勢町!G11+大紀町!G11</f>
        <v>20</v>
      </c>
      <c r="H11" s="10">
        <f>伊勢市!H11+鳥羽市!H11+志摩市!H11+大台町!H11+玉城町!H11+度会町!H11+南伊勢町!H11+大紀町!H11</f>
        <v>18</v>
      </c>
      <c r="I11" s="10">
        <f>伊勢市!I11+鳥羽市!I11+志摩市!I11+大台町!I11+玉城町!I11+度会町!I11+南伊勢町!I11+大紀町!I11</f>
        <v>2</v>
      </c>
      <c r="J11" s="10">
        <f>伊勢市!J11+鳥羽市!J11+志摩市!J11+大台町!J11+玉城町!J11+度会町!J11+南伊勢町!J11+大紀町!J11</f>
        <v>26</v>
      </c>
      <c r="K11" s="10">
        <f>伊勢市!K11+鳥羽市!K11+志摩市!K11+大台町!K11+玉城町!K11+度会町!K11+南伊勢町!K11+大紀町!K11</f>
        <v>14</v>
      </c>
      <c r="L11" s="10">
        <f>伊勢市!L11+鳥羽市!L11+志摩市!L11+大台町!L11+玉城町!L11+度会町!L11+南伊勢町!L11+大紀町!L11</f>
        <v>12</v>
      </c>
      <c r="M11" s="10">
        <f>伊勢市!M11+鳥羽市!M11+志摩市!M11+大台町!M11+玉城町!M11+度会町!M11+南伊勢町!M11+大紀町!M11</f>
        <v>23</v>
      </c>
      <c r="N11" s="10">
        <f>伊勢市!N11+鳥羽市!N11+志摩市!N11+大台町!N11+玉城町!N11+度会町!N11+南伊勢町!N11+大紀町!N11</f>
        <v>29</v>
      </c>
      <c r="O11" s="10">
        <f>伊勢市!O11+鳥羽市!O11+志摩市!O11+大台町!O11+玉城町!O11+度会町!O11+南伊勢町!O11+大紀町!O11</f>
        <v>-6</v>
      </c>
      <c r="P11" s="10">
        <f>伊勢市!P11+鳥羽市!P11+志摩市!P11+大台町!P11+玉城町!P11+度会町!P11+南伊勢町!P11+大紀町!P11</f>
        <v>14</v>
      </c>
      <c r="Q11" s="10">
        <f>伊勢市!Q11+鳥羽市!Q11+志摩市!Q11+大台町!Q11+玉城町!Q11+度会町!Q11+南伊勢町!Q11+大紀町!Q11</f>
        <v>17</v>
      </c>
      <c r="R11" s="10">
        <f>伊勢市!R11+鳥羽市!R11+志摩市!R11+大台町!R11+玉城町!R11+度会町!R11+南伊勢町!R11+大紀町!R11</f>
        <v>-3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f>伊勢市!D12+鳥羽市!D12+志摩市!D12+大台町!D12+玉城町!D12+度会町!D12+南伊勢町!D12+大紀町!D12</f>
        <v>28</v>
      </c>
      <c r="E12" s="10">
        <f>伊勢市!E12+鳥羽市!E12+志摩市!E12+大台町!E12+玉城町!E12+度会町!E12+南伊勢町!E12+大紀町!E12</f>
        <v>15</v>
      </c>
      <c r="F12" s="10">
        <f>伊勢市!F12+鳥羽市!F12+志摩市!F12+大台町!F12+玉城町!F12+度会町!F12+南伊勢町!F12+大紀町!F12</f>
        <v>13</v>
      </c>
      <c r="G12" s="10">
        <f>伊勢市!G12+鳥羽市!G12+志摩市!G12+大台町!G12+玉城町!G12+度会町!G12+南伊勢町!G12+大紀町!G12</f>
        <v>21</v>
      </c>
      <c r="H12" s="10">
        <f>伊勢市!H12+鳥羽市!H12+志摩市!H12+大台町!H12+玉城町!H12+度会町!H12+南伊勢町!H12+大紀町!H12</f>
        <v>10</v>
      </c>
      <c r="I12" s="10">
        <f>伊勢市!I12+鳥羽市!I12+志摩市!I12+大台町!I12+玉城町!I12+度会町!I12+南伊勢町!I12+大紀町!I12</f>
        <v>11</v>
      </c>
      <c r="J12" s="10">
        <f>伊勢市!J12+鳥羽市!J12+志摩市!J12+大台町!J12+玉城町!J12+度会町!J12+南伊勢町!J12+大紀町!J12</f>
        <v>30</v>
      </c>
      <c r="K12" s="10">
        <f>伊勢市!K12+鳥羽市!K12+志摩市!K12+大台町!K12+玉城町!K12+度会町!K12+南伊勢町!K12+大紀町!K12</f>
        <v>0</v>
      </c>
      <c r="L12" s="10">
        <f>伊勢市!L12+鳥羽市!L12+志摩市!L12+大台町!L12+玉城町!L12+度会町!L12+南伊勢町!L12+大紀町!L12</f>
        <v>30</v>
      </c>
      <c r="M12" s="10">
        <f>伊勢市!M12+鳥羽市!M12+志摩市!M12+大台町!M12+玉城町!M12+度会町!M12+南伊勢町!M12+大紀町!M12</f>
        <v>30</v>
      </c>
      <c r="N12" s="10">
        <f>伊勢市!N12+鳥羽市!N12+志摩市!N12+大台町!N12+玉城町!N12+度会町!N12+南伊勢町!N12+大紀町!N12</f>
        <v>16</v>
      </c>
      <c r="O12" s="10">
        <f>伊勢市!O12+鳥羽市!O12+志摩市!O12+大台町!O12+玉城町!O12+度会町!O12+南伊勢町!O12+大紀町!O12</f>
        <v>14</v>
      </c>
      <c r="P12" s="10">
        <f>伊勢市!P12+鳥羽市!P12+志摩市!P12+大台町!P12+玉城町!P12+度会町!P12+南伊勢町!P12+大紀町!P12</f>
        <v>17</v>
      </c>
      <c r="Q12" s="10">
        <f>伊勢市!Q12+鳥羽市!Q12+志摩市!Q12+大台町!Q12+玉城町!Q12+度会町!Q12+南伊勢町!Q12+大紀町!Q12</f>
        <v>14</v>
      </c>
      <c r="R12" s="10">
        <f>伊勢市!R12+鳥羽市!R12+志摩市!R12+大台町!R12+玉城町!R12+度会町!R12+南伊勢町!R12+大紀町!R12</f>
        <v>3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f>伊勢市!D13+鳥羽市!D13+志摩市!D13+大台町!D13+玉城町!D13+度会町!D13+南伊勢町!D13+大紀町!D13</f>
        <v>0</v>
      </c>
      <c r="E13" s="10">
        <f>伊勢市!E13+鳥羽市!E13+志摩市!E13+大台町!E13+玉城町!E13+度会町!E13+南伊勢町!E13+大紀町!E13</f>
        <v>21</v>
      </c>
      <c r="F13" s="10">
        <f>伊勢市!F13+鳥羽市!F13+志摩市!F13+大台町!F13+玉城町!F13+度会町!F13+南伊勢町!F13+大紀町!F13</f>
        <v>-21</v>
      </c>
      <c r="G13" s="10">
        <f>伊勢市!G13+鳥羽市!G13+志摩市!G13+大台町!G13+玉城町!G13+度会町!G13+南伊勢町!G13+大紀町!G13</f>
        <v>14</v>
      </c>
      <c r="H13" s="10">
        <f>伊勢市!H13+鳥羽市!H13+志摩市!H13+大台町!H13+玉城町!H13+度会町!H13+南伊勢町!H13+大紀町!H13</f>
        <v>0</v>
      </c>
      <c r="I13" s="10">
        <f>伊勢市!I13+鳥羽市!I13+志摩市!I13+大台町!I13+玉城町!I13+度会町!I13+南伊勢町!I13+大紀町!I13</f>
        <v>14</v>
      </c>
      <c r="J13" s="10">
        <f>伊勢市!J13+鳥羽市!J13+志摩市!J13+大台町!J13+玉城町!J13+度会町!J13+南伊勢町!J13+大紀町!J13</f>
        <v>0</v>
      </c>
      <c r="K13" s="10">
        <f>伊勢市!K13+鳥羽市!K13+志摩市!K13+大台町!K13+玉城町!K13+度会町!K13+南伊勢町!K13+大紀町!K13</f>
        <v>15</v>
      </c>
      <c r="L13" s="10">
        <f>伊勢市!L13+鳥羽市!L13+志摩市!L13+大台町!L13+玉城町!L13+度会町!L13+南伊勢町!L13+大紀町!L13</f>
        <v>-15</v>
      </c>
      <c r="M13" s="10">
        <f>伊勢市!M13+鳥羽市!M13+志摩市!M13+大台町!M13+玉城町!M13+度会町!M13+南伊勢町!M13+大紀町!M13</f>
        <v>11</v>
      </c>
      <c r="N13" s="10">
        <f>伊勢市!N13+鳥羽市!N13+志摩市!N13+大台町!N13+玉城町!N13+度会町!N13+南伊勢町!N13+大紀町!N13</f>
        <v>11</v>
      </c>
      <c r="O13" s="10">
        <f>伊勢市!O13+鳥羽市!O13+志摩市!O13+大台町!O13+玉城町!O13+度会町!O13+南伊勢町!O13+大紀町!O13</f>
        <v>0</v>
      </c>
      <c r="P13" s="10">
        <f>伊勢市!P13+鳥羽市!P13+志摩市!P13+大台町!P13+玉城町!P13+度会町!P13+南伊勢町!P13+大紀町!P13</f>
        <v>20</v>
      </c>
      <c r="Q13" s="10">
        <f>伊勢市!Q13+鳥羽市!Q13+志摩市!Q13+大台町!Q13+玉城町!Q13+度会町!Q13+南伊勢町!Q13+大紀町!Q13</f>
        <v>13</v>
      </c>
      <c r="R13" s="10">
        <f>伊勢市!R13+鳥羽市!R13+志摩市!R13+大台町!R13+玉城町!R13+度会町!R13+南伊勢町!R13+大紀町!R13</f>
        <v>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f>伊勢市!D14+鳥羽市!D14+志摩市!D14+大台町!D14+玉城町!D14+度会町!D14+南伊勢町!D14+大紀町!D14</f>
        <v>261</v>
      </c>
      <c r="E14" s="10">
        <f>伊勢市!E14+鳥羽市!E14+志摩市!E14+大台町!E14+玉城町!E14+度会町!E14+南伊勢町!E14+大紀町!E14</f>
        <v>149</v>
      </c>
      <c r="F14" s="10">
        <f>伊勢市!F14+鳥羽市!F14+志摩市!F14+大台町!F14+玉城町!F14+度会町!F14+南伊勢町!F14+大紀町!F14</f>
        <v>112</v>
      </c>
      <c r="G14" s="10">
        <f>伊勢市!G14+鳥羽市!G14+志摩市!G14+大台町!G14+玉城町!G14+度会町!G14+南伊勢町!G14+大紀町!G14</f>
        <v>273</v>
      </c>
      <c r="H14" s="10">
        <f>伊勢市!H14+鳥羽市!H14+志摩市!H14+大台町!H14+玉城町!H14+度会町!H14+南伊勢町!H14+大紀町!H14</f>
        <v>153</v>
      </c>
      <c r="I14" s="10">
        <f>伊勢市!I14+鳥羽市!I14+志摩市!I14+大台町!I14+玉城町!I14+度会町!I14+南伊勢町!I14+大紀町!I14</f>
        <v>120</v>
      </c>
      <c r="J14" s="10">
        <f>伊勢市!J14+鳥羽市!J14+志摩市!J14+大台町!J14+玉城町!J14+度会町!J14+南伊勢町!J14+大紀町!J14</f>
        <v>267</v>
      </c>
      <c r="K14" s="10">
        <f>伊勢市!K14+鳥羽市!K14+志摩市!K14+大台町!K14+玉城町!K14+度会町!K14+南伊勢町!K14+大紀町!K14</f>
        <v>132</v>
      </c>
      <c r="L14" s="10">
        <f>伊勢市!L14+鳥羽市!L14+志摩市!L14+大台町!L14+玉城町!L14+度会町!L14+南伊勢町!L14+大紀町!L14</f>
        <v>135</v>
      </c>
      <c r="M14" s="10">
        <f>伊勢市!M14+鳥羽市!M14+志摩市!M14+大台町!M14+玉城町!M14+度会町!M14+南伊勢町!M14+大紀町!M14</f>
        <v>214</v>
      </c>
      <c r="N14" s="10">
        <f>伊勢市!N14+鳥羽市!N14+志摩市!N14+大台町!N14+玉城町!N14+度会町!N14+南伊勢町!N14+大紀町!N14</f>
        <v>123</v>
      </c>
      <c r="O14" s="10">
        <f>伊勢市!O14+鳥羽市!O14+志摩市!O14+大台町!O14+玉城町!O14+度会町!O14+南伊勢町!O14+大紀町!O14</f>
        <v>91</v>
      </c>
      <c r="P14" s="10">
        <f>伊勢市!P14+鳥羽市!P14+志摩市!P14+大台町!P14+玉城町!P14+度会町!P14+南伊勢町!P14+大紀町!P14</f>
        <v>244</v>
      </c>
      <c r="Q14" s="10">
        <f>伊勢市!Q14+鳥羽市!Q14+志摩市!Q14+大台町!Q14+玉城町!Q14+度会町!Q14+南伊勢町!Q14+大紀町!Q14</f>
        <v>105</v>
      </c>
      <c r="R14" s="10">
        <f>伊勢市!R14+鳥羽市!R14+志摩市!R14+大台町!R14+玉城町!R14+度会町!R14+南伊勢町!R14+大紀町!R14</f>
        <v>139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f>伊勢市!D15+鳥羽市!D15+志摩市!D15+大台町!D15+玉城町!D15+度会町!D15+南伊勢町!D15+大紀町!D15</f>
        <v>17</v>
      </c>
      <c r="E15" s="10">
        <f>伊勢市!E15+鳥羽市!E15+志摩市!E15+大台町!E15+玉城町!E15+度会町!E15+南伊勢町!E15+大紀町!E15</f>
        <v>10</v>
      </c>
      <c r="F15" s="10">
        <f>伊勢市!F15+鳥羽市!F15+志摩市!F15+大台町!F15+玉城町!F15+度会町!F15+南伊勢町!F15+大紀町!F15</f>
        <v>7</v>
      </c>
      <c r="G15" s="10">
        <f>伊勢市!G15+鳥羽市!G15+志摩市!G15+大台町!G15+玉城町!G15+度会町!G15+南伊勢町!G15+大紀町!G15</f>
        <v>16</v>
      </c>
      <c r="H15" s="10">
        <f>伊勢市!H15+鳥羽市!H15+志摩市!H15+大台町!H15+玉城町!H15+度会町!H15+南伊勢町!H15+大紀町!H15</f>
        <v>13</v>
      </c>
      <c r="I15" s="10">
        <f>伊勢市!I15+鳥羽市!I15+志摩市!I15+大台町!I15+玉城町!I15+度会町!I15+南伊勢町!I15+大紀町!I15</f>
        <v>3</v>
      </c>
      <c r="J15" s="10">
        <f>伊勢市!J15+鳥羽市!J15+志摩市!J15+大台町!J15+玉城町!J15+度会町!J15+南伊勢町!J15+大紀町!J15</f>
        <v>10</v>
      </c>
      <c r="K15" s="10">
        <f>伊勢市!K15+鳥羽市!K15+志摩市!K15+大台町!K15+玉城町!K15+度会町!K15+南伊勢町!K15+大紀町!K15</f>
        <v>0</v>
      </c>
      <c r="L15" s="10">
        <f>伊勢市!L15+鳥羽市!L15+志摩市!L15+大台町!L15+玉城町!L15+度会町!L15+南伊勢町!L15+大紀町!L15</f>
        <v>10</v>
      </c>
      <c r="M15" s="10">
        <f>伊勢市!M15+鳥羽市!M15+志摩市!M15+大台町!M15+玉城町!M15+度会町!M15+南伊勢町!M15+大紀町!M15</f>
        <v>15</v>
      </c>
      <c r="N15" s="10">
        <f>伊勢市!N15+鳥羽市!N15+志摩市!N15+大台町!N15+玉城町!N15+度会町!N15+南伊勢町!N15+大紀町!N15</f>
        <v>0</v>
      </c>
      <c r="O15" s="10">
        <f>伊勢市!O15+鳥羽市!O15+志摩市!O15+大台町!O15+玉城町!O15+度会町!O15+南伊勢町!O15+大紀町!O15</f>
        <v>15</v>
      </c>
      <c r="P15" s="10">
        <f>伊勢市!P15+鳥羽市!P15+志摩市!P15+大台町!P15+玉城町!P15+度会町!P15+南伊勢町!P15+大紀町!P15</f>
        <v>0</v>
      </c>
      <c r="Q15" s="10">
        <f>伊勢市!Q15+鳥羽市!Q15+志摩市!Q15+大台町!Q15+玉城町!Q15+度会町!Q15+南伊勢町!Q15+大紀町!Q15</f>
        <v>14</v>
      </c>
      <c r="R15" s="10">
        <f>伊勢市!R15+鳥羽市!R15+志摩市!R15+大台町!R15+玉城町!R15+度会町!R15+南伊勢町!R15+大紀町!R15</f>
        <v>-14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f>伊勢市!D16+鳥羽市!D16+志摩市!D16+大台町!D16+玉城町!D16+度会町!D16+南伊勢町!D16+大紀町!D16</f>
        <v>13</v>
      </c>
      <c r="E16" s="10">
        <f>伊勢市!E16+鳥羽市!E16+志摩市!E16+大台町!E16+玉城町!E16+度会町!E16+南伊勢町!E16+大紀町!E16</f>
        <v>0</v>
      </c>
      <c r="F16" s="10">
        <f>伊勢市!F16+鳥羽市!F16+志摩市!F16+大台町!F16+玉城町!F16+度会町!F16+南伊勢町!F16+大紀町!F16</f>
        <v>13</v>
      </c>
      <c r="G16" s="10">
        <f>伊勢市!G16+鳥羽市!G16+志摩市!G16+大台町!G16+玉城町!G16+度会町!G16+南伊勢町!G16+大紀町!G16</f>
        <v>0</v>
      </c>
      <c r="H16" s="10">
        <f>伊勢市!H16+鳥羽市!H16+志摩市!H16+大台町!H16+玉城町!H16+度会町!H16+南伊勢町!H16+大紀町!H16</f>
        <v>10</v>
      </c>
      <c r="I16" s="10">
        <f>伊勢市!I16+鳥羽市!I16+志摩市!I16+大台町!I16+玉城町!I16+度会町!I16+南伊勢町!I16+大紀町!I16</f>
        <v>-10</v>
      </c>
      <c r="J16" s="10">
        <f>伊勢市!J16+鳥羽市!J16+志摩市!J16+大台町!J16+玉城町!J16+度会町!J16+南伊勢町!J16+大紀町!J16</f>
        <v>0</v>
      </c>
      <c r="K16" s="10">
        <f>伊勢市!K16+鳥羽市!K16+志摩市!K16+大台町!K16+玉城町!K16+度会町!K16+南伊勢町!K16+大紀町!K16</f>
        <v>11</v>
      </c>
      <c r="L16" s="10">
        <f>伊勢市!L16+鳥羽市!L16+志摩市!L16+大台町!L16+玉城町!L16+度会町!L16+南伊勢町!L16+大紀町!L16</f>
        <v>-11</v>
      </c>
      <c r="M16" s="10">
        <f>伊勢市!M16+鳥羽市!M16+志摩市!M16+大台町!M16+玉城町!M16+度会町!M16+南伊勢町!M16+大紀町!M16</f>
        <v>0</v>
      </c>
      <c r="N16" s="10">
        <f>伊勢市!N16+鳥羽市!N16+志摩市!N16+大台町!N16+玉城町!N16+度会町!N16+南伊勢町!N16+大紀町!N16</f>
        <v>12</v>
      </c>
      <c r="O16" s="10">
        <f>伊勢市!O16+鳥羽市!O16+志摩市!O16+大台町!O16+玉城町!O16+度会町!O16+南伊勢町!O16+大紀町!O16</f>
        <v>-12</v>
      </c>
      <c r="P16" s="10">
        <f>伊勢市!P16+鳥羽市!P16+志摩市!P16+大台町!P16+玉城町!P16+度会町!P16+南伊勢町!P16+大紀町!P16</f>
        <v>0</v>
      </c>
      <c r="Q16" s="10">
        <f>伊勢市!Q16+鳥羽市!Q16+志摩市!Q16+大台町!Q16+玉城町!Q16+度会町!Q16+南伊勢町!Q16+大紀町!Q16</f>
        <v>12</v>
      </c>
      <c r="R16" s="10">
        <f>伊勢市!R16+鳥羽市!R16+志摩市!R16+大台町!R16+玉城町!R16+度会町!R16+南伊勢町!R16+大紀町!R16</f>
        <v>-12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f>伊勢市!D17+鳥羽市!D17+志摩市!D17+大台町!D17+玉城町!D17+度会町!D17+南伊勢町!D17+大紀町!D17</f>
        <v>311</v>
      </c>
      <c r="E17" s="10">
        <f>伊勢市!E17+鳥羽市!E17+志摩市!E17+大台町!E17+玉城町!E17+度会町!E17+南伊勢町!E17+大紀町!E17</f>
        <v>176</v>
      </c>
      <c r="F17" s="10">
        <f>伊勢市!F17+鳥羽市!F17+志摩市!F17+大台町!F17+玉城町!F17+度会町!F17+南伊勢町!F17+大紀町!F17</f>
        <v>135</v>
      </c>
      <c r="G17" s="10">
        <f>伊勢市!G17+鳥羽市!G17+志摩市!G17+大台町!G17+玉城町!G17+度会町!G17+南伊勢町!G17+大紀町!G17</f>
        <v>309</v>
      </c>
      <c r="H17" s="10">
        <f>伊勢市!H17+鳥羽市!H17+志摩市!H17+大台町!H17+玉城町!H17+度会町!H17+南伊勢町!H17+大紀町!H17</f>
        <v>170</v>
      </c>
      <c r="I17" s="10">
        <f>伊勢市!I17+鳥羽市!I17+志摩市!I17+大台町!I17+玉城町!I17+度会町!I17+南伊勢町!I17+大紀町!I17</f>
        <v>139</v>
      </c>
      <c r="J17" s="10">
        <f>伊勢市!J17+鳥羽市!J17+志摩市!J17+大台町!J17+玉城町!J17+度会町!J17+南伊勢町!J17+大紀町!J17</f>
        <v>317</v>
      </c>
      <c r="K17" s="10">
        <f>伊勢市!K17+鳥羽市!K17+志摩市!K17+大台町!K17+玉城町!K17+度会町!K17+南伊勢町!K17+大紀町!K17</f>
        <v>142</v>
      </c>
      <c r="L17" s="10">
        <f>伊勢市!L17+鳥羽市!L17+志摩市!L17+大台町!L17+玉城町!L17+度会町!L17+南伊勢町!L17+大紀町!L17</f>
        <v>175</v>
      </c>
      <c r="M17" s="10">
        <f>伊勢市!M17+鳥羽市!M17+志摩市!M17+大台町!M17+玉城町!M17+度会町!M17+南伊勢町!M17+大紀町!M17</f>
        <v>337</v>
      </c>
      <c r="N17" s="10">
        <f>伊勢市!N17+鳥羽市!N17+志摩市!N17+大台町!N17+玉城町!N17+度会町!N17+南伊勢町!N17+大紀町!N17</f>
        <v>177</v>
      </c>
      <c r="O17" s="10">
        <f>伊勢市!O17+鳥羽市!O17+志摩市!O17+大台町!O17+玉城町!O17+度会町!O17+南伊勢町!O17+大紀町!O17</f>
        <v>160</v>
      </c>
      <c r="P17" s="10">
        <f>伊勢市!P17+鳥羽市!P17+志摩市!P17+大台町!P17+玉城町!P17+度会町!P17+南伊勢町!P17+大紀町!P17</f>
        <v>247</v>
      </c>
      <c r="Q17" s="10">
        <f>伊勢市!Q17+鳥羽市!Q17+志摩市!Q17+大台町!Q17+玉城町!Q17+度会町!Q17+南伊勢町!Q17+大紀町!Q17</f>
        <v>200</v>
      </c>
      <c r="R17" s="10">
        <f>伊勢市!R17+鳥羽市!R17+志摩市!R17+大台町!R17+玉城町!R17+度会町!R17+南伊勢町!R17+大紀町!R17</f>
        <v>47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f>伊勢市!D18+鳥羽市!D18+志摩市!D18+大台町!D18+玉城町!D18+度会町!D18+南伊勢町!D18+大紀町!D18</f>
        <v>11</v>
      </c>
      <c r="E18" s="10">
        <f>伊勢市!E18+鳥羽市!E18+志摩市!E18+大台町!E18+玉城町!E18+度会町!E18+南伊勢町!E18+大紀町!E18</f>
        <v>32</v>
      </c>
      <c r="F18" s="10">
        <f>伊勢市!F18+鳥羽市!F18+志摩市!F18+大台町!F18+玉城町!F18+度会町!F18+南伊勢町!F18+大紀町!F18</f>
        <v>-21</v>
      </c>
      <c r="G18" s="10">
        <f>伊勢市!G18+鳥羽市!G18+志摩市!G18+大台町!G18+玉城町!G18+度会町!G18+南伊勢町!G18+大紀町!G18</f>
        <v>22</v>
      </c>
      <c r="H18" s="10">
        <f>伊勢市!H18+鳥羽市!H18+志摩市!H18+大台町!H18+玉城町!H18+度会町!H18+南伊勢町!H18+大紀町!H18</f>
        <v>26</v>
      </c>
      <c r="I18" s="10">
        <f>伊勢市!I18+鳥羽市!I18+志摩市!I18+大台町!I18+玉城町!I18+度会町!I18+南伊勢町!I18+大紀町!I18</f>
        <v>-4</v>
      </c>
      <c r="J18" s="10">
        <f>伊勢市!J18+鳥羽市!J18+志摩市!J18+大台町!J18+玉城町!J18+度会町!J18+南伊勢町!J18+大紀町!J18</f>
        <v>18</v>
      </c>
      <c r="K18" s="10">
        <f>伊勢市!K18+鳥羽市!K18+志摩市!K18+大台町!K18+玉城町!K18+度会町!K18+南伊勢町!K18+大紀町!K18</f>
        <v>20</v>
      </c>
      <c r="L18" s="10">
        <f>伊勢市!L18+鳥羽市!L18+志摩市!L18+大台町!L18+玉城町!L18+度会町!L18+南伊勢町!L18+大紀町!L18</f>
        <v>-2</v>
      </c>
      <c r="M18" s="10">
        <f>伊勢市!M18+鳥羽市!M18+志摩市!M18+大台町!M18+玉城町!M18+度会町!M18+南伊勢町!M18+大紀町!M18</f>
        <v>48</v>
      </c>
      <c r="N18" s="10">
        <f>伊勢市!N18+鳥羽市!N18+志摩市!N18+大台町!N18+玉城町!N18+度会町!N18+南伊勢町!N18+大紀町!N18</f>
        <v>48</v>
      </c>
      <c r="O18" s="10">
        <f>伊勢市!O18+鳥羽市!O18+志摩市!O18+大台町!O18+玉城町!O18+度会町!O18+南伊勢町!O18+大紀町!O18</f>
        <v>0</v>
      </c>
      <c r="P18" s="10">
        <f>伊勢市!P18+鳥羽市!P18+志摩市!P18+大台町!P18+玉城町!P18+度会町!P18+南伊勢町!P18+大紀町!P18</f>
        <v>30</v>
      </c>
      <c r="Q18" s="10">
        <f>伊勢市!Q18+鳥羽市!Q18+志摩市!Q18+大台町!Q18+玉城町!Q18+度会町!Q18+南伊勢町!Q18+大紀町!Q18</f>
        <v>29</v>
      </c>
      <c r="R18" s="10">
        <f>伊勢市!R18+鳥羽市!R18+志摩市!R18+大台町!R18+玉城町!R18+度会町!R18+南伊勢町!R18+大紀町!R18</f>
        <v>1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f>伊勢市!D19+鳥羽市!D19+志摩市!D19+大台町!D19+玉城町!D19+度会町!D19+南伊勢町!D19+大紀町!D19</f>
        <v>0</v>
      </c>
      <c r="E19" s="10">
        <f>伊勢市!E19+鳥羽市!E19+志摩市!E19+大台町!E19+玉城町!E19+度会町!E19+南伊勢町!E19+大紀町!E19</f>
        <v>0</v>
      </c>
      <c r="F19" s="10">
        <f>伊勢市!F19+鳥羽市!F19+志摩市!F19+大台町!F19+玉城町!F19+度会町!F19+南伊勢町!F19+大紀町!F19</f>
        <v>0</v>
      </c>
      <c r="G19" s="10">
        <f>伊勢市!G19+鳥羽市!G19+志摩市!G19+大台町!G19+玉城町!G19+度会町!G19+南伊勢町!G19+大紀町!G19</f>
        <v>0</v>
      </c>
      <c r="H19" s="10">
        <f>伊勢市!H19+鳥羽市!H19+志摩市!H19+大台町!H19+玉城町!H19+度会町!H19+南伊勢町!H19+大紀町!H19</f>
        <v>0</v>
      </c>
      <c r="I19" s="10">
        <f>伊勢市!I19+鳥羽市!I19+志摩市!I19+大台町!I19+玉城町!I19+度会町!I19+南伊勢町!I19+大紀町!I19</f>
        <v>0</v>
      </c>
      <c r="J19" s="10">
        <f>伊勢市!J19+鳥羽市!J19+志摩市!J19+大台町!J19+玉城町!J19+度会町!J19+南伊勢町!J19+大紀町!J19</f>
        <v>0</v>
      </c>
      <c r="K19" s="10">
        <f>伊勢市!K19+鳥羽市!K19+志摩市!K19+大台町!K19+玉城町!K19+度会町!K19+南伊勢町!K19+大紀町!K19</f>
        <v>0</v>
      </c>
      <c r="L19" s="10">
        <f>伊勢市!L19+鳥羽市!L19+志摩市!L19+大台町!L19+玉城町!L19+度会町!L19+南伊勢町!L19+大紀町!L19</f>
        <v>0</v>
      </c>
      <c r="M19" s="10">
        <f>伊勢市!M19+鳥羽市!M19+志摩市!M19+大台町!M19+玉城町!M19+度会町!M19+南伊勢町!M19+大紀町!M19</f>
        <v>0</v>
      </c>
      <c r="N19" s="10">
        <f>伊勢市!N19+鳥羽市!N19+志摩市!N19+大台町!N19+玉城町!N19+度会町!N19+南伊勢町!N19+大紀町!N19</f>
        <v>0</v>
      </c>
      <c r="O19" s="10">
        <f>伊勢市!O19+鳥羽市!O19+志摩市!O19+大台町!O19+玉城町!O19+度会町!O19+南伊勢町!O19+大紀町!O19</f>
        <v>0</v>
      </c>
      <c r="P19" s="10">
        <f>伊勢市!P19+鳥羽市!P19+志摩市!P19+大台町!P19+玉城町!P19+度会町!P19+南伊勢町!P19+大紀町!P19</f>
        <v>0</v>
      </c>
      <c r="Q19" s="10">
        <f>伊勢市!Q19+鳥羽市!Q19+志摩市!Q19+大台町!Q19+玉城町!Q19+度会町!Q19+南伊勢町!Q19+大紀町!Q19</f>
        <v>0</v>
      </c>
      <c r="R19" s="10">
        <f>伊勢市!R19+鳥羽市!R19+志摩市!R19+大台町!R19+玉城町!R19+度会町!R19+南伊勢町!R19+大紀町!R19</f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f>伊勢市!D20+鳥羽市!D20+志摩市!D20+大台町!D20+玉城町!D20+度会町!D20+南伊勢町!D20+大紀町!D20</f>
        <v>0</v>
      </c>
      <c r="E20" s="10">
        <f>伊勢市!E20+鳥羽市!E20+志摩市!E20+大台町!E20+玉城町!E20+度会町!E20+南伊勢町!E20+大紀町!E20</f>
        <v>0</v>
      </c>
      <c r="F20" s="10">
        <f>伊勢市!F20+鳥羽市!F20+志摩市!F20+大台町!F20+玉城町!F20+度会町!F20+南伊勢町!F20+大紀町!F20</f>
        <v>0</v>
      </c>
      <c r="G20" s="10">
        <f>伊勢市!G20+鳥羽市!G20+志摩市!G20+大台町!G20+玉城町!G20+度会町!G20+南伊勢町!G20+大紀町!G20</f>
        <v>0</v>
      </c>
      <c r="H20" s="10">
        <f>伊勢市!H20+鳥羽市!H20+志摩市!H20+大台町!H20+玉城町!H20+度会町!H20+南伊勢町!H20+大紀町!H20</f>
        <v>0</v>
      </c>
      <c r="I20" s="10">
        <f>伊勢市!I20+鳥羽市!I20+志摩市!I20+大台町!I20+玉城町!I20+度会町!I20+南伊勢町!I20+大紀町!I20</f>
        <v>0</v>
      </c>
      <c r="J20" s="10">
        <f>伊勢市!J20+鳥羽市!J20+志摩市!J20+大台町!J20+玉城町!J20+度会町!J20+南伊勢町!J20+大紀町!J20</f>
        <v>0</v>
      </c>
      <c r="K20" s="10">
        <f>伊勢市!K20+鳥羽市!K20+志摩市!K20+大台町!K20+玉城町!K20+度会町!K20+南伊勢町!K20+大紀町!K20</f>
        <v>0</v>
      </c>
      <c r="L20" s="10">
        <f>伊勢市!L20+鳥羽市!L20+志摩市!L20+大台町!L20+玉城町!L20+度会町!L20+南伊勢町!L20+大紀町!L20</f>
        <v>0</v>
      </c>
      <c r="M20" s="10">
        <f>伊勢市!M20+鳥羽市!M20+志摩市!M20+大台町!M20+玉城町!M20+度会町!M20+南伊勢町!M20+大紀町!M20</f>
        <v>0</v>
      </c>
      <c r="N20" s="10">
        <f>伊勢市!N20+鳥羽市!N20+志摩市!N20+大台町!N20+玉城町!N20+度会町!N20+南伊勢町!N20+大紀町!N20</f>
        <v>0</v>
      </c>
      <c r="O20" s="10">
        <f>伊勢市!O20+鳥羽市!O20+志摩市!O20+大台町!O20+玉城町!O20+度会町!O20+南伊勢町!O20+大紀町!O20</f>
        <v>0</v>
      </c>
      <c r="P20" s="10">
        <f>伊勢市!P20+鳥羽市!P20+志摩市!P20+大台町!P20+玉城町!P20+度会町!P20+南伊勢町!P20+大紀町!P20</f>
        <v>0</v>
      </c>
      <c r="Q20" s="10">
        <f>伊勢市!Q20+鳥羽市!Q20+志摩市!Q20+大台町!Q20+玉城町!Q20+度会町!Q20+南伊勢町!Q20+大紀町!Q20</f>
        <v>0</v>
      </c>
      <c r="R20" s="10">
        <f>伊勢市!R20+鳥羽市!R20+志摩市!R20+大台町!R20+玉城町!R20+度会町!R20+南伊勢町!R20+大紀町!R20</f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f>伊勢市!D21+鳥羽市!D21+志摩市!D21+大台町!D21+玉城町!D21+度会町!D21+南伊勢町!D21+大紀町!D21</f>
        <v>0</v>
      </c>
      <c r="E21" s="10">
        <f>伊勢市!E21+鳥羽市!E21+志摩市!E21+大台町!E21+玉城町!E21+度会町!E21+南伊勢町!E21+大紀町!E21</f>
        <v>0</v>
      </c>
      <c r="F21" s="10">
        <f>伊勢市!F21+鳥羽市!F21+志摩市!F21+大台町!F21+玉城町!F21+度会町!F21+南伊勢町!F21+大紀町!F21</f>
        <v>0</v>
      </c>
      <c r="G21" s="10">
        <f>伊勢市!G21+鳥羽市!G21+志摩市!G21+大台町!G21+玉城町!G21+度会町!G21+南伊勢町!G21+大紀町!G21</f>
        <v>10</v>
      </c>
      <c r="H21" s="10">
        <f>伊勢市!H21+鳥羽市!H21+志摩市!H21+大台町!H21+玉城町!H21+度会町!H21+南伊勢町!H21+大紀町!H21</f>
        <v>19</v>
      </c>
      <c r="I21" s="10">
        <f>伊勢市!I21+鳥羽市!I21+志摩市!I21+大台町!I21+玉城町!I21+度会町!I21+南伊勢町!I21+大紀町!I21</f>
        <v>-9</v>
      </c>
      <c r="J21" s="10">
        <f>伊勢市!J21+鳥羽市!J21+志摩市!J21+大台町!J21+玉城町!J21+度会町!J21+南伊勢町!J21+大紀町!J21</f>
        <v>0</v>
      </c>
      <c r="K21" s="10">
        <f>伊勢市!K21+鳥羽市!K21+志摩市!K21+大台町!K21+玉城町!K21+度会町!K21+南伊勢町!K21+大紀町!K21</f>
        <v>15</v>
      </c>
      <c r="L21" s="10">
        <f>伊勢市!L21+鳥羽市!L21+志摩市!L21+大台町!L21+玉城町!L21+度会町!L21+南伊勢町!L21+大紀町!L21</f>
        <v>-15</v>
      </c>
      <c r="M21" s="10">
        <f>伊勢市!M21+鳥羽市!M21+志摩市!M21+大台町!M21+玉城町!M21+度会町!M21+南伊勢町!M21+大紀町!M21</f>
        <v>0</v>
      </c>
      <c r="N21" s="10">
        <f>伊勢市!N21+鳥羽市!N21+志摩市!N21+大台町!N21+玉城町!N21+度会町!N21+南伊勢町!N21+大紀町!N21</f>
        <v>12</v>
      </c>
      <c r="O21" s="10">
        <f>伊勢市!O21+鳥羽市!O21+志摩市!O21+大台町!O21+玉城町!O21+度会町!O21+南伊勢町!O21+大紀町!O21</f>
        <v>-12</v>
      </c>
      <c r="P21" s="10">
        <f>伊勢市!P21+鳥羽市!P21+志摩市!P21+大台町!P21+玉城町!P21+度会町!P21+南伊勢町!P21+大紀町!P21</f>
        <v>12</v>
      </c>
      <c r="Q21" s="10">
        <f>伊勢市!Q21+鳥羽市!Q21+志摩市!Q21+大台町!Q21+玉城町!Q21+度会町!Q21+南伊勢町!Q21+大紀町!Q21</f>
        <v>10</v>
      </c>
      <c r="R21" s="10">
        <f>伊勢市!R21+鳥羽市!R21+志摩市!R21+大台町!R21+玉城町!R21+度会町!R21+南伊勢町!R21+大紀町!R21</f>
        <v>2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f>伊勢市!D22+鳥羽市!D22+志摩市!D22+大台町!D22+玉城町!D22+度会町!D22+南伊勢町!D22+大紀町!D22</f>
        <v>0</v>
      </c>
      <c r="E22" s="10">
        <f>伊勢市!E22+鳥羽市!E22+志摩市!E22+大台町!E22+玉城町!E22+度会町!E22+南伊勢町!E22+大紀町!E22</f>
        <v>0</v>
      </c>
      <c r="F22" s="10">
        <f>伊勢市!F22+鳥羽市!F22+志摩市!F22+大台町!F22+玉城町!F22+度会町!F22+南伊勢町!F22+大紀町!F22</f>
        <v>0</v>
      </c>
      <c r="G22" s="10">
        <f>伊勢市!G22+鳥羽市!G22+志摩市!G22+大台町!G22+玉城町!G22+度会町!G22+南伊勢町!G22+大紀町!G22</f>
        <v>0</v>
      </c>
      <c r="H22" s="10">
        <f>伊勢市!H22+鳥羽市!H22+志摩市!H22+大台町!H22+玉城町!H22+度会町!H22+南伊勢町!H22+大紀町!H22</f>
        <v>0</v>
      </c>
      <c r="I22" s="10">
        <f>伊勢市!I22+鳥羽市!I22+志摩市!I22+大台町!I22+玉城町!I22+度会町!I22+南伊勢町!I22+大紀町!I22</f>
        <v>0</v>
      </c>
      <c r="J22" s="10">
        <f>伊勢市!J22+鳥羽市!J22+志摩市!J22+大台町!J22+玉城町!J22+度会町!J22+南伊勢町!J22+大紀町!J22</f>
        <v>0</v>
      </c>
      <c r="K22" s="10">
        <f>伊勢市!K22+鳥羽市!K22+志摩市!K22+大台町!K22+玉城町!K22+度会町!K22+南伊勢町!K22+大紀町!K22</f>
        <v>0</v>
      </c>
      <c r="L22" s="10">
        <f>伊勢市!L22+鳥羽市!L22+志摩市!L22+大台町!L22+玉城町!L22+度会町!L22+南伊勢町!L22+大紀町!L22</f>
        <v>0</v>
      </c>
      <c r="M22" s="10">
        <f>伊勢市!M22+鳥羽市!M22+志摩市!M22+大台町!M22+玉城町!M22+度会町!M22+南伊勢町!M22+大紀町!M22</f>
        <v>0</v>
      </c>
      <c r="N22" s="10">
        <f>伊勢市!N22+鳥羽市!N22+志摩市!N22+大台町!N22+玉城町!N22+度会町!N22+南伊勢町!N22+大紀町!N22</f>
        <v>0</v>
      </c>
      <c r="O22" s="10">
        <f>伊勢市!O22+鳥羽市!O22+志摩市!O22+大台町!O22+玉城町!O22+度会町!O22+南伊勢町!O22+大紀町!O22</f>
        <v>0</v>
      </c>
      <c r="P22" s="10">
        <f>伊勢市!P22+鳥羽市!P22+志摩市!P22+大台町!P22+玉城町!P22+度会町!P22+南伊勢町!P22+大紀町!P22</f>
        <v>0</v>
      </c>
      <c r="Q22" s="10">
        <f>伊勢市!Q22+鳥羽市!Q22+志摩市!Q22+大台町!Q22+玉城町!Q22+度会町!Q22+南伊勢町!Q22+大紀町!Q22</f>
        <v>0</v>
      </c>
      <c r="R22" s="10">
        <f>伊勢市!R22+鳥羽市!R22+志摩市!R22+大台町!R22+玉城町!R22+度会町!R22+南伊勢町!R22+大紀町!R22</f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f>伊勢市!D23+鳥羽市!D23+志摩市!D23+大台町!D23+玉城町!D23+度会町!D23+南伊勢町!D23+大紀町!D23</f>
        <v>0</v>
      </c>
      <c r="E23" s="10">
        <f>伊勢市!E23+鳥羽市!E23+志摩市!E23+大台町!E23+玉城町!E23+度会町!E23+南伊勢町!E23+大紀町!E23</f>
        <v>12</v>
      </c>
      <c r="F23" s="10">
        <f>伊勢市!F23+鳥羽市!F23+志摩市!F23+大台町!F23+玉城町!F23+度会町!F23+南伊勢町!F23+大紀町!F23</f>
        <v>-12</v>
      </c>
      <c r="G23" s="10">
        <f>伊勢市!G23+鳥羽市!G23+志摩市!G23+大台町!G23+玉城町!G23+度会町!G23+南伊勢町!G23+大紀町!G23</f>
        <v>0</v>
      </c>
      <c r="H23" s="10">
        <f>伊勢市!H23+鳥羽市!H23+志摩市!H23+大台町!H23+玉城町!H23+度会町!H23+南伊勢町!H23+大紀町!H23</f>
        <v>10</v>
      </c>
      <c r="I23" s="10">
        <f>伊勢市!I23+鳥羽市!I23+志摩市!I23+大台町!I23+玉城町!I23+度会町!I23+南伊勢町!I23+大紀町!I23</f>
        <v>-10</v>
      </c>
      <c r="J23" s="10">
        <f>伊勢市!J23+鳥羽市!J23+志摩市!J23+大台町!J23+玉城町!J23+度会町!J23+南伊勢町!J23+大紀町!J23</f>
        <v>0</v>
      </c>
      <c r="K23" s="10">
        <f>伊勢市!K23+鳥羽市!K23+志摩市!K23+大台町!K23+玉城町!K23+度会町!K23+南伊勢町!K23+大紀町!K23</f>
        <v>10</v>
      </c>
      <c r="L23" s="10">
        <f>伊勢市!L23+鳥羽市!L23+志摩市!L23+大台町!L23+玉城町!L23+度会町!L23+南伊勢町!L23+大紀町!L23</f>
        <v>-10</v>
      </c>
      <c r="M23" s="10">
        <f>伊勢市!M23+鳥羽市!M23+志摩市!M23+大台町!M23+玉城町!M23+度会町!M23+南伊勢町!M23+大紀町!M23</f>
        <v>0</v>
      </c>
      <c r="N23" s="10">
        <f>伊勢市!N23+鳥羽市!N23+志摩市!N23+大台町!N23+玉城町!N23+度会町!N23+南伊勢町!N23+大紀町!N23</f>
        <v>0</v>
      </c>
      <c r="O23" s="10">
        <f>伊勢市!O23+鳥羽市!O23+志摩市!O23+大台町!O23+玉城町!O23+度会町!O23+南伊勢町!O23+大紀町!O23</f>
        <v>0</v>
      </c>
      <c r="P23" s="10">
        <f>伊勢市!P23+鳥羽市!P23+志摩市!P23+大台町!P23+玉城町!P23+度会町!P23+南伊勢町!P23+大紀町!P23</f>
        <v>0</v>
      </c>
      <c r="Q23" s="10">
        <f>伊勢市!Q23+鳥羽市!Q23+志摩市!Q23+大台町!Q23+玉城町!Q23+度会町!Q23+南伊勢町!Q23+大紀町!Q23</f>
        <v>0</v>
      </c>
      <c r="R23" s="10">
        <f>伊勢市!R23+鳥羽市!R23+志摩市!R23+大台町!R23+玉城町!R23+度会町!R23+南伊勢町!R23+大紀町!R23</f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f>伊勢市!D24+鳥羽市!D24+志摩市!D24+大台町!D24+玉城町!D24+度会町!D24+南伊勢町!D24+大紀町!D24</f>
        <v>30</v>
      </c>
      <c r="E24" s="10">
        <f>伊勢市!E24+鳥羽市!E24+志摩市!E24+大台町!E24+玉城町!E24+度会町!E24+南伊勢町!E24+大紀町!E24</f>
        <v>48</v>
      </c>
      <c r="F24" s="10">
        <f>伊勢市!F24+鳥羽市!F24+志摩市!F24+大台町!F24+玉城町!F24+度会町!F24+南伊勢町!F24+大紀町!F24</f>
        <v>-18</v>
      </c>
      <c r="G24" s="10">
        <f>伊勢市!G24+鳥羽市!G24+志摩市!G24+大台町!G24+玉城町!G24+度会町!G24+南伊勢町!G24+大紀町!G24</f>
        <v>24</v>
      </c>
      <c r="H24" s="10">
        <f>伊勢市!H24+鳥羽市!H24+志摩市!H24+大台町!H24+玉城町!H24+度会町!H24+南伊勢町!H24+大紀町!H24</f>
        <v>52</v>
      </c>
      <c r="I24" s="10">
        <f>伊勢市!I24+鳥羽市!I24+志摩市!I24+大台町!I24+玉城町!I24+度会町!I24+南伊勢町!I24+大紀町!I24</f>
        <v>-28</v>
      </c>
      <c r="J24" s="10">
        <f>伊勢市!J24+鳥羽市!J24+志摩市!J24+大台町!J24+玉城町!J24+度会町!J24+南伊勢町!J24+大紀町!J24</f>
        <v>25</v>
      </c>
      <c r="K24" s="10">
        <f>伊勢市!K24+鳥羽市!K24+志摩市!K24+大台町!K24+玉城町!K24+度会町!K24+南伊勢町!K24+大紀町!K24</f>
        <v>28</v>
      </c>
      <c r="L24" s="10">
        <f>伊勢市!L24+鳥羽市!L24+志摩市!L24+大台町!L24+玉城町!L24+度会町!L24+南伊勢町!L24+大紀町!L24</f>
        <v>-3</v>
      </c>
      <c r="M24" s="10">
        <f>伊勢市!M24+鳥羽市!M24+志摩市!M24+大台町!M24+玉城町!M24+度会町!M24+南伊勢町!M24+大紀町!M24</f>
        <v>19</v>
      </c>
      <c r="N24" s="10">
        <f>伊勢市!N24+鳥羽市!N24+志摩市!N24+大台町!N24+玉城町!N24+度会町!N24+南伊勢町!N24+大紀町!N24</f>
        <v>24</v>
      </c>
      <c r="O24" s="10">
        <f>伊勢市!O24+鳥羽市!O24+志摩市!O24+大台町!O24+玉城町!O24+度会町!O24+南伊勢町!O24+大紀町!O24</f>
        <v>-5</v>
      </c>
      <c r="P24" s="10">
        <f>伊勢市!P24+鳥羽市!P24+志摩市!P24+大台町!P24+玉城町!P24+度会町!P24+南伊勢町!P24+大紀町!P24</f>
        <v>19</v>
      </c>
      <c r="Q24" s="10">
        <f>伊勢市!Q24+鳥羽市!Q24+志摩市!Q24+大台町!Q24+玉城町!Q24+度会町!Q24+南伊勢町!Q24+大紀町!Q24</f>
        <v>53</v>
      </c>
      <c r="R24" s="10">
        <f>伊勢市!R24+鳥羽市!R24+志摩市!R24+大台町!R24+玉城町!R24+度会町!R24+南伊勢町!R24+大紀町!R24</f>
        <v>-34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f>伊勢市!D25+鳥羽市!D25+志摩市!D25+大台町!D25+玉城町!D25+度会町!D25+南伊勢町!D25+大紀町!D25</f>
        <v>168</v>
      </c>
      <c r="E25" s="10">
        <f>伊勢市!E25+鳥羽市!E25+志摩市!E25+大台町!E25+玉城町!E25+度会町!E25+南伊勢町!E25+大紀町!E25</f>
        <v>221</v>
      </c>
      <c r="F25" s="10">
        <f>伊勢市!F25+鳥羽市!F25+志摩市!F25+大台町!F25+玉城町!F25+度会町!F25+南伊勢町!F25+大紀町!F25</f>
        <v>-53</v>
      </c>
      <c r="G25" s="10">
        <f>伊勢市!G25+鳥羽市!G25+志摩市!G25+大台町!G25+玉城町!G25+度会町!G25+南伊勢町!G25+大紀町!G25</f>
        <v>146</v>
      </c>
      <c r="H25" s="10">
        <f>伊勢市!H25+鳥羽市!H25+志摩市!H25+大台町!H25+玉城町!H25+度会町!H25+南伊勢町!H25+大紀町!H25</f>
        <v>210</v>
      </c>
      <c r="I25" s="10">
        <f>伊勢市!I25+鳥羽市!I25+志摩市!I25+大台町!I25+玉城町!I25+度会町!I25+南伊勢町!I25+大紀町!I25</f>
        <v>-64</v>
      </c>
      <c r="J25" s="10">
        <f>伊勢市!J25+鳥羽市!J25+志摩市!J25+大台町!J25+玉城町!J25+度会町!J25+南伊勢町!J25+大紀町!J25</f>
        <v>147</v>
      </c>
      <c r="K25" s="10">
        <f>伊勢市!K25+鳥羽市!K25+志摩市!K25+大台町!K25+玉城町!K25+度会町!K25+南伊勢町!K25+大紀町!K25</f>
        <v>224</v>
      </c>
      <c r="L25" s="10">
        <f>伊勢市!L25+鳥羽市!L25+志摩市!L25+大台町!L25+玉城町!L25+度会町!L25+南伊勢町!L25+大紀町!L25</f>
        <v>-77</v>
      </c>
      <c r="M25" s="10">
        <f>伊勢市!M25+鳥羽市!M25+志摩市!M25+大台町!M25+玉城町!M25+度会町!M25+南伊勢町!M25+大紀町!M25</f>
        <v>130</v>
      </c>
      <c r="N25" s="10">
        <f>伊勢市!N25+鳥羽市!N25+志摩市!N25+大台町!N25+玉城町!N25+度会町!N25+南伊勢町!N25+大紀町!N25</f>
        <v>278</v>
      </c>
      <c r="O25" s="10">
        <f>伊勢市!O25+鳥羽市!O25+志摩市!O25+大台町!O25+玉城町!O25+度会町!O25+南伊勢町!O25+大紀町!O25</f>
        <v>-148</v>
      </c>
      <c r="P25" s="10">
        <f>伊勢市!P25+鳥羽市!P25+志摩市!P25+大台町!P25+玉城町!P25+度会町!P25+南伊勢町!P25+大紀町!P25</f>
        <v>146</v>
      </c>
      <c r="Q25" s="10">
        <f>伊勢市!Q25+鳥羽市!Q25+志摩市!Q25+大台町!Q25+玉城町!Q25+度会町!Q25+南伊勢町!Q25+大紀町!Q25</f>
        <v>233</v>
      </c>
      <c r="R25" s="10">
        <f>伊勢市!R25+鳥羽市!R25+志摩市!R25+大台町!R25+玉城町!R25+度会町!R25+南伊勢町!R25+大紀町!R25</f>
        <v>-87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57" t="s">
        <v>179</v>
      </c>
      <c r="B26" s="58" t="s">
        <v>121</v>
      </c>
      <c r="C26" s="17" t="s">
        <v>120</v>
      </c>
      <c r="D26" s="10">
        <f>伊勢市!D26+鳥羽市!D26+志摩市!D26+大台町!D26+玉城町!D26+度会町!D26+南伊勢町!D26+大紀町!D26</f>
        <v>23</v>
      </c>
      <c r="E26" s="10">
        <f>伊勢市!E26+鳥羽市!E26+志摩市!E26+大台町!E26+玉城町!E26+度会町!E26+南伊勢町!E26+大紀町!E26</f>
        <v>10</v>
      </c>
      <c r="F26" s="10">
        <f>伊勢市!F26+鳥羽市!F26+志摩市!F26+大台町!F26+玉城町!F26+度会町!F26+南伊勢町!F26+大紀町!F26</f>
        <v>13</v>
      </c>
      <c r="G26" s="10">
        <f>伊勢市!G26+鳥羽市!G26+志摩市!G26+大台町!G26+玉城町!G26+度会町!G26+南伊勢町!G26+大紀町!G26</f>
        <v>27</v>
      </c>
      <c r="H26" s="10">
        <f>伊勢市!H26+鳥羽市!H26+志摩市!H26+大台町!H26+玉城町!H26+度会町!H26+南伊勢町!H26+大紀町!H26</f>
        <v>17</v>
      </c>
      <c r="I26" s="10">
        <f>伊勢市!I26+鳥羽市!I26+志摩市!I26+大台町!I26+玉城町!I26+度会町!I26+南伊勢町!I26+大紀町!I26</f>
        <v>10</v>
      </c>
      <c r="J26" s="10">
        <f>伊勢市!J26+鳥羽市!J26+志摩市!J26+大台町!J26+玉城町!J26+度会町!J26+南伊勢町!J26+大紀町!J26</f>
        <v>0</v>
      </c>
      <c r="K26" s="10">
        <f>伊勢市!K26+鳥羽市!K26+志摩市!K26+大台町!K26+玉城町!K26+度会町!K26+南伊勢町!K26+大紀町!K26</f>
        <v>0</v>
      </c>
      <c r="L26" s="10">
        <f>伊勢市!L26+鳥羽市!L26+志摩市!L26+大台町!L26+玉城町!L26+度会町!L26+南伊勢町!L26+大紀町!L26</f>
        <v>0</v>
      </c>
      <c r="M26" s="10">
        <f>伊勢市!M26+鳥羽市!M26+志摩市!M26+大台町!M26+玉城町!M26+度会町!M26+南伊勢町!M26+大紀町!M26</f>
        <v>18</v>
      </c>
      <c r="N26" s="10">
        <f>伊勢市!N26+鳥羽市!N26+志摩市!N26+大台町!N26+玉城町!N26+度会町!N26+南伊勢町!N26+大紀町!N26</f>
        <v>31</v>
      </c>
      <c r="O26" s="10">
        <f>伊勢市!O26+鳥羽市!O26+志摩市!O26+大台町!O26+玉城町!O26+度会町!O26+南伊勢町!O26+大紀町!O26</f>
        <v>-13</v>
      </c>
      <c r="P26" s="10">
        <f>伊勢市!P26+鳥羽市!P26+志摩市!P26+大台町!P26+玉城町!P26+度会町!P26+南伊勢町!P26+大紀町!P26</f>
        <v>0</v>
      </c>
      <c r="Q26" s="10">
        <f>伊勢市!Q26+鳥羽市!Q26+志摩市!Q26+大台町!Q26+玉城町!Q26+度会町!Q26+南伊勢町!Q26+大紀町!Q26</f>
        <v>0</v>
      </c>
      <c r="R26" s="10">
        <f>伊勢市!R26+鳥羽市!R26+志摩市!R26+大台町!R26+玉城町!R26+度会町!R26+南伊勢町!R26+大紀町!R26</f>
        <v>0</v>
      </c>
      <c r="S26" s="2"/>
      <c r="T26" s="79" t="s">
        <v>237</v>
      </c>
      <c r="U26" s="59"/>
      <c r="V26" s="59"/>
      <c r="W26" s="59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f>伊勢市!D27+鳥羽市!D27+志摩市!D27+大台町!D27+玉城町!D27+度会町!D27+南伊勢町!D27+大紀町!D27</f>
        <v>131</v>
      </c>
      <c r="E27" s="10">
        <f>伊勢市!E27+鳥羽市!E27+志摩市!E27+大台町!E27+玉城町!E27+度会町!E27+南伊勢町!E27+大紀町!E27</f>
        <v>188</v>
      </c>
      <c r="F27" s="10">
        <f>伊勢市!F27+鳥羽市!F27+志摩市!F27+大台町!F27+玉城町!F27+度会町!F27+南伊勢町!F27+大紀町!F27</f>
        <v>-57</v>
      </c>
      <c r="G27" s="10">
        <f>伊勢市!G27+鳥羽市!G27+志摩市!G27+大台町!G27+玉城町!G27+度会町!G27+南伊勢町!G27+大紀町!G27</f>
        <v>115</v>
      </c>
      <c r="H27" s="10">
        <f>伊勢市!H27+鳥羽市!H27+志摩市!H27+大台町!H27+玉城町!H27+度会町!H27+南伊勢町!H27+大紀町!H27</f>
        <v>196</v>
      </c>
      <c r="I27" s="10">
        <f>伊勢市!I27+鳥羽市!I27+志摩市!I27+大台町!I27+玉城町!I27+度会町!I27+南伊勢町!I27+大紀町!I27</f>
        <v>-81</v>
      </c>
      <c r="J27" s="10">
        <f>伊勢市!J27+鳥羽市!J27+志摩市!J27+大台町!J27+玉城町!J27+度会町!J27+南伊勢町!J27+大紀町!J27</f>
        <v>88</v>
      </c>
      <c r="K27" s="10">
        <f>伊勢市!K27+鳥羽市!K27+志摩市!K27+大台町!K27+玉城町!K27+度会町!K27+南伊勢町!K27+大紀町!K27</f>
        <v>232</v>
      </c>
      <c r="L27" s="10">
        <f>伊勢市!L27+鳥羽市!L27+志摩市!L27+大台町!L27+玉城町!L27+度会町!L27+南伊勢町!L27+大紀町!L27</f>
        <v>-144</v>
      </c>
      <c r="M27" s="10">
        <f>伊勢市!M27+鳥羽市!M27+志摩市!M27+大台町!M27+玉城町!M27+度会町!M27+南伊勢町!M27+大紀町!M27</f>
        <v>120</v>
      </c>
      <c r="N27" s="10">
        <f>伊勢市!N27+鳥羽市!N27+志摩市!N27+大台町!N27+玉城町!N27+度会町!N27+南伊勢町!N27+大紀町!N27</f>
        <v>195</v>
      </c>
      <c r="O27" s="10">
        <f>伊勢市!O27+鳥羽市!O27+志摩市!O27+大台町!O27+玉城町!O27+度会町!O27+南伊勢町!O27+大紀町!O27</f>
        <v>-75</v>
      </c>
      <c r="P27" s="10">
        <f>伊勢市!P27+鳥羽市!P27+志摩市!P27+大台町!P27+玉城町!P27+度会町!P27+南伊勢町!P27+大紀町!P27</f>
        <v>108</v>
      </c>
      <c r="Q27" s="10">
        <f>伊勢市!Q27+鳥羽市!Q27+志摩市!Q27+大台町!Q27+玉城町!Q27+度会町!Q27+南伊勢町!Q27+大紀町!Q27</f>
        <v>177</v>
      </c>
      <c r="R27" s="10">
        <f>伊勢市!R27+鳥羽市!R27+志摩市!R27+大台町!R27+玉城町!R27+度会町!R27+南伊勢町!R27+大紀町!R27</f>
        <v>-69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f>伊勢市!D28+鳥羽市!D28+志摩市!D28+大台町!D28+玉城町!D28+度会町!D28+南伊勢町!D28+大紀町!D28</f>
        <v>0</v>
      </c>
      <c r="E28" s="10">
        <f>伊勢市!E28+鳥羽市!E28+志摩市!E28+大台町!E28+玉城町!E28+度会町!E28+南伊勢町!E28+大紀町!E28</f>
        <v>13</v>
      </c>
      <c r="F28" s="10">
        <f>伊勢市!F28+鳥羽市!F28+志摩市!F28+大台町!F28+玉城町!F28+度会町!F28+南伊勢町!F28+大紀町!F28</f>
        <v>-13</v>
      </c>
      <c r="G28" s="10">
        <f>伊勢市!G28+鳥羽市!G28+志摩市!G28+大台町!G28+玉城町!G28+度会町!G28+南伊勢町!G28+大紀町!G28</f>
        <v>70</v>
      </c>
      <c r="H28" s="10">
        <f>伊勢市!H28+鳥羽市!H28+志摩市!H28+大台町!H28+玉城町!H28+度会町!H28+南伊勢町!H28+大紀町!H28</f>
        <v>0</v>
      </c>
      <c r="I28" s="10">
        <f>伊勢市!I28+鳥羽市!I28+志摩市!I28+大台町!I28+玉城町!I28+度会町!I28+南伊勢町!I28+大紀町!I28</f>
        <v>70</v>
      </c>
      <c r="J28" s="10">
        <f>伊勢市!J28+鳥羽市!J28+志摩市!J28+大台町!J28+玉城町!J28+度会町!J28+南伊勢町!J28+大紀町!J28</f>
        <v>0</v>
      </c>
      <c r="K28" s="10">
        <f>伊勢市!K28+鳥羽市!K28+志摩市!K28+大台町!K28+玉城町!K28+度会町!K28+南伊勢町!K28+大紀町!K28</f>
        <v>51</v>
      </c>
      <c r="L28" s="10">
        <f>伊勢市!L28+鳥羽市!L28+志摩市!L28+大台町!L28+玉城町!L28+度会町!L28+南伊勢町!L28+大紀町!L28</f>
        <v>-51</v>
      </c>
      <c r="M28" s="10">
        <f>伊勢市!M28+鳥羽市!M28+志摩市!M28+大台町!M28+玉城町!M28+度会町!M28+南伊勢町!M28+大紀町!M28</f>
        <v>38</v>
      </c>
      <c r="N28" s="10">
        <f>伊勢市!N28+鳥羽市!N28+志摩市!N28+大台町!N28+玉城町!N28+度会町!N28+南伊勢町!N28+大紀町!N28</f>
        <v>72</v>
      </c>
      <c r="O28" s="10">
        <f>伊勢市!O28+鳥羽市!O28+志摩市!O28+大台町!O28+玉城町!O28+度会町!O28+南伊勢町!O28+大紀町!O28</f>
        <v>-34</v>
      </c>
      <c r="P28" s="10">
        <f>伊勢市!P28+鳥羽市!P28+志摩市!P28+大台町!P28+玉城町!P28+度会町!P28+南伊勢町!P28+大紀町!P28</f>
        <v>65</v>
      </c>
      <c r="Q28" s="10">
        <f>伊勢市!Q28+鳥羽市!Q28+志摩市!Q28+大台町!Q28+玉城町!Q28+度会町!Q28+南伊勢町!Q28+大紀町!Q28</f>
        <v>10</v>
      </c>
      <c r="R28" s="10">
        <f>伊勢市!R28+鳥羽市!R28+志摩市!R28+大台町!R28+玉城町!R28+度会町!R28+南伊勢町!R28+大紀町!R28</f>
        <v>55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f>伊勢市!D29+鳥羽市!D29+志摩市!D29+大台町!D29+玉城町!D29+度会町!D29+南伊勢町!D29+大紀町!D29</f>
        <v>10</v>
      </c>
      <c r="E29" s="10">
        <f>伊勢市!E29+鳥羽市!E29+志摩市!E29+大台町!E29+玉城町!E29+度会町!E29+南伊勢町!E29+大紀町!E29</f>
        <v>11</v>
      </c>
      <c r="F29" s="10">
        <f>伊勢市!F29+鳥羽市!F29+志摩市!F29+大台町!F29+玉城町!F29+度会町!F29+南伊勢町!F29+大紀町!F29</f>
        <v>-1</v>
      </c>
      <c r="G29" s="10">
        <f>伊勢市!G29+鳥羽市!G29+志摩市!G29+大台町!G29+玉城町!G29+度会町!G29+南伊勢町!G29+大紀町!G29</f>
        <v>13</v>
      </c>
      <c r="H29" s="10">
        <f>伊勢市!H29+鳥羽市!H29+志摩市!H29+大台町!H29+玉城町!H29+度会町!H29+南伊勢町!H29+大紀町!H29</f>
        <v>16</v>
      </c>
      <c r="I29" s="10">
        <f>伊勢市!I29+鳥羽市!I29+志摩市!I29+大台町!I29+玉城町!I29+度会町!I29+南伊勢町!I29+大紀町!I29</f>
        <v>-3</v>
      </c>
      <c r="J29" s="10">
        <f>伊勢市!J29+鳥羽市!J29+志摩市!J29+大台町!J29+玉城町!J29+度会町!J29+南伊勢町!J29+大紀町!J29</f>
        <v>18</v>
      </c>
      <c r="K29" s="10">
        <f>伊勢市!K29+鳥羽市!K29+志摩市!K29+大台町!K29+玉城町!K29+度会町!K29+南伊勢町!K29+大紀町!K29</f>
        <v>10</v>
      </c>
      <c r="L29" s="10">
        <f>伊勢市!L29+鳥羽市!L29+志摩市!L29+大台町!L29+玉城町!L29+度会町!L29+南伊勢町!L29+大紀町!L29</f>
        <v>8</v>
      </c>
      <c r="M29" s="10">
        <f>伊勢市!M29+鳥羽市!M29+志摩市!M29+大台町!M29+玉城町!M29+度会町!M29+南伊勢町!M29+大紀町!M29</f>
        <v>14</v>
      </c>
      <c r="N29" s="10">
        <f>伊勢市!N29+鳥羽市!N29+志摩市!N29+大台町!N29+玉城町!N29+度会町!N29+南伊勢町!N29+大紀町!N29</f>
        <v>18</v>
      </c>
      <c r="O29" s="10">
        <f>伊勢市!O29+鳥羽市!O29+志摩市!O29+大台町!O29+玉城町!O29+度会町!O29+南伊勢町!O29+大紀町!O29</f>
        <v>-4</v>
      </c>
      <c r="P29" s="10">
        <f>伊勢市!P29+鳥羽市!P29+志摩市!P29+大台町!P29+玉城町!P29+度会町!P29+南伊勢町!P29+大紀町!P29</f>
        <v>19</v>
      </c>
      <c r="Q29" s="10">
        <f>伊勢市!Q29+鳥羽市!Q29+志摩市!Q29+大台町!Q29+玉城町!Q29+度会町!Q29+南伊勢町!Q29+大紀町!Q29</f>
        <v>0</v>
      </c>
      <c r="R29" s="10">
        <f>伊勢市!R29+鳥羽市!R29+志摩市!R29+大台町!R29+玉城町!R29+度会町!R29+南伊勢町!R29+大紀町!R29</f>
        <v>19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f>伊勢市!D30+鳥羽市!D30+志摩市!D30+大台町!D30+玉城町!D30+度会町!D30+南伊勢町!D30+大紀町!D30</f>
        <v>128</v>
      </c>
      <c r="E30" s="10">
        <f>伊勢市!E30+鳥羽市!E30+志摩市!E30+大台町!E30+玉城町!E30+度会町!E30+南伊勢町!E30+大紀町!E30</f>
        <v>70</v>
      </c>
      <c r="F30" s="10">
        <f>伊勢市!F30+鳥羽市!F30+志摩市!F30+大台町!F30+玉城町!F30+度会町!F30+南伊勢町!F30+大紀町!F30</f>
        <v>58</v>
      </c>
      <c r="G30" s="10">
        <f>伊勢市!G30+鳥羽市!G30+志摩市!G30+大台町!G30+玉城町!G30+度会町!G30+南伊勢町!G30+大紀町!G30</f>
        <v>136</v>
      </c>
      <c r="H30" s="10">
        <f>伊勢市!H30+鳥羽市!H30+志摩市!H30+大台町!H30+玉城町!H30+度会町!H30+南伊勢町!H30+大紀町!H30</f>
        <v>29</v>
      </c>
      <c r="I30" s="10">
        <f>伊勢市!I30+鳥羽市!I30+志摩市!I30+大台町!I30+玉城町!I30+度会町!I30+南伊勢町!I30+大紀町!I30</f>
        <v>107</v>
      </c>
      <c r="J30" s="10">
        <f>伊勢市!J30+鳥羽市!J30+志摩市!J30+大台町!J30+玉城町!J30+度会町!J30+南伊勢町!J30+大紀町!J30</f>
        <v>136</v>
      </c>
      <c r="K30" s="10">
        <f>伊勢市!K30+鳥羽市!K30+志摩市!K30+大台町!K30+玉城町!K30+度会町!K30+南伊勢町!K30+大紀町!K30</f>
        <v>13</v>
      </c>
      <c r="L30" s="10">
        <f>伊勢市!L30+鳥羽市!L30+志摩市!L30+大台町!L30+玉城町!L30+度会町!L30+南伊勢町!L30+大紀町!L30</f>
        <v>123</v>
      </c>
      <c r="M30" s="10">
        <f>伊勢市!M30+鳥羽市!M30+志摩市!M30+大台町!M30+玉城町!M30+度会町!M30+南伊勢町!M30+大紀町!M30</f>
        <v>130</v>
      </c>
      <c r="N30" s="10">
        <f>伊勢市!N30+鳥羽市!N30+志摩市!N30+大台町!N30+玉城町!N30+度会町!N30+南伊勢町!N30+大紀町!N30</f>
        <v>79</v>
      </c>
      <c r="O30" s="10">
        <f>伊勢市!O30+鳥羽市!O30+志摩市!O30+大台町!O30+玉城町!O30+度会町!O30+南伊勢町!O30+大紀町!O30</f>
        <v>51</v>
      </c>
      <c r="P30" s="10">
        <f>伊勢市!P30+鳥羽市!P30+志摩市!P30+大台町!P30+玉城町!P30+度会町!P30+南伊勢町!P30+大紀町!P30</f>
        <v>145</v>
      </c>
      <c r="Q30" s="10">
        <f>伊勢市!Q30+鳥羽市!Q30+志摩市!Q30+大台町!Q30+玉城町!Q30+度会町!Q30+南伊勢町!Q30+大紀町!Q30</f>
        <v>39</v>
      </c>
      <c r="R30" s="10">
        <f>伊勢市!R30+鳥羽市!R30+志摩市!R30+大台町!R30+玉城町!R30+度会町!R30+南伊勢町!R30+大紀町!R30</f>
        <v>106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f>伊勢市!D31+鳥羽市!D31+志摩市!D31+大台町!D31+玉城町!D31+度会町!D31+南伊勢町!D31+大紀町!D31</f>
        <v>10</v>
      </c>
      <c r="E31" s="10">
        <f>伊勢市!E31+鳥羽市!E31+志摩市!E31+大台町!E31+玉城町!E31+度会町!E31+南伊勢町!E31+大紀町!E31</f>
        <v>0</v>
      </c>
      <c r="F31" s="10">
        <f>伊勢市!F31+鳥羽市!F31+志摩市!F31+大台町!F31+玉城町!F31+度会町!F31+南伊勢町!F31+大紀町!F31</f>
        <v>10</v>
      </c>
      <c r="G31" s="10">
        <f>伊勢市!G31+鳥羽市!G31+志摩市!G31+大台町!G31+玉城町!G31+度会町!G31+南伊勢町!G31+大紀町!G31</f>
        <v>33</v>
      </c>
      <c r="H31" s="10">
        <f>伊勢市!H31+鳥羽市!H31+志摩市!H31+大台町!H31+玉城町!H31+度会町!H31+南伊勢町!H31+大紀町!H31</f>
        <v>10</v>
      </c>
      <c r="I31" s="10">
        <f>伊勢市!I31+鳥羽市!I31+志摩市!I31+大台町!I31+玉城町!I31+度会町!I31+南伊勢町!I31+大紀町!I31</f>
        <v>23</v>
      </c>
      <c r="J31" s="10">
        <f>伊勢市!J31+鳥羽市!J31+志摩市!J31+大台町!J31+玉城町!J31+度会町!J31+南伊勢町!J31+大紀町!J31</f>
        <v>23</v>
      </c>
      <c r="K31" s="10">
        <f>伊勢市!K31+鳥羽市!K31+志摩市!K31+大台町!K31+玉城町!K31+度会町!K31+南伊勢町!K31+大紀町!K31</f>
        <v>21</v>
      </c>
      <c r="L31" s="10">
        <f>伊勢市!L31+鳥羽市!L31+志摩市!L31+大台町!L31+玉城町!L31+度会町!L31+南伊勢町!L31+大紀町!L31</f>
        <v>2</v>
      </c>
      <c r="M31" s="10">
        <f>伊勢市!M31+鳥羽市!M31+志摩市!M31+大台町!M31+玉城町!M31+度会町!M31+南伊勢町!M31+大紀町!M31</f>
        <v>31</v>
      </c>
      <c r="N31" s="10">
        <f>伊勢市!N31+鳥羽市!N31+志摩市!N31+大台町!N31+玉城町!N31+度会町!N31+南伊勢町!N31+大紀町!N31</f>
        <v>0</v>
      </c>
      <c r="O31" s="10">
        <f>伊勢市!O31+鳥羽市!O31+志摩市!O31+大台町!O31+玉城町!O31+度会町!O31+南伊勢町!O31+大紀町!O31</f>
        <v>31</v>
      </c>
      <c r="P31" s="10">
        <f>伊勢市!P31+鳥羽市!P31+志摩市!P31+大台町!P31+玉城町!P31+度会町!P31+南伊勢町!P31+大紀町!P31</f>
        <v>11</v>
      </c>
      <c r="Q31" s="10">
        <f>伊勢市!Q31+鳥羽市!Q31+志摩市!Q31+大台町!Q31+玉城町!Q31+度会町!Q31+南伊勢町!Q31+大紀町!Q31</f>
        <v>0</v>
      </c>
      <c r="R31" s="10">
        <f>伊勢市!R31+鳥羽市!R31+志摩市!R31+大台町!R31+玉城町!R31+度会町!R31+南伊勢町!R31+大紀町!R31</f>
        <v>11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f>伊勢市!D32+鳥羽市!D32+志摩市!D32+大台町!D32+玉城町!D32+度会町!D32+南伊勢町!D32+大紀町!D32</f>
        <v>0</v>
      </c>
      <c r="E32" s="10">
        <f>伊勢市!E32+鳥羽市!E32+志摩市!E32+大台町!E32+玉城町!E32+度会町!E32+南伊勢町!E32+大紀町!E32</f>
        <v>0</v>
      </c>
      <c r="F32" s="10">
        <f>伊勢市!F32+鳥羽市!F32+志摩市!F32+大台町!F32+玉城町!F32+度会町!F32+南伊勢町!F32+大紀町!F32</f>
        <v>0</v>
      </c>
      <c r="G32" s="10">
        <f>伊勢市!G32+鳥羽市!G32+志摩市!G32+大台町!G32+玉城町!G32+度会町!G32+南伊勢町!G32+大紀町!G32</f>
        <v>0</v>
      </c>
      <c r="H32" s="10">
        <f>伊勢市!H32+鳥羽市!H32+志摩市!H32+大台町!H32+玉城町!H32+度会町!H32+南伊勢町!H32+大紀町!H32</f>
        <v>0</v>
      </c>
      <c r="I32" s="10">
        <f>伊勢市!I32+鳥羽市!I32+志摩市!I32+大台町!I32+玉城町!I32+度会町!I32+南伊勢町!I32+大紀町!I32</f>
        <v>0</v>
      </c>
      <c r="J32" s="10">
        <f>伊勢市!J32+鳥羽市!J32+志摩市!J32+大台町!J32+玉城町!J32+度会町!J32+南伊勢町!J32+大紀町!J32</f>
        <v>0</v>
      </c>
      <c r="K32" s="10">
        <f>伊勢市!K32+鳥羽市!K32+志摩市!K32+大台町!K32+玉城町!K32+度会町!K32+南伊勢町!K32+大紀町!K32</f>
        <v>0</v>
      </c>
      <c r="L32" s="10">
        <f>伊勢市!L32+鳥羽市!L32+志摩市!L32+大台町!L32+玉城町!L32+度会町!L32+南伊勢町!L32+大紀町!L32</f>
        <v>0</v>
      </c>
      <c r="M32" s="10">
        <f>伊勢市!M32+鳥羽市!M32+志摩市!M32+大台町!M32+玉城町!M32+度会町!M32+南伊勢町!M32+大紀町!M32</f>
        <v>0</v>
      </c>
      <c r="N32" s="10">
        <f>伊勢市!N32+鳥羽市!N32+志摩市!N32+大台町!N32+玉城町!N32+度会町!N32+南伊勢町!N32+大紀町!N32</f>
        <v>0</v>
      </c>
      <c r="O32" s="10">
        <f>伊勢市!O32+鳥羽市!O32+志摩市!O32+大台町!O32+玉城町!O32+度会町!O32+南伊勢町!O32+大紀町!O32</f>
        <v>0</v>
      </c>
      <c r="P32" s="10">
        <f>伊勢市!P32+鳥羽市!P32+志摩市!P32+大台町!P32+玉城町!P32+度会町!P32+南伊勢町!P32+大紀町!P32</f>
        <v>0</v>
      </c>
      <c r="Q32" s="10">
        <f>伊勢市!Q32+鳥羽市!Q32+志摩市!Q32+大台町!Q32+玉城町!Q32+度会町!Q32+南伊勢町!Q32+大紀町!Q32</f>
        <v>0</v>
      </c>
      <c r="R32" s="10">
        <f>伊勢市!R32+鳥羽市!R32+志摩市!R32+大台町!R32+玉城町!R32+度会町!R32+南伊勢町!R32+大紀町!R32</f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f>伊勢市!D33+鳥羽市!D33+志摩市!D33+大台町!D33+玉城町!D33+度会町!D33+南伊勢町!D33+大紀町!D33</f>
        <v>0</v>
      </c>
      <c r="E33" s="10">
        <f>伊勢市!E33+鳥羽市!E33+志摩市!E33+大台町!E33+玉城町!E33+度会町!E33+南伊勢町!E33+大紀町!E33</f>
        <v>0</v>
      </c>
      <c r="F33" s="10">
        <f>伊勢市!F33+鳥羽市!F33+志摩市!F33+大台町!F33+玉城町!F33+度会町!F33+南伊勢町!F33+大紀町!F33</f>
        <v>0</v>
      </c>
      <c r="G33" s="10">
        <f>伊勢市!G33+鳥羽市!G33+志摩市!G33+大台町!G33+玉城町!G33+度会町!G33+南伊勢町!G33+大紀町!G33</f>
        <v>0</v>
      </c>
      <c r="H33" s="10">
        <f>伊勢市!H33+鳥羽市!H33+志摩市!H33+大台町!H33+玉城町!H33+度会町!H33+南伊勢町!H33+大紀町!H33</f>
        <v>0</v>
      </c>
      <c r="I33" s="10">
        <f>伊勢市!I33+鳥羽市!I33+志摩市!I33+大台町!I33+玉城町!I33+度会町!I33+南伊勢町!I33+大紀町!I33</f>
        <v>0</v>
      </c>
      <c r="J33" s="10">
        <f>伊勢市!J33+鳥羽市!J33+志摩市!J33+大台町!J33+玉城町!J33+度会町!J33+南伊勢町!J33+大紀町!J33</f>
        <v>0</v>
      </c>
      <c r="K33" s="10">
        <f>伊勢市!K33+鳥羽市!K33+志摩市!K33+大台町!K33+玉城町!K33+度会町!K33+南伊勢町!K33+大紀町!K33</f>
        <v>0</v>
      </c>
      <c r="L33" s="10">
        <f>伊勢市!L33+鳥羽市!L33+志摩市!L33+大台町!L33+玉城町!L33+度会町!L33+南伊勢町!L33+大紀町!L33</f>
        <v>0</v>
      </c>
      <c r="M33" s="10">
        <f>伊勢市!M33+鳥羽市!M33+志摩市!M33+大台町!M33+玉城町!M33+度会町!M33+南伊勢町!M33+大紀町!M33</f>
        <v>0</v>
      </c>
      <c r="N33" s="10">
        <f>伊勢市!N33+鳥羽市!N33+志摩市!N33+大台町!N33+玉城町!N33+度会町!N33+南伊勢町!N33+大紀町!N33</f>
        <v>0</v>
      </c>
      <c r="O33" s="10">
        <f>伊勢市!O33+鳥羽市!O33+志摩市!O33+大台町!O33+玉城町!O33+度会町!O33+南伊勢町!O33+大紀町!O33</f>
        <v>0</v>
      </c>
      <c r="P33" s="10">
        <f>伊勢市!P33+鳥羽市!P33+志摩市!P33+大台町!P33+玉城町!P33+度会町!P33+南伊勢町!P33+大紀町!P33</f>
        <v>0</v>
      </c>
      <c r="Q33" s="10">
        <f>伊勢市!Q33+鳥羽市!Q33+志摩市!Q33+大台町!Q33+玉城町!Q33+度会町!Q33+南伊勢町!Q33+大紀町!Q33</f>
        <v>0</v>
      </c>
      <c r="R33" s="10">
        <f>伊勢市!R33+鳥羽市!R33+志摩市!R33+大台町!R33+玉城町!R33+度会町!R33+南伊勢町!R33+大紀町!R33</f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40" t="s">
        <v>176</v>
      </c>
      <c r="B34" s="41" t="s">
        <v>104</v>
      </c>
      <c r="C34" s="41" t="s">
        <v>103</v>
      </c>
      <c r="D34" s="10">
        <f>伊勢市!D34+鳥羽市!D34+志摩市!D34+大台町!D34+玉城町!D34+度会町!D34+南伊勢町!D34+大紀町!D34</f>
        <v>559</v>
      </c>
      <c r="E34" s="10">
        <f>伊勢市!E34+鳥羽市!E34+志摩市!E34+大台町!E34+玉城町!E34+度会町!E34+南伊勢町!E34+大紀町!E34</f>
        <v>492</v>
      </c>
      <c r="F34" s="10">
        <f>伊勢市!F34+鳥羽市!F34+志摩市!F34+大台町!F34+玉城町!F34+度会町!F34+南伊勢町!F34+大紀町!F34</f>
        <v>67</v>
      </c>
      <c r="G34" s="10">
        <f>伊勢市!G34+鳥羽市!G34+志摩市!G34+大台町!G34+玉城町!G34+度会町!G34+南伊勢町!G34+大紀町!G34</f>
        <v>486</v>
      </c>
      <c r="H34" s="10">
        <f>伊勢市!H34+鳥羽市!H34+志摩市!H34+大台町!H34+玉城町!H34+度会町!H34+南伊勢町!H34+大紀町!H34</f>
        <v>522</v>
      </c>
      <c r="I34" s="10">
        <f>伊勢市!I34+鳥羽市!I34+志摩市!I34+大台町!I34+玉城町!I34+度会町!I34+南伊勢町!I34+大紀町!I34</f>
        <v>-36</v>
      </c>
      <c r="J34" s="10">
        <f>伊勢市!J34+鳥羽市!J34+志摩市!J34+大台町!J34+玉城町!J34+度会町!J34+南伊勢町!J34+大紀町!J34</f>
        <v>626</v>
      </c>
      <c r="K34" s="10">
        <f>伊勢市!K34+鳥羽市!K34+志摩市!K34+大台町!K34+玉城町!K34+度会町!K34+南伊勢町!K34+大紀町!K34</f>
        <v>620</v>
      </c>
      <c r="L34" s="10">
        <f>伊勢市!L34+鳥羽市!L34+志摩市!L34+大台町!L34+玉城町!L34+度会町!L34+南伊勢町!L34+大紀町!L34</f>
        <v>6</v>
      </c>
      <c r="M34" s="10">
        <f>伊勢市!M34+鳥羽市!M34+志摩市!M34+大台町!M34+玉城町!M34+度会町!M34+南伊勢町!M34+大紀町!M34</f>
        <v>397</v>
      </c>
      <c r="N34" s="10">
        <f>伊勢市!N34+鳥羽市!N34+志摩市!N34+大台町!N34+玉城町!N34+度会町!N34+南伊勢町!N34+大紀町!N34</f>
        <v>450</v>
      </c>
      <c r="O34" s="10">
        <f>伊勢市!O34+鳥羽市!O34+志摩市!O34+大台町!O34+玉城町!O34+度会町!O34+南伊勢町!O34+大紀町!O34</f>
        <v>-53</v>
      </c>
      <c r="P34" s="10">
        <f>伊勢市!P34+鳥羽市!P34+志摩市!P34+大台町!P34+玉城町!P34+度会町!P34+南伊勢町!P34+大紀町!P34</f>
        <v>502</v>
      </c>
      <c r="Q34" s="10">
        <f>伊勢市!Q34+鳥羽市!Q34+志摩市!Q34+大台町!Q34+玉城町!Q34+度会町!Q34+南伊勢町!Q34+大紀町!Q34</f>
        <v>530</v>
      </c>
      <c r="R34" s="10">
        <f>伊勢市!R34+鳥羽市!R34+志摩市!R34+大台町!R34+玉城町!R34+度会町!R34+南伊勢町!R34+大紀町!R34</f>
        <v>-28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43" t="s">
        <v>4</v>
      </c>
      <c r="B35" s="44" t="s">
        <v>102</v>
      </c>
      <c r="C35" s="44" t="s">
        <v>101</v>
      </c>
      <c r="D35" s="10">
        <f>伊勢市!D35+鳥羽市!D35+志摩市!D35+大台町!D35+玉城町!D35+度会町!D35+南伊勢町!D35+大紀町!D35</f>
        <v>34</v>
      </c>
      <c r="E35" s="10">
        <f>伊勢市!E35+鳥羽市!E35+志摩市!E35+大台町!E35+玉城町!E35+度会町!E35+南伊勢町!E35+大紀町!E35</f>
        <v>29</v>
      </c>
      <c r="F35" s="10">
        <f>伊勢市!F35+鳥羽市!F35+志摩市!F35+大台町!F35+玉城町!F35+度会町!F35+南伊勢町!F35+大紀町!F35</f>
        <v>5</v>
      </c>
      <c r="G35" s="10">
        <f>伊勢市!G35+鳥羽市!G35+志摩市!G35+大台町!G35+玉城町!G35+度会町!G35+南伊勢町!G35+大紀町!G35</f>
        <v>38</v>
      </c>
      <c r="H35" s="10">
        <f>伊勢市!H35+鳥羽市!H35+志摩市!H35+大台町!H35+玉城町!H35+度会町!H35+南伊勢町!H35+大紀町!H35</f>
        <v>16</v>
      </c>
      <c r="I35" s="10">
        <f>伊勢市!I35+鳥羽市!I35+志摩市!I35+大台町!I35+玉城町!I35+度会町!I35+南伊勢町!I35+大紀町!I35</f>
        <v>22</v>
      </c>
      <c r="J35" s="10">
        <f>伊勢市!J35+鳥羽市!J35+志摩市!J35+大台町!J35+玉城町!J35+度会町!J35+南伊勢町!J35+大紀町!J35</f>
        <v>34</v>
      </c>
      <c r="K35" s="10">
        <f>伊勢市!K35+鳥羽市!K35+志摩市!K35+大台町!K35+玉城町!K35+度会町!K35+南伊勢町!K35+大紀町!K35</f>
        <v>31</v>
      </c>
      <c r="L35" s="10">
        <f>伊勢市!L35+鳥羽市!L35+志摩市!L35+大台町!L35+玉城町!L35+度会町!L35+南伊勢町!L35+大紀町!L35</f>
        <v>3</v>
      </c>
      <c r="M35" s="10">
        <f>伊勢市!M35+鳥羽市!M35+志摩市!M35+大台町!M35+玉城町!M35+度会町!M35+南伊勢町!M35+大紀町!M35</f>
        <v>44</v>
      </c>
      <c r="N35" s="10">
        <f>伊勢市!N35+鳥羽市!N35+志摩市!N35+大台町!N35+玉城町!N35+度会町!N35+南伊勢町!N35+大紀町!N35</f>
        <v>30</v>
      </c>
      <c r="O35" s="10">
        <f>伊勢市!O35+鳥羽市!O35+志摩市!O35+大台町!O35+玉城町!O35+度会町!O35+南伊勢町!O35+大紀町!O35</f>
        <v>14</v>
      </c>
      <c r="P35" s="10">
        <f>伊勢市!P35+鳥羽市!P35+志摩市!P35+大台町!P35+玉城町!P35+度会町!P35+南伊勢町!P35+大紀町!P35</f>
        <v>37</v>
      </c>
      <c r="Q35" s="10">
        <f>伊勢市!Q35+鳥羽市!Q35+志摩市!Q35+大台町!Q35+玉城町!Q35+度会町!Q35+南伊勢町!Q35+大紀町!Q35</f>
        <v>57</v>
      </c>
      <c r="R35" s="10">
        <f>伊勢市!R35+鳥羽市!R35+志摩市!R35+大台町!R35+玉城町!R35+度会町!R35+南伊勢町!R35+大紀町!R35</f>
        <v>-20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f>伊勢市!D36+鳥羽市!D36+志摩市!D36+大台町!D36+玉城町!D36+度会町!D36+南伊勢町!D36+大紀町!D36</f>
        <v>0</v>
      </c>
      <c r="E36" s="10">
        <f>伊勢市!E36+鳥羽市!E36+志摩市!E36+大台町!E36+玉城町!E36+度会町!E36+南伊勢町!E36+大紀町!E36</f>
        <v>0</v>
      </c>
      <c r="F36" s="10">
        <f>伊勢市!F36+鳥羽市!F36+志摩市!F36+大台町!F36+玉城町!F36+度会町!F36+南伊勢町!F36+大紀町!F36</f>
        <v>0</v>
      </c>
      <c r="G36" s="10">
        <f>伊勢市!G36+鳥羽市!G36+志摩市!G36+大台町!G36+玉城町!G36+度会町!G36+南伊勢町!G36+大紀町!G36</f>
        <v>0</v>
      </c>
      <c r="H36" s="10">
        <f>伊勢市!H36+鳥羽市!H36+志摩市!H36+大台町!H36+玉城町!H36+度会町!H36+南伊勢町!H36+大紀町!H36</f>
        <v>11</v>
      </c>
      <c r="I36" s="10">
        <f>伊勢市!I36+鳥羽市!I36+志摩市!I36+大台町!I36+玉城町!I36+度会町!I36+南伊勢町!I36+大紀町!I36</f>
        <v>-11</v>
      </c>
      <c r="J36" s="10">
        <f>伊勢市!J36+鳥羽市!J36+志摩市!J36+大台町!J36+玉城町!J36+度会町!J36+南伊勢町!J36+大紀町!J36</f>
        <v>0</v>
      </c>
      <c r="K36" s="10">
        <f>伊勢市!K36+鳥羽市!K36+志摩市!K36+大台町!K36+玉城町!K36+度会町!K36+南伊勢町!K36+大紀町!K36</f>
        <v>0</v>
      </c>
      <c r="L36" s="10">
        <f>伊勢市!L36+鳥羽市!L36+志摩市!L36+大台町!L36+玉城町!L36+度会町!L36+南伊勢町!L36+大紀町!L36</f>
        <v>0</v>
      </c>
      <c r="M36" s="10">
        <f>伊勢市!M36+鳥羽市!M36+志摩市!M36+大台町!M36+玉城町!M36+度会町!M36+南伊勢町!M36+大紀町!M36</f>
        <v>13</v>
      </c>
      <c r="N36" s="10">
        <f>伊勢市!N36+鳥羽市!N36+志摩市!N36+大台町!N36+玉城町!N36+度会町!N36+南伊勢町!N36+大紀町!N36</f>
        <v>0</v>
      </c>
      <c r="O36" s="10">
        <f>伊勢市!O36+鳥羽市!O36+志摩市!O36+大台町!O36+玉城町!O36+度会町!O36+南伊勢町!O36+大紀町!O36</f>
        <v>13</v>
      </c>
      <c r="P36" s="10">
        <f>伊勢市!P36+鳥羽市!P36+志摩市!P36+大台町!P36+玉城町!P36+度会町!P36+南伊勢町!P36+大紀町!P36</f>
        <v>0</v>
      </c>
      <c r="Q36" s="10">
        <f>伊勢市!Q36+鳥羽市!Q36+志摩市!Q36+大台町!Q36+玉城町!Q36+度会町!Q36+南伊勢町!Q36+大紀町!Q36</f>
        <v>0</v>
      </c>
      <c r="R36" s="10">
        <f>伊勢市!R36+鳥羽市!R36+志摩市!R36+大台町!R36+玉城町!R36+度会町!R36+南伊勢町!R36+大紀町!R36</f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f>伊勢市!D37+鳥羽市!D37+志摩市!D37+大台町!D37+玉城町!D37+度会町!D37+南伊勢町!D37+大紀町!D37</f>
        <v>0</v>
      </c>
      <c r="E37" s="10">
        <f>伊勢市!E37+鳥羽市!E37+志摩市!E37+大台町!E37+玉城町!E37+度会町!E37+南伊勢町!E37+大紀町!E37</f>
        <v>0</v>
      </c>
      <c r="F37" s="10">
        <f>伊勢市!F37+鳥羽市!F37+志摩市!F37+大台町!F37+玉城町!F37+度会町!F37+南伊勢町!F37+大紀町!F37</f>
        <v>0</v>
      </c>
      <c r="G37" s="10">
        <f>伊勢市!G37+鳥羽市!G37+志摩市!G37+大台町!G37+玉城町!G37+度会町!G37+南伊勢町!G37+大紀町!G37</f>
        <v>13</v>
      </c>
      <c r="H37" s="10">
        <f>伊勢市!H37+鳥羽市!H37+志摩市!H37+大台町!H37+玉城町!H37+度会町!H37+南伊勢町!H37+大紀町!H37</f>
        <v>0</v>
      </c>
      <c r="I37" s="10">
        <f>伊勢市!I37+鳥羽市!I37+志摩市!I37+大台町!I37+玉城町!I37+度会町!I37+南伊勢町!I37+大紀町!I37</f>
        <v>13</v>
      </c>
      <c r="J37" s="10">
        <f>伊勢市!J37+鳥羽市!J37+志摩市!J37+大台町!J37+玉城町!J37+度会町!J37+南伊勢町!J37+大紀町!J37</f>
        <v>0</v>
      </c>
      <c r="K37" s="10">
        <f>伊勢市!K37+鳥羽市!K37+志摩市!K37+大台町!K37+玉城町!K37+度会町!K37+南伊勢町!K37+大紀町!K37</f>
        <v>0</v>
      </c>
      <c r="L37" s="10">
        <f>伊勢市!L37+鳥羽市!L37+志摩市!L37+大台町!L37+玉城町!L37+度会町!L37+南伊勢町!L37+大紀町!L37</f>
        <v>0</v>
      </c>
      <c r="M37" s="10">
        <f>伊勢市!M37+鳥羽市!M37+志摩市!M37+大台町!M37+玉城町!M37+度会町!M37+南伊勢町!M37+大紀町!M37</f>
        <v>0</v>
      </c>
      <c r="N37" s="10">
        <f>伊勢市!N37+鳥羽市!N37+志摩市!N37+大台町!N37+玉城町!N37+度会町!N37+南伊勢町!N37+大紀町!N37</f>
        <v>0</v>
      </c>
      <c r="O37" s="10">
        <f>伊勢市!O37+鳥羽市!O37+志摩市!O37+大台町!O37+玉城町!O37+度会町!O37+南伊勢町!O37+大紀町!O37</f>
        <v>0</v>
      </c>
      <c r="P37" s="10">
        <f>伊勢市!P37+鳥羽市!P37+志摩市!P37+大台町!P37+玉城町!P37+度会町!P37+南伊勢町!P37+大紀町!P37</f>
        <v>0</v>
      </c>
      <c r="Q37" s="10">
        <f>伊勢市!Q37+鳥羽市!Q37+志摩市!Q37+大台町!Q37+玉城町!Q37+度会町!Q37+南伊勢町!Q37+大紀町!Q37</f>
        <v>0</v>
      </c>
      <c r="R37" s="10">
        <f>伊勢市!R37+鳥羽市!R37+志摩市!R37+大台町!R37+玉城町!R37+度会町!R37+南伊勢町!R37+大紀町!R37</f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f>伊勢市!D38+鳥羽市!D38+志摩市!D38+大台町!D38+玉城町!D38+度会町!D38+南伊勢町!D38+大紀町!D38</f>
        <v>11</v>
      </c>
      <c r="E38" s="10">
        <f>伊勢市!E38+鳥羽市!E38+志摩市!E38+大台町!E38+玉城町!E38+度会町!E38+南伊勢町!E38+大紀町!E38</f>
        <v>18</v>
      </c>
      <c r="F38" s="10">
        <f>伊勢市!F38+鳥羽市!F38+志摩市!F38+大台町!F38+玉城町!F38+度会町!F38+南伊勢町!F38+大紀町!F38</f>
        <v>-7</v>
      </c>
      <c r="G38" s="10">
        <f>伊勢市!G38+鳥羽市!G38+志摩市!G38+大台町!G38+玉城町!G38+度会町!G38+南伊勢町!G38+大紀町!G38</f>
        <v>11</v>
      </c>
      <c r="H38" s="10">
        <f>伊勢市!H38+鳥羽市!H38+志摩市!H38+大台町!H38+玉城町!H38+度会町!H38+南伊勢町!H38+大紀町!H38</f>
        <v>12</v>
      </c>
      <c r="I38" s="10">
        <f>伊勢市!I38+鳥羽市!I38+志摩市!I38+大台町!I38+玉城町!I38+度会町!I38+南伊勢町!I38+大紀町!I38</f>
        <v>-1</v>
      </c>
      <c r="J38" s="10">
        <f>伊勢市!J38+鳥羽市!J38+志摩市!J38+大台町!J38+玉城町!J38+度会町!J38+南伊勢町!J38+大紀町!J38</f>
        <v>16</v>
      </c>
      <c r="K38" s="10">
        <f>伊勢市!K38+鳥羽市!K38+志摩市!K38+大台町!K38+玉城町!K38+度会町!K38+南伊勢町!K38+大紀町!K38</f>
        <v>12</v>
      </c>
      <c r="L38" s="10">
        <f>伊勢市!L38+鳥羽市!L38+志摩市!L38+大台町!L38+玉城町!L38+度会町!L38+南伊勢町!L38+大紀町!L38</f>
        <v>4</v>
      </c>
      <c r="M38" s="10">
        <f>伊勢市!M38+鳥羽市!M38+志摩市!M38+大台町!M38+玉城町!M38+度会町!M38+南伊勢町!M38+大紀町!M38</f>
        <v>0</v>
      </c>
      <c r="N38" s="10">
        <f>伊勢市!N38+鳥羽市!N38+志摩市!N38+大台町!N38+玉城町!N38+度会町!N38+南伊勢町!N38+大紀町!N38</f>
        <v>20</v>
      </c>
      <c r="O38" s="10">
        <f>伊勢市!O38+鳥羽市!O38+志摩市!O38+大台町!O38+玉城町!O38+度会町!O38+南伊勢町!O38+大紀町!O38</f>
        <v>-20</v>
      </c>
      <c r="P38" s="10">
        <f>伊勢市!P38+鳥羽市!P38+志摩市!P38+大台町!P38+玉城町!P38+度会町!P38+南伊勢町!P38+大紀町!P38</f>
        <v>14</v>
      </c>
      <c r="Q38" s="10">
        <f>伊勢市!Q38+鳥羽市!Q38+志摩市!Q38+大台町!Q38+玉城町!Q38+度会町!Q38+南伊勢町!Q38+大紀町!Q38</f>
        <v>31</v>
      </c>
      <c r="R38" s="10">
        <f>伊勢市!R38+鳥羽市!R38+志摩市!R38+大台町!R38+玉城町!R38+度会町!R38+南伊勢町!R38+大紀町!R38</f>
        <v>-17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f>伊勢市!D39+鳥羽市!D39+志摩市!D39+大台町!D39+玉城町!D39+度会町!D39+南伊勢町!D39+大紀町!D39</f>
        <v>0</v>
      </c>
      <c r="E39" s="10">
        <f>伊勢市!E39+鳥羽市!E39+志摩市!E39+大台町!E39+玉城町!E39+度会町!E39+南伊勢町!E39+大紀町!E39</f>
        <v>10</v>
      </c>
      <c r="F39" s="10">
        <f>伊勢市!F39+鳥羽市!F39+志摩市!F39+大台町!F39+玉城町!F39+度会町!F39+南伊勢町!F39+大紀町!F39</f>
        <v>-10</v>
      </c>
      <c r="G39" s="10">
        <f>伊勢市!G39+鳥羽市!G39+志摩市!G39+大台町!G39+玉城町!G39+度会町!G39+南伊勢町!G39+大紀町!G39</f>
        <v>0</v>
      </c>
      <c r="H39" s="10">
        <f>伊勢市!H39+鳥羽市!H39+志摩市!H39+大台町!H39+玉城町!H39+度会町!H39+南伊勢町!H39+大紀町!H39</f>
        <v>0</v>
      </c>
      <c r="I39" s="10">
        <f>伊勢市!I39+鳥羽市!I39+志摩市!I39+大台町!I39+玉城町!I39+度会町!I39+南伊勢町!I39+大紀町!I39</f>
        <v>0</v>
      </c>
      <c r="J39" s="10">
        <f>伊勢市!J39+鳥羽市!J39+志摩市!J39+大台町!J39+玉城町!J39+度会町!J39+南伊勢町!J39+大紀町!J39</f>
        <v>0</v>
      </c>
      <c r="K39" s="10">
        <f>伊勢市!K39+鳥羽市!K39+志摩市!K39+大台町!K39+玉城町!K39+度会町!K39+南伊勢町!K39+大紀町!K39</f>
        <v>0</v>
      </c>
      <c r="L39" s="10">
        <f>伊勢市!L39+鳥羽市!L39+志摩市!L39+大台町!L39+玉城町!L39+度会町!L39+南伊勢町!L39+大紀町!L39</f>
        <v>0</v>
      </c>
      <c r="M39" s="10">
        <f>伊勢市!M39+鳥羽市!M39+志摩市!M39+大台町!M39+玉城町!M39+度会町!M39+南伊勢町!M39+大紀町!M39</f>
        <v>0</v>
      </c>
      <c r="N39" s="10">
        <f>伊勢市!N39+鳥羽市!N39+志摩市!N39+大台町!N39+玉城町!N39+度会町!N39+南伊勢町!N39+大紀町!N39</f>
        <v>0</v>
      </c>
      <c r="O39" s="10">
        <f>伊勢市!O39+鳥羽市!O39+志摩市!O39+大台町!O39+玉城町!O39+度会町!O39+南伊勢町!O39+大紀町!O39</f>
        <v>0</v>
      </c>
      <c r="P39" s="10">
        <f>伊勢市!P39+鳥羽市!P39+志摩市!P39+大台町!P39+玉城町!P39+度会町!P39+南伊勢町!P39+大紀町!P39</f>
        <v>0</v>
      </c>
      <c r="Q39" s="10">
        <f>伊勢市!Q39+鳥羽市!Q39+志摩市!Q39+大台町!Q39+玉城町!Q39+度会町!Q39+南伊勢町!Q39+大紀町!Q39</f>
        <v>0</v>
      </c>
      <c r="R39" s="10">
        <f>伊勢市!R39+鳥羽市!R39+志摩市!R39+大台町!R39+玉城町!R39+度会町!R39+南伊勢町!R39+大紀町!R39</f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f>伊勢市!D40+鳥羽市!D40+志摩市!D40+大台町!D40+玉城町!D40+度会町!D40+南伊勢町!D40+大紀町!D40</f>
        <v>0</v>
      </c>
      <c r="E40" s="10">
        <f>伊勢市!E40+鳥羽市!E40+志摩市!E40+大台町!E40+玉城町!E40+度会町!E40+南伊勢町!E40+大紀町!E40</f>
        <v>0</v>
      </c>
      <c r="F40" s="10">
        <f>伊勢市!F40+鳥羽市!F40+志摩市!F40+大台町!F40+玉城町!F40+度会町!F40+南伊勢町!F40+大紀町!F40</f>
        <v>0</v>
      </c>
      <c r="G40" s="10">
        <f>伊勢市!G40+鳥羽市!G40+志摩市!G40+大台町!G40+玉城町!G40+度会町!G40+南伊勢町!G40+大紀町!G40</f>
        <v>0</v>
      </c>
      <c r="H40" s="10">
        <f>伊勢市!H40+鳥羽市!H40+志摩市!H40+大台町!H40+玉城町!H40+度会町!H40+南伊勢町!H40+大紀町!H40</f>
        <v>0</v>
      </c>
      <c r="I40" s="10">
        <f>伊勢市!I40+鳥羽市!I40+志摩市!I40+大台町!I40+玉城町!I40+度会町!I40+南伊勢町!I40+大紀町!I40</f>
        <v>0</v>
      </c>
      <c r="J40" s="10">
        <f>伊勢市!J40+鳥羽市!J40+志摩市!J40+大台町!J40+玉城町!J40+度会町!J40+南伊勢町!J40+大紀町!J40</f>
        <v>0</v>
      </c>
      <c r="K40" s="10">
        <f>伊勢市!K40+鳥羽市!K40+志摩市!K40+大台町!K40+玉城町!K40+度会町!K40+南伊勢町!K40+大紀町!K40</f>
        <v>0</v>
      </c>
      <c r="L40" s="10">
        <f>伊勢市!L40+鳥羽市!L40+志摩市!L40+大台町!L40+玉城町!L40+度会町!L40+南伊勢町!L40+大紀町!L40</f>
        <v>0</v>
      </c>
      <c r="M40" s="10">
        <f>伊勢市!M40+鳥羽市!M40+志摩市!M40+大台町!M40+玉城町!M40+度会町!M40+南伊勢町!M40+大紀町!M40</f>
        <v>0</v>
      </c>
      <c r="N40" s="10">
        <f>伊勢市!N40+鳥羽市!N40+志摩市!N40+大台町!N40+玉城町!N40+度会町!N40+南伊勢町!N40+大紀町!N40</f>
        <v>0</v>
      </c>
      <c r="O40" s="10">
        <f>伊勢市!O40+鳥羽市!O40+志摩市!O40+大台町!O40+玉城町!O40+度会町!O40+南伊勢町!O40+大紀町!O40</f>
        <v>0</v>
      </c>
      <c r="P40" s="10">
        <f>伊勢市!P40+鳥羽市!P40+志摩市!P40+大台町!P40+玉城町!P40+度会町!P40+南伊勢町!P40+大紀町!P40</f>
        <v>18</v>
      </c>
      <c r="Q40" s="10">
        <f>伊勢市!Q40+鳥羽市!Q40+志摩市!Q40+大台町!Q40+玉城町!Q40+度会町!Q40+南伊勢町!Q40+大紀町!Q40</f>
        <v>0</v>
      </c>
      <c r="R40" s="10">
        <f>伊勢市!R40+鳥羽市!R40+志摩市!R40+大台町!R40+玉城町!R40+度会町!R40+南伊勢町!R40+大紀町!R40</f>
        <v>18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f>伊勢市!D41+鳥羽市!D41+志摩市!D41+大台町!D41+玉城町!D41+度会町!D41+南伊勢町!D41+大紀町!D41</f>
        <v>0</v>
      </c>
      <c r="E41" s="10">
        <f>伊勢市!E41+鳥羽市!E41+志摩市!E41+大台町!E41+玉城町!E41+度会町!E41+南伊勢町!E41+大紀町!E41</f>
        <v>0</v>
      </c>
      <c r="F41" s="10">
        <f>伊勢市!F41+鳥羽市!F41+志摩市!F41+大台町!F41+玉城町!F41+度会町!F41+南伊勢町!F41+大紀町!F41</f>
        <v>0</v>
      </c>
      <c r="G41" s="10">
        <f>伊勢市!G41+鳥羽市!G41+志摩市!G41+大台町!G41+玉城町!G41+度会町!G41+南伊勢町!G41+大紀町!G41</f>
        <v>0</v>
      </c>
      <c r="H41" s="10">
        <f>伊勢市!H41+鳥羽市!H41+志摩市!H41+大台町!H41+玉城町!H41+度会町!H41+南伊勢町!H41+大紀町!H41</f>
        <v>0</v>
      </c>
      <c r="I41" s="10">
        <f>伊勢市!I41+鳥羽市!I41+志摩市!I41+大台町!I41+玉城町!I41+度会町!I41+南伊勢町!I41+大紀町!I41</f>
        <v>0</v>
      </c>
      <c r="J41" s="10">
        <f>伊勢市!J41+鳥羽市!J41+志摩市!J41+大台町!J41+玉城町!J41+度会町!J41+南伊勢町!J41+大紀町!J41</f>
        <v>0</v>
      </c>
      <c r="K41" s="10">
        <f>伊勢市!K41+鳥羽市!K41+志摩市!K41+大台町!K41+玉城町!K41+度会町!K41+南伊勢町!K41+大紀町!K41</f>
        <v>0</v>
      </c>
      <c r="L41" s="10">
        <f>伊勢市!L41+鳥羽市!L41+志摩市!L41+大台町!L41+玉城町!L41+度会町!L41+南伊勢町!L41+大紀町!L41</f>
        <v>0</v>
      </c>
      <c r="M41" s="10">
        <f>伊勢市!M41+鳥羽市!M41+志摩市!M41+大台町!M41+玉城町!M41+度会町!M41+南伊勢町!M41+大紀町!M41</f>
        <v>0</v>
      </c>
      <c r="N41" s="10">
        <f>伊勢市!N41+鳥羽市!N41+志摩市!N41+大台町!N41+玉城町!N41+度会町!N41+南伊勢町!N41+大紀町!N41</f>
        <v>0</v>
      </c>
      <c r="O41" s="10">
        <f>伊勢市!O41+鳥羽市!O41+志摩市!O41+大台町!O41+玉城町!O41+度会町!O41+南伊勢町!O41+大紀町!O41</f>
        <v>0</v>
      </c>
      <c r="P41" s="10">
        <f>伊勢市!P41+鳥羽市!P41+志摩市!P41+大台町!P41+玉城町!P41+度会町!P41+南伊勢町!P41+大紀町!P41</f>
        <v>0</v>
      </c>
      <c r="Q41" s="10">
        <f>伊勢市!Q41+鳥羽市!Q41+志摩市!Q41+大台町!Q41+玉城町!Q41+度会町!Q41+南伊勢町!Q41+大紀町!Q41</f>
        <v>0</v>
      </c>
      <c r="R41" s="10">
        <f>伊勢市!R41+鳥羽市!R41+志摩市!R41+大台町!R41+玉城町!R41+度会町!R41+南伊勢町!R41+大紀町!R41</f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f>伊勢市!D42+鳥羽市!D42+志摩市!D42+大台町!D42+玉城町!D42+度会町!D42+南伊勢町!D42+大紀町!D42</f>
        <v>23</v>
      </c>
      <c r="E42" s="10">
        <f>伊勢市!E42+鳥羽市!E42+志摩市!E42+大台町!E42+玉城町!E42+度会町!E42+南伊勢町!E42+大紀町!E42</f>
        <v>24</v>
      </c>
      <c r="F42" s="10">
        <f>伊勢市!F42+鳥羽市!F42+志摩市!F42+大台町!F42+玉城町!F42+度会町!F42+南伊勢町!F42+大紀町!F42</f>
        <v>-1</v>
      </c>
      <c r="G42" s="10">
        <f>伊勢市!G42+鳥羽市!G42+志摩市!G42+大台町!G42+玉城町!G42+度会町!G42+南伊勢町!G42+大紀町!G42</f>
        <v>17</v>
      </c>
      <c r="H42" s="10">
        <f>伊勢市!H42+鳥羽市!H42+志摩市!H42+大台町!H42+玉城町!H42+度会町!H42+南伊勢町!H42+大紀町!H42</f>
        <v>10</v>
      </c>
      <c r="I42" s="10">
        <f>伊勢市!I42+鳥羽市!I42+志摩市!I42+大台町!I42+玉城町!I42+度会町!I42+南伊勢町!I42+大紀町!I42</f>
        <v>7</v>
      </c>
      <c r="J42" s="10">
        <f>伊勢市!J42+鳥羽市!J42+志摩市!J42+大台町!J42+玉城町!J42+度会町!J42+南伊勢町!J42+大紀町!J42</f>
        <v>29</v>
      </c>
      <c r="K42" s="10">
        <f>伊勢市!K42+鳥羽市!K42+志摩市!K42+大台町!K42+玉城町!K42+度会町!K42+南伊勢町!K42+大紀町!K42</f>
        <v>11</v>
      </c>
      <c r="L42" s="10">
        <f>伊勢市!L42+鳥羽市!L42+志摩市!L42+大台町!L42+玉城町!L42+度会町!L42+南伊勢町!L42+大紀町!L42</f>
        <v>18</v>
      </c>
      <c r="M42" s="10">
        <f>伊勢市!M42+鳥羽市!M42+志摩市!M42+大台町!M42+玉城町!M42+度会町!M42+南伊勢町!M42+大紀町!M42</f>
        <v>13</v>
      </c>
      <c r="N42" s="10">
        <f>伊勢市!N42+鳥羽市!N42+志摩市!N42+大台町!N42+玉城町!N42+度会町!N42+南伊勢町!N42+大紀町!N42</f>
        <v>21</v>
      </c>
      <c r="O42" s="10">
        <f>伊勢市!O42+鳥羽市!O42+志摩市!O42+大台町!O42+玉城町!O42+度会町!O42+南伊勢町!O42+大紀町!O42</f>
        <v>-8</v>
      </c>
      <c r="P42" s="10">
        <f>伊勢市!P42+鳥羽市!P42+志摩市!P42+大台町!P42+玉城町!P42+度会町!P42+南伊勢町!P42+大紀町!P42</f>
        <v>13</v>
      </c>
      <c r="Q42" s="10">
        <f>伊勢市!Q42+鳥羽市!Q42+志摩市!Q42+大台町!Q42+玉城町!Q42+度会町!Q42+南伊勢町!Q42+大紀町!Q42</f>
        <v>22</v>
      </c>
      <c r="R42" s="10">
        <f>伊勢市!R42+鳥羽市!R42+志摩市!R42+大台町!R42+玉城町!R42+度会町!R42+南伊勢町!R42+大紀町!R42</f>
        <v>-9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f>伊勢市!D43+鳥羽市!D43+志摩市!D43+大台町!D43+玉城町!D43+度会町!D43+南伊勢町!D43+大紀町!D43</f>
        <v>0</v>
      </c>
      <c r="E43" s="10">
        <f>伊勢市!E43+鳥羽市!E43+志摩市!E43+大台町!E43+玉城町!E43+度会町!E43+南伊勢町!E43+大紀町!E43</f>
        <v>27</v>
      </c>
      <c r="F43" s="10">
        <f>伊勢市!F43+鳥羽市!F43+志摩市!F43+大台町!F43+玉城町!F43+度会町!F43+南伊勢町!F43+大紀町!F43</f>
        <v>-27</v>
      </c>
      <c r="G43" s="10">
        <f>伊勢市!G43+鳥羽市!G43+志摩市!G43+大台町!G43+玉城町!G43+度会町!G43+南伊勢町!G43+大紀町!G43</f>
        <v>0</v>
      </c>
      <c r="H43" s="10">
        <f>伊勢市!H43+鳥羽市!H43+志摩市!H43+大台町!H43+玉城町!H43+度会町!H43+南伊勢町!H43+大紀町!H43</f>
        <v>12</v>
      </c>
      <c r="I43" s="10">
        <f>伊勢市!I43+鳥羽市!I43+志摩市!I43+大台町!I43+玉城町!I43+度会町!I43+南伊勢町!I43+大紀町!I43</f>
        <v>-12</v>
      </c>
      <c r="J43" s="10">
        <f>伊勢市!J43+鳥羽市!J43+志摩市!J43+大台町!J43+玉城町!J43+度会町!J43+南伊勢町!J43+大紀町!J43</f>
        <v>0</v>
      </c>
      <c r="K43" s="10">
        <f>伊勢市!K43+鳥羽市!K43+志摩市!K43+大台町!K43+玉城町!K43+度会町!K43+南伊勢町!K43+大紀町!K43</f>
        <v>21</v>
      </c>
      <c r="L43" s="10">
        <f>伊勢市!L43+鳥羽市!L43+志摩市!L43+大台町!L43+玉城町!L43+度会町!L43+南伊勢町!L43+大紀町!L43</f>
        <v>-21</v>
      </c>
      <c r="M43" s="10">
        <f>伊勢市!M43+鳥羽市!M43+志摩市!M43+大台町!M43+玉城町!M43+度会町!M43+南伊勢町!M43+大紀町!M43</f>
        <v>14</v>
      </c>
      <c r="N43" s="10">
        <f>伊勢市!N43+鳥羽市!N43+志摩市!N43+大台町!N43+玉城町!N43+度会町!N43+南伊勢町!N43+大紀町!N43</f>
        <v>38</v>
      </c>
      <c r="O43" s="10">
        <f>伊勢市!O43+鳥羽市!O43+志摩市!O43+大台町!O43+玉城町!O43+度会町!O43+南伊勢町!O43+大紀町!O43</f>
        <v>-24</v>
      </c>
      <c r="P43" s="10">
        <f>伊勢市!P43+鳥羽市!P43+志摩市!P43+大台町!P43+玉城町!P43+度会町!P43+南伊勢町!P43+大紀町!P43</f>
        <v>26</v>
      </c>
      <c r="Q43" s="10">
        <f>伊勢市!Q43+鳥羽市!Q43+志摩市!Q43+大台町!Q43+玉城町!Q43+度会町!Q43+南伊勢町!Q43+大紀町!Q43</f>
        <v>15</v>
      </c>
      <c r="R43" s="10">
        <f>伊勢市!R43+鳥羽市!R43+志摩市!R43+大台町!R43+玉城町!R43+度会町!R43+南伊勢町!R43+大紀町!R43</f>
        <v>11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f>伊勢市!D44+鳥羽市!D44+志摩市!D44+大台町!D44+玉城町!D44+度会町!D44+南伊勢町!D44+大紀町!D44</f>
        <v>0</v>
      </c>
      <c r="E44" s="10">
        <f>伊勢市!E44+鳥羽市!E44+志摩市!E44+大台町!E44+玉城町!E44+度会町!E44+南伊勢町!E44+大紀町!E44</f>
        <v>0</v>
      </c>
      <c r="F44" s="10">
        <f>伊勢市!F44+鳥羽市!F44+志摩市!F44+大台町!F44+玉城町!F44+度会町!F44+南伊勢町!F44+大紀町!F44</f>
        <v>0</v>
      </c>
      <c r="G44" s="10">
        <f>伊勢市!G44+鳥羽市!G44+志摩市!G44+大台町!G44+玉城町!G44+度会町!G44+南伊勢町!G44+大紀町!G44</f>
        <v>13</v>
      </c>
      <c r="H44" s="10">
        <f>伊勢市!H44+鳥羽市!H44+志摩市!H44+大台町!H44+玉城町!H44+度会町!H44+南伊勢町!H44+大紀町!H44</f>
        <v>0</v>
      </c>
      <c r="I44" s="10">
        <f>伊勢市!I44+鳥羽市!I44+志摩市!I44+大台町!I44+玉城町!I44+度会町!I44+南伊勢町!I44+大紀町!I44</f>
        <v>13</v>
      </c>
      <c r="J44" s="10">
        <f>伊勢市!J44+鳥羽市!J44+志摩市!J44+大台町!J44+玉城町!J44+度会町!J44+南伊勢町!J44+大紀町!J44</f>
        <v>0</v>
      </c>
      <c r="K44" s="10">
        <f>伊勢市!K44+鳥羽市!K44+志摩市!K44+大台町!K44+玉城町!K44+度会町!K44+南伊勢町!K44+大紀町!K44</f>
        <v>11</v>
      </c>
      <c r="L44" s="10">
        <f>伊勢市!L44+鳥羽市!L44+志摩市!L44+大台町!L44+玉城町!L44+度会町!L44+南伊勢町!L44+大紀町!L44</f>
        <v>-11</v>
      </c>
      <c r="M44" s="10">
        <f>伊勢市!M44+鳥羽市!M44+志摩市!M44+大台町!M44+玉城町!M44+度会町!M44+南伊勢町!M44+大紀町!M44</f>
        <v>0</v>
      </c>
      <c r="N44" s="10">
        <f>伊勢市!N44+鳥羽市!N44+志摩市!N44+大台町!N44+玉城町!N44+度会町!N44+南伊勢町!N44+大紀町!N44</f>
        <v>10</v>
      </c>
      <c r="O44" s="10">
        <f>伊勢市!O44+鳥羽市!O44+志摩市!O44+大台町!O44+玉城町!O44+度会町!O44+南伊勢町!O44+大紀町!O44</f>
        <v>-10</v>
      </c>
      <c r="P44" s="10">
        <f>伊勢市!P44+鳥羽市!P44+志摩市!P44+大台町!P44+玉城町!P44+度会町!P44+南伊勢町!P44+大紀町!P44</f>
        <v>0</v>
      </c>
      <c r="Q44" s="10">
        <f>伊勢市!Q44+鳥羽市!Q44+志摩市!Q44+大台町!Q44+玉城町!Q44+度会町!Q44+南伊勢町!Q44+大紀町!Q44</f>
        <v>13</v>
      </c>
      <c r="R44" s="10">
        <f>伊勢市!R44+鳥羽市!R44+志摩市!R44+大台町!R44+玉城町!R44+度会町!R44+南伊勢町!R44+大紀町!R44</f>
        <v>-13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f>伊勢市!D45+鳥羽市!D45+志摩市!D45+大台町!D45+玉城町!D45+度会町!D45+南伊勢町!D45+大紀町!D45</f>
        <v>66</v>
      </c>
      <c r="E45" s="10">
        <f>伊勢市!E45+鳥羽市!E45+志摩市!E45+大台町!E45+玉城町!E45+度会町!E45+南伊勢町!E45+大紀町!E45</f>
        <v>50</v>
      </c>
      <c r="F45" s="10">
        <f>伊勢市!F45+鳥羽市!F45+志摩市!F45+大台町!F45+玉城町!F45+度会町!F45+南伊勢町!F45+大紀町!F45</f>
        <v>16</v>
      </c>
      <c r="G45" s="10">
        <f>伊勢市!G45+鳥羽市!G45+志摩市!G45+大台町!G45+玉城町!G45+度会町!G45+南伊勢町!G45+大紀町!G45</f>
        <v>45</v>
      </c>
      <c r="H45" s="10">
        <f>伊勢市!H45+鳥羽市!H45+志摩市!H45+大台町!H45+玉城町!H45+度会町!H45+南伊勢町!H45+大紀町!H45</f>
        <v>73</v>
      </c>
      <c r="I45" s="10">
        <f>伊勢市!I45+鳥羽市!I45+志摩市!I45+大台町!I45+玉城町!I45+度会町!I45+南伊勢町!I45+大紀町!I45</f>
        <v>-28</v>
      </c>
      <c r="J45" s="10">
        <f>伊勢市!J45+鳥羽市!J45+志摩市!J45+大台町!J45+玉城町!J45+度会町!J45+南伊勢町!J45+大紀町!J45</f>
        <v>36</v>
      </c>
      <c r="K45" s="10">
        <f>伊勢市!K45+鳥羽市!K45+志摩市!K45+大台町!K45+玉城町!K45+度会町!K45+南伊勢町!K45+大紀町!K45</f>
        <v>45</v>
      </c>
      <c r="L45" s="10">
        <f>伊勢市!L45+鳥羽市!L45+志摩市!L45+大台町!L45+玉城町!L45+度会町!L45+南伊勢町!L45+大紀町!L45</f>
        <v>-9</v>
      </c>
      <c r="M45" s="10">
        <f>伊勢市!M45+鳥羽市!M45+志摩市!M45+大台町!M45+玉城町!M45+度会町!M45+南伊勢町!M45+大紀町!M45</f>
        <v>26</v>
      </c>
      <c r="N45" s="10">
        <f>伊勢市!N45+鳥羽市!N45+志摩市!N45+大台町!N45+玉城町!N45+度会町!N45+南伊勢町!N45+大紀町!N45</f>
        <v>59</v>
      </c>
      <c r="O45" s="10">
        <f>伊勢市!O45+鳥羽市!O45+志摩市!O45+大台町!O45+玉城町!O45+度会町!O45+南伊勢町!O45+大紀町!O45</f>
        <v>-33</v>
      </c>
      <c r="P45" s="10">
        <f>伊勢市!P45+鳥羽市!P45+志摩市!P45+大台町!P45+玉城町!P45+度会町!P45+南伊勢町!P45+大紀町!P45</f>
        <v>48</v>
      </c>
      <c r="Q45" s="10">
        <f>伊勢市!Q45+鳥羽市!Q45+志摩市!Q45+大台町!Q45+玉城町!Q45+度会町!Q45+南伊勢町!Q45+大紀町!Q45</f>
        <v>39</v>
      </c>
      <c r="R45" s="10">
        <f>伊勢市!R45+鳥羽市!R45+志摩市!R45+大台町!R45+玉城町!R45+度会町!R45+南伊勢町!R45+大紀町!R45</f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f>伊勢市!D46+鳥羽市!D46+志摩市!D46+大台町!D46+玉城町!D46+度会町!D46+南伊勢町!D46+大紀町!D46</f>
        <v>77</v>
      </c>
      <c r="E46" s="10">
        <f>伊勢市!E46+鳥羽市!E46+志摩市!E46+大台町!E46+玉城町!E46+度会町!E46+南伊勢町!E46+大紀町!E46</f>
        <v>72</v>
      </c>
      <c r="F46" s="10">
        <f>伊勢市!F46+鳥羽市!F46+志摩市!F46+大台町!F46+玉城町!F46+度会町!F46+南伊勢町!F46+大紀町!F46</f>
        <v>5</v>
      </c>
      <c r="G46" s="10">
        <f>伊勢市!G46+鳥羽市!G46+志摩市!G46+大台町!G46+玉城町!G46+度会町!G46+南伊勢町!G46+大紀町!G46</f>
        <v>62</v>
      </c>
      <c r="H46" s="10">
        <f>伊勢市!H46+鳥羽市!H46+志摩市!H46+大台町!H46+玉城町!H46+度会町!H46+南伊勢町!H46+大紀町!H46</f>
        <v>72</v>
      </c>
      <c r="I46" s="10">
        <f>伊勢市!I46+鳥羽市!I46+志摩市!I46+大台町!I46+玉城町!I46+度会町!I46+南伊勢町!I46+大紀町!I46</f>
        <v>-10</v>
      </c>
      <c r="J46" s="10">
        <f>伊勢市!J46+鳥羽市!J46+志摩市!J46+大台町!J46+玉城町!J46+度会町!J46+南伊勢町!J46+大紀町!J46</f>
        <v>56</v>
      </c>
      <c r="K46" s="10">
        <f>伊勢市!K46+鳥羽市!K46+志摩市!K46+大台町!K46+玉城町!K46+度会町!K46+南伊勢町!K46+大紀町!K46</f>
        <v>65</v>
      </c>
      <c r="L46" s="10">
        <f>伊勢市!L46+鳥羽市!L46+志摩市!L46+大台町!L46+玉城町!L46+度会町!L46+南伊勢町!L46+大紀町!L46</f>
        <v>-9</v>
      </c>
      <c r="M46" s="10">
        <f>伊勢市!M46+鳥羽市!M46+志摩市!M46+大台町!M46+玉城町!M46+度会町!M46+南伊勢町!M46+大紀町!M46</f>
        <v>66</v>
      </c>
      <c r="N46" s="10">
        <f>伊勢市!N46+鳥羽市!N46+志摩市!N46+大台町!N46+玉城町!N46+度会町!N46+南伊勢町!N46+大紀町!N46</f>
        <v>73</v>
      </c>
      <c r="O46" s="10">
        <f>伊勢市!O46+鳥羽市!O46+志摩市!O46+大台町!O46+玉城町!O46+度会町!O46+南伊勢町!O46+大紀町!O46</f>
        <v>-7</v>
      </c>
      <c r="P46" s="10">
        <f>伊勢市!P46+鳥羽市!P46+志摩市!P46+大台町!P46+玉城町!P46+度会町!P46+南伊勢町!P46+大紀町!P46</f>
        <v>74</v>
      </c>
      <c r="Q46" s="10">
        <f>伊勢市!Q46+鳥羽市!Q46+志摩市!Q46+大台町!Q46+玉城町!Q46+度会町!Q46+南伊勢町!Q46+大紀町!Q46</f>
        <v>63</v>
      </c>
      <c r="R46" s="10">
        <f>伊勢市!R46+鳥羽市!R46+志摩市!R46+大台町!R46+玉城町!R46+度会町!R46+南伊勢町!R46+大紀町!R46</f>
        <v>11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f>伊勢市!D47+鳥羽市!D47+志摩市!D47+大台町!D47+玉城町!D47+度会町!D47+南伊勢町!D47+大紀町!D47</f>
        <v>190</v>
      </c>
      <c r="E47" s="10">
        <f>伊勢市!E47+鳥羽市!E47+志摩市!E47+大台町!E47+玉城町!E47+度会町!E47+南伊勢町!E47+大紀町!E47</f>
        <v>301</v>
      </c>
      <c r="F47" s="10">
        <f>伊勢市!F47+鳥羽市!F47+志摩市!F47+大台町!F47+玉城町!F47+度会町!F47+南伊勢町!F47+大紀町!F47</f>
        <v>-111</v>
      </c>
      <c r="G47" s="10">
        <f>伊勢市!G47+鳥羽市!G47+志摩市!G47+大台町!G47+玉城町!G47+度会町!G47+南伊勢町!G47+大紀町!G47</f>
        <v>150</v>
      </c>
      <c r="H47" s="10">
        <f>伊勢市!H47+鳥羽市!H47+志摩市!H47+大台町!H47+玉城町!H47+度会町!H47+南伊勢町!H47+大紀町!H47</f>
        <v>301</v>
      </c>
      <c r="I47" s="10">
        <f>伊勢市!I47+鳥羽市!I47+志摩市!I47+大台町!I47+玉城町!I47+度会町!I47+南伊勢町!I47+大紀町!I47</f>
        <v>-151</v>
      </c>
      <c r="J47" s="10">
        <f>伊勢市!J47+鳥羽市!J47+志摩市!J47+大台町!J47+玉城町!J47+度会町!J47+南伊勢町!J47+大紀町!J47</f>
        <v>165</v>
      </c>
      <c r="K47" s="10">
        <f>伊勢市!K47+鳥羽市!K47+志摩市!K47+大台町!K47+玉城町!K47+度会町!K47+南伊勢町!K47+大紀町!K47</f>
        <v>282</v>
      </c>
      <c r="L47" s="10">
        <f>伊勢市!L47+鳥羽市!L47+志摩市!L47+大台町!L47+玉城町!L47+度会町!L47+南伊勢町!L47+大紀町!L47</f>
        <v>-117</v>
      </c>
      <c r="M47" s="10">
        <f>伊勢市!M47+鳥羽市!M47+志摩市!M47+大台町!M47+玉城町!M47+度会町!M47+南伊勢町!M47+大紀町!M47</f>
        <v>257</v>
      </c>
      <c r="N47" s="10">
        <f>伊勢市!N47+鳥羽市!N47+志摩市!N47+大台町!N47+玉城町!N47+度会町!N47+南伊勢町!N47+大紀町!N47</f>
        <v>332</v>
      </c>
      <c r="O47" s="10">
        <f>伊勢市!O47+鳥羽市!O47+志摩市!O47+大台町!O47+玉城町!O47+度会町!O47+南伊勢町!O47+大紀町!O47</f>
        <v>-75</v>
      </c>
      <c r="P47" s="10">
        <f>伊勢市!P47+鳥羽市!P47+志摩市!P47+大台町!P47+玉城町!P47+度会町!P47+南伊勢町!P47+大紀町!P47</f>
        <v>248</v>
      </c>
      <c r="Q47" s="10">
        <f>伊勢市!Q47+鳥羽市!Q47+志摩市!Q47+大台町!Q47+玉城町!Q47+度会町!Q47+南伊勢町!Q47+大紀町!Q47</f>
        <v>268</v>
      </c>
      <c r="R47" s="10">
        <f>伊勢市!R47+鳥羽市!R47+志摩市!R47+大台町!R47+玉城町!R47+度会町!R47+南伊勢町!R47+大紀町!R47</f>
        <v>-20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f>伊勢市!D48+鳥羽市!D48+志摩市!D48+大台町!D48+玉城町!D48+度会町!D48+南伊勢町!D48+大紀町!D48</f>
        <v>110</v>
      </c>
      <c r="E48" s="10">
        <f>伊勢市!E48+鳥羽市!E48+志摩市!E48+大台町!E48+玉城町!E48+度会町!E48+南伊勢町!E48+大紀町!E48</f>
        <v>121</v>
      </c>
      <c r="F48" s="10">
        <f>伊勢市!F48+鳥羽市!F48+志摩市!F48+大台町!F48+玉城町!F48+度会町!F48+南伊勢町!F48+大紀町!F48</f>
        <v>-11</v>
      </c>
      <c r="G48" s="10">
        <f>伊勢市!G48+鳥羽市!G48+志摩市!G48+大台町!G48+玉城町!G48+度会町!G48+南伊勢町!G48+大紀町!G48</f>
        <v>93</v>
      </c>
      <c r="H48" s="10">
        <f>伊勢市!H48+鳥羽市!H48+志摩市!H48+大台町!H48+玉城町!H48+度会町!H48+南伊勢町!H48+大紀町!H48</f>
        <v>139</v>
      </c>
      <c r="I48" s="10">
        <f>伊勢市!I48+鳥羽市!I48+志摩市!I48+大台町!I48+玉城町!I48+度会町!I48+南伊勢町!I48+大紀町!I48</f>
        <v>-46</v>
      </c>
      <c r="J48" s="10">
        <f>伊勢市!J48+鳥羽市!J48+志摩市!J48+大台町!J48+玉城町!J48+度会町!J48+南伊勢町!J48+大紀町!J48</f>
        <v>107</v>
      </c>
      <c r="K48" s="10">
        <f>伊勢市!K48+鳥羽市!K48+志摩市!K48+大台町!K48+玉城町!K48+度会町!K48+南伊勢町!K48+大紀町!K48</f>
        <v>111</v>
      </c>
      <c r="L48" s="10">
        <f>伊勢市!L48+鳥羽市!L48+志摩市!L48+大台町!L48+玉城町!L48+度会町!L48+南伊勢町!L48+大紀町!L48</f>
        <v>-4</v>
      </c>
      <c r="M48" s="10">
        <f>伊勢市!M48+鳥羽市!M48+志摩市!M48+大台町!M48+玉城町!M48+度会町!M48+南伊勢町!M48+大紀町!M48</f>
        <v>89</v>
      </c>
      <c r="N48" s="10">
        <f>伊勢市!N48+鳥羽市!N48+志摩市!N48+大台町!N48+玉城町!N48+度会町!N48+南伊勢町!N48+大紀町!N48</f>
        <v>128</v>
      </c>
      <c r="O48" s="10">
        <f>伊勢市!O48+鳥羽市!O48+志摩市!O48+大台町!O48+玉城町!O48+度会町!O48+南伊勢町!O48+大紀町!O48</f>
        <v>-39</v>
      </c>
      <c r="P48" s="10">
        <f>伊勢市!P48+鳥羽市!P48+志摩市!P48+大台町!P48+玉城町!P48+度会町!P48+南伊勢町!P48+大紀町!P48</f>
        <v>120</v>
      </c>
      <c r="Q48" s="10">
        <f>伊勢市!Q48+鳥羽市!Q48+志摩市!Q48+大台町!Q48+玉城町!Q48+度会町!Q48+南伊勢町!Q48+大紀町!Q48</f>
        <v>140</v>
      </c>
      <c r="R48" s="10">
        <f>伊勢市!R48+鳥羽市!R48+志摩市!R48+大台町!R48+玉城町!R48+度会町!R48+南伊勢町!R48+大紀町!R48</f>
        <v>-20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f>伊勢市!D49+鳥羽市!D49+志摩市!D49+大台町!D49+玉城町!D49+度会町!D49+南伊勢町!D49+大紀町!D49</f>
        <v>0</v>
      </c>
      <c r="E49" s="10">
        <f>伊勢市!E49+鳥羽市!E49+志摩市!E49+大台町!E49+玉城町!E49+度会町!E49+南伊勢町!E49+大紀町!E49</f>
        <v>0</v>
      </c>
      <c r="F49" s="10">
        <f>伊勢市!F49+鳥羽市!F49+志摩市!F49+大台町!F49+玉城町!F49+度会町!F49+南伊勢町!F49+大紀町!F49</f>
        <v>0</v>
      </c>
      <c r="G49" s="10">
        <f>伊勢市!G49+鳥羽市!G49+志摩市!G49+大台町!G49+玉城町!G49+度会町!G49+南伊勢町!G49+大紀町!G49</f>
        <v>0</v>
      </c>
      <c r="H49" s="10">
        <f>伊勢市!H49+鳥羽市!H49+志摩市!H49+大台町!H49+玉城町!H49+度会町!H49+南伊勢町!H49+大紀町!H49</f>
        <v>0</v>
      </c>
      <c r="I49" s="10">
        <f>伊勢市!I49+鳥羽市!I49+志摩市!I49+大台町!I49+玉城町!I49+度会町!I49+南伊勢町!I49+大紀町!I49</f>
        <v>0</v>
      </c>
      <c r="J49" s="10">
        <f>伊勢市!J49+鳥羽市!J49+志摩市!J49+大台町!J49+玉城町!J49+度会町!J49+南伊勢町!J49+大紀町!J49</f>
        <v>0</v>
      </c>
      <c r="K49" s="10">
        <f>伊勢市!K49+鳥羽市!K49+志摩市!K49+大台町!K49+玉城町!K49+度会町!K49+南伊勢町!K49+大紀町!K49</f>
        <v>0</v>
      </c>
      <c r="L49" s="10">
        <f>伊勢市!L49+鳥羽市!L49+志摩市!L49+大台町!L49+玉城町!L49+度会町!L49+南伊勢町!L49+大紀町!L49</f>
        <v>0</v>
      </c>
      <c r="M49" s="10">
        <f>伊勢市!M49+鳥羽市!M49+志摩市!M49+大台町!M49+玉城町!M49+度会町!M49+南伊勢町!M49+大紀町!M49</f>
        <v>0</v>
      </c>
      <c r="N49" s="10">
        <f>伊勢市!N49+鳥羽市!N49+志摩市!N49+大台町!N49+玉城町!N49+度会町!N49+南伊勢町!N49+大紀町!N49</f>
        <v>0</v>
      </c>
      <c r="O49" s="10">
        <f>伊勢市!O49+鳥羽市!O49+志摩市!O49+大台町!O49+玉城町!O49+度会町!O49+南伊勢町!O49+大紀町!O49</f>
        <v>0</v>
      </c>
      <c r="P49" s="10">
        <f>伊勢市!P49+鳥羽市!P49+志摩市!P49+大台町!P49+玉城町!P49+度会町!P49+南伊勢町!P49+大紀町!P49</f>
        <v>0</v>
      </c>
      <c r="Q49" s="10">
        <f>伊勢市!Q49+鳥羽市!Q49+志摩市!Q49+大台町!Q49+玉城町!Q49+度会町!Q49+南伊勢町!Q49+大紀町!Q49</f>
        <v>0</v>
      </c>
      <c r="R49" s="10">
        <f>伊勢市!R49+鳥羽市!R49+志摩市!R49+大台町!R49+玉城町!R49+度会町!R49+南伊勢町!R49+大紀町!R49</f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f>伊勢市!D50+鳥羽市!D50+志摩市!D50+大台町!D50+玉城町!D50+度会町!D50+南伊勢町!D50+大紀町!D50</f>
        <v>11</v>
      </c>
      <c r="E50" s="10">
        <f>伊勢市!E50+鳥羽市!E50+志摩市!E50+大台町!E50+玉城町!E50+度会町!E50+南伊勢町!E50+大紀町!E50</f>
        <v>0</v>
      </c>
      <c r="F50" s="10">
        <f>伊勢市!F50+鳥羽市!F50+志摩市!F50+大台町!F50+玉城町!F50+度会町!F50+南伊勢町!F50+大紀町!F50</f>
        <v>11</v>
      </c>
      <c r="G50" s="10">
        <f>伊勢市!G50+鳥羽市!G50+志摩市!G50+大台町!G50+玉城町!G50+度会町!G50+南伊勢町!G50+大紀町!G50</f>
        <v>15</v>
      </c>
      <c r="H50" s="10">
        <f>伊勢市!H50+鳥羽市!H50+志摩市!H50+大台町!H50+玉城町!H50+度会町!H50+南伊勢町!H50+大紀町!H50</f>
        <v>0</v>
      </c>
      <c r="I50" s="10">
        <f>伊勢市!I50+鳥羽市!I50+志摩市!I50+大台町!I50+玉城町!I50+度会町!I50+南伊勢町!I50+大紀町!I50</f>
        <v>15</v>
      </c>
      <c r="J50" s="10">
        <f>伊勢市!J50+鳥羽市!J50+志摩市!J50+大台町!J50+玉城町!J50+度会町!J50+南伊勢町!J50+大紀町!J50</f>
        <v>0</v>
      </c>
      <c r="K50" s="10">
        <f>伊勢市!K50+鳥羽市!K50+志摩市!K50+大台町!K50+玉城町!K50+度会町!K50+南伊勢町!K50+大紀町!K50</f>
        <v>11</v>
      </c>
      <c r="L50" s="10">
        <f>伊勢市!L50+鳥羽市!L50+志摩市!L50+大台町!L50+玉城町!L50+度会町!L50+南伊勢町!L50+大紀町!L50</f>
        <v>-11</v>
      </c>
      <c r="M50" s="10">
        <f>伊勢市!M50+鳥羽市!M50+志摩市!M50+大台町!M50+玉城町!M50+度会町!M50+南伊勢町!M50+大紀町!M50</f>
        <v>0</v>
      </c>
      <c r="N50" s="10">
        <f>伊勢市!N50+鳥羽市!N50+志摩市!N50+大台町!N50+玉城町!N50+度会町!N50+南伊勢町!N50+大紀町!N50</f>
        <v>11</v>
      </c>
      <c r="O50" s="10">
        <f>伊勢市!O50+鳥羽市!O50+志摩市!O50+大台町!O50+玉城町!O50+度会町!O50+南伊勢町!O50+大紀町!O50</f>
        <v>-11</v>
      </c>
      <c r="P50" s="10">
        <f>伊勢市!P50+鳥羽市!P50+志摩市!P50+大台町!P50+玉城町!P50+度会町!P50+南伊勢町!P50+大紀町!P50</f>
        <v>0</v>
      </c>
      <c r="Q50" s="10">
        <f>伊勢市!Q50+鳥羽市!Q50+志摩市!Q50+大台町!Q50+玉城町!Q50+度会町!Q50+南伊勢町!Q50+大紀町!Q50</f>
        <v>0</v>
      </c>
      <c r="R50" s="10">
        <f>伊勢市!R50+鳥羽市!R50+志摩市!R50+大台町!R50+玉城町!R50+度会町!R50+南伊勢町!R50+大紀町!R50</f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f>伊勢市!D51+鳥羽市!D51+志摩市!D51+大台町!D51+玉城町!D51+度会町!D51+南伊勢町!D51+大紀町!D51</f>
        <v>12</v>
      </c>
      <c r="E51" s="10">
        <f>伊勢市!E51+鳥羽市!E51+志摩市!E51+大台町!E51+玉城町!E51+度会町!E51+南伊勢町!E51+大紀町!E51</f>
        <v>17</v>
      </c>
      <c r="F51" s="10">
        <f>伊勢市!F51+鳥羽市!F51+志摩市!F51+大台町!F51+玉城町!F51+度会町!F51+南伊勢町!F51+大紀町!F51</f>
        <v>-5</v>
      </c>
      <c r="G51" s="10">
        <f>伊勢市!G51+鳥羽市!G51+志摩市!G51+大台町!G51+玉城町!G51+度会町!G51+南伊勢町!G51+大紀町!G51</f>
        <v>13</v>
      </c>
      <c r="H51" s="10">
        <f>伊勢市!H51+鳥羽市!H51+志摩市!H51+大台町!H51+玉城町!H51+度会町!H51+南伊勢町!H51+大紀町!H51</f>
        <v>20</v>
      </c>
      <c r="I51" s="10">
        <f>伊勢市!I51+鳥羽市!I51+志摩市!I51+大台町!I51+玉城町!I51+度会町!I51+南伊勢町!I51+大紀町!I51</f>
        <v>-7</v>
      </c>
      <c r="J51" s="10">
        <f>伊勢市!J51+鳥羽市!J51+志摩市!J51+大台町!J51+玉城町!J51+度会町!J51+南伊勢町!J51+大紀町!J51</f>
        <v>10</v>
      </c>
      <c r="K51" s="10">
        <f>伊勢市!K51+鳥羽市!K51+志摩市!K51+大台町!K51+玉城町!K51+度会町!K51+南伊勢町!K51+大紀町!K51</f>
        <v>16</v>
      </c>
      <c r="L51" s="10">
        <f>伊勢市!L51+鳥羽市!L51+志摩市!L51+大台町!L51+玉城町!L51+度会町!L51+南伊勢町!L51+大紀町!L51</f>
        <v>-6</v>
      </c>
      <c r="M51" s="10">
        <f>伊勢市!M51+鳥羽市!M51+志摩市!M51+大台町!M51+玉城町!M51+度会町!M51+南伊勢町!M51+大紀町!M51</f>
        <v>15</v>
      </c>
      <c r="N51" s="10">
        <f>伊勢市!N51+鳥羽市!N51+志摩市!N51+大台町!N51+玉城町!N51+度会町!N51+南伊勢町!N51+大紀町!N51</f>
        <v>20</v>
      </c>
      <c r="O51" s="10">
        <f>伊勢市!O51+鳥羽市!O51+志摩市!O51+大台町!O51+玉城町!O51+度会町!O51+南伊勢町!O51+大紀町!O51</f>
        <v>-5</v>
      </c>
      <c r="P51" s="10">
        <f>伊勢市!P51+鳥羽市!P51+志摩市!P51+大台町!P51+玉城町!P51+度会町!P51+南伊勢町!P51+大紀町!P51</f>
        <v>12</v>
      </c>
      <c r="Q51" s="10">
        <f>伊勢市!Q51+鳥羽市!Q51+志摩市!Q51+大台町!Q51+玉城町!Q51+度会町!Q51+南伊勢町!Q51+大紀町!Q51</f>
        <v>13</v>
      </c>
      <c r="R51" s="10">
        <f>伊勢市!R51+鳥羽市!R51+志摩市!R51+大台町!R51+玉城町!R51+度会町!R51+南伊勢町!R51+大紀町!R51</f>
        <v>-1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f>伊勢市!D52+鳥羽市!D52+志摩市!D52+大台町!D52+玉城町!D52+度会町!D52+南伊勢町!D52+大紀町!D52</f>
        <v>0</v>
      </c>
      <c r="E52" s="10">
        <f>伊勢市!E52+鳥羽市!E52+志摩市!E52+大台町!E52+玉城町!E52+度会町!E52+南伊勢町!E52+大紀町!E52</f>
        <v>0</v>
      </c>
      <c r="F52" s="10">
        <f>伊勢市!F52+鳥羽市!F52+志摩市!F52+大台町!F52+玉城町!F52+度会町!F52+南伊勢町!F52+大紀町!F52</f>
        <v>0</v>
      </c>
      <c r="G52" s="10">
        <f>伊勢市!G52+鳥羽市!G52+志摩市!G52+大台町!G52+玉城町!G52+度会町!G52+南伊勢町!G52+大紀町!G52</f>
        <v>0</v>
      </c>
      <c r="H52" s="10">
        <f>伊勢市!H52+鳥羽市!H52+志摩市!H52+大台町!H52+玉城町!H52+度会町!H52+南伊勢町!H52+大紀町!H52</f>
        <v>0</v>
      </c>
      <c r="I52" s="10">
        <f>伊勢市!I52+鳥羽市!I52+志摩市!I52+大台町!I52+玉城町!I52+度会町!I52+南伊勢町!I52+大紀町!I52</f>
        <v>0</v>
      </c>
      <c r="J52" s="10">
        <f>伊勢市!J52+鳥羽市!J52+志摩市!J52+大台町!J52+玉城町!J52+度会町!J52+南伊勢町!J52+大紀町!J52</f>
        <v>0</v>
      </c>
      <c r="K52" s="10">
        <f>伊勢市!K52+鳥羽市!K52+志摩市!K52+大台町!K52+玉城町!K52+度会町!K52+南伊勢町!K52+大紀町!K52</f>
        <v>11</v>
      </c>
      <c r="L52" s="10">
        <f>伊勢市!L52+鳥羽市!L52+志摩市!L52+大台町!L52+玉城町!L52+度会町!L52+南伊勢町!L52+大紀町!L52</f>
        <v>-11</v>
      </c>
      <c r="M52" s="10">
        <f>伊勢市!M52+鳥羽市!M52+志摩市!M52+大台町!M52+玉城町!M52+度会町!M52+南伊勢町!M52+大紀町!M52</f>
        <v>0</v>
      </c>
      <c r="N52" s="10">
        <f>伊勢市!N52+鳥羽市!N52+志摩市!N52+大台町!N52+玉城町!N52+度会町!N52+南伊勢町!N52+大紀町!N52</f>
        <v>0</v>
      </c>
      <c r="O52" s="10">
        <f>伊勢市!O52+鳥羽市!O52+志摩市!O52+大台町!O52+玉城町!O52+度会町!O52+南伊勢町!O52+大紀町!O52</f>
        <v>0</v>
      </c>
      <c r="P52" s="10">
        <f>伊勢市!P52+鳥羽市!P52+志摩市!P52+大台町!P52+玉城町!P52+度会町!P52+南伊勢町!P52+大紀町!P52</f>
        <v>0</v>
      </c>
      <c r="Q52" s="10">
        <f>伊勢市!Q52+鳥羽市!Q52+志摩市!Q52+大台町!Q52+玉城町!Q52+度会町!Q52+南伊勢町!Q52+大紀町!Q52</f>
        <v>0</v>
      </c>
      <c r="R52" s="10">
        <f>伊勢市!R52+鳥羽市!R52+志摩市!R52+大台町!R52+玉城町!R52+度会町!R52+南伊勢町!R52+大紀町!R52</f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f>伊勢市!D53+鳥羽市!D53+志摩市!D53+大台町!D53+玉城町!D53+度会町!D53+南伊勢町!D53+大紀町!D53</f>
        <v>0</v>
      </c>
      <c r="E53" s="10">
        <f>伊勢市!E53+鳥羽市!E53+志摩市!E53+大台町!E53+玉城町!E53+度会町!E53+南伊勢町!E53+大紀町!E53</f>
        <v>0</v>
      </c>
      <c r="F53" s="10">
        <f>伊勢市!F53+鳥羽市!F53+志摩市!F53+大台町!F53+玉城町!F53+度会町!F53+南伊勢町!F53+大紀町!F53</f>
        <v>0</v>
      </c>
      <c r="G53" s="10">
        <f>伊勢市!G53+鳥羽市!G53+志摩市!G53+大台町!G53+玉城町!G53+度会町!G53+南伊勢町!G53+大紀町!G53</f>
        <v>0</v>
      </c>
      <c r="H53" s="10">
        <f>伊勢市!H53+鳥羽市!H53+志摩市!H53+大台町!H53+玉城町!H53+度会町!H53+南伊勢町!H53+大紀町!H53</f>
        <v>0</v>
      </c>
      <c r="I53" s="10">
        <f>伊勢市!I53+鳥羽市!I53+志摩市!I53+大台町!I53+玉城町!I53+度会町!I53+南伊勢町!I53+大紀町!I53</f>
        <v>0</v>
      </c>
      <c r="J53" s="10">
        <f>伊勢市!J53+鳥羽市!J53+志摩市!J53+大台町!J53+玉城町!J53+度会町!J53+南伊勢町!J53+大紀町!J53</f>
        <v>0</v>
      </c>
      <c r="K53" s="10">
        <f>伊勢市!K53+鳥羽市!K53+志摩市!K53+大台町!K53+玉城町!K53+度会町!K53+南伊勢町!K53+大紀町!K53</f>
        <v>0</v>
      </c>
      <c r="L53" s="10">
        <f>伊勢市!L53+鳥羽市!L53+志摩市!L53+大台町!L53+玉城町!L53+度会町!L53+南伊勢町!L53+大紀町!L53</f>
        <v>0</v>
      </c>
      <c r="M53" s="10">
        <f>伊勢市!M53+鳥羽市!M53+志摩市!M53+大台町!M53+玉城町!M53+度会町!M53+南伊勢町!M53+大紀町!M53</f>
        <v>0</v>
      </c>
      <c r="N53" s="10">
        <f>伊勢市!N53+鳥羽市!N53+志摩市!N53+大台町!N53+玉城町!N53+度会町!N53+南伊勢町!N53+大紀町!N53</f>
        <v>0</v>
      </c>
      <c r="O53" s="10">
        <f>伊勢市!O53+鳥羽市!O53+志摩市!O53+大台町!O53+玉城町!O53+度会町!O53+南伊勢町!O53+大紀町!O53</f>
        <v>0</v>
      </c>
      <c r="P53" s="10">
        <f>伊勢市!P53+鳥羽市!P53+志摩市!P53+大台町!P53+玉城町!P53+度会町!P53+南伊勢町!P53+大紀町!P53</f>
        <v>10</v>
      </c>
      <c r="Q53" s="10">
        <f>伊勢市!Q53+鳥羽市!Q53+志摩市!Q53+大台町!Q53+玉城町!Q53+度会町!Q53+南伊勢町!Q53+大紀町!Q53</f>
        <v>0</v>
      </c>
      <c r="R53" s="10">
        <f>伊勢市!R53+鳥羽市!R53+志摩市!R53+大台町!R53+玉城町!R53+度会町!R53+南伊勢町!R53+大紀町!R53</f>
        <v>10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f>伊勢市!D54+鳥羽市!D54+志摩市!D54+大台町!D54+玉城町!D54+度会町!D54+南伊勢町!D54+大紀町!D54</f>
        <v>31</v>
      </c>
      <c r="E54" s="10">
        <f>伊勢市!E54+鳥羽市!E54+志摩市!E54+大台町!E54+玉城町!E54+度会町!E54+南伊勢町!E54+大紀町!E54</f>
        <v>17</v>
      </c>
      <c r="F54" s="10">
        <f>伊勢市!F54+鳥羽市!F54+志摩市!F54+大台町!F54+玉城町!F54+度会町!F54+南伊勢町!F54+大紀町!F54</f>
        <v>14</v>
      </c>
      <c r="G54" s="10">
        <f>伊勢市!G54+鳥羽市!G54+志摩市!G54+大台町!G54+玉城町!G54+度会町!G54+南伊勢町!G54+大紀町!G54</f>
        <v>11</v>
      </c>
      <c r="H54" s="10">
        <f>伊勢市!H54+鳥羽市!H54+志摩市!H54+大台町!H54+玉城町!H54+度会町!H54+南伊勢町!H54+大紀町!H54</f>
        <v>18</v>
      </c>
      <c r="I54" s="10">
        <f>伊勢市!I54+鳥羽市!I54+志摩市!I54+大台町!I54+玉城町!I54+度会町!I54+南伊勢町!I54+大紀町!I54</f>
        <v>-7</v>
      </c>
      <c r="J54" s="10">
        <f>伊勢市!J54+鳥羽市!J54+志摩市!J54+大台町!J54+玉城町!J54+度会町!J54+南伊勢町!J54+大紀町!J54</f>
        <v>21</v>
      </c>
      <c r="K54" s="10">
        <f>伊勢市!K54+鳥羽市!K54+志摩市!K54+大台町!K54+玉城町!K54+度会町!K54+南伊勢町!K54+大紀町!K54</f>
        <v>13</v>
      </c>
      <c r="L54" s="10">
        <f>伊勢市!L54+鳥羽市!L54+志摩市!L54+大台町!L54+玉城町!L54+度会町!L54+南伊勢町!L54+大紀町!L54</f>
        <v>8</v>
      </c>
      <c r="M54" s="10">
        <f>伊勢市!M54+鳥羽市!M54+志摩市!M54+大台町!M54+玉城町!M54+度会町!M54+南伊勢町!M54+大紀町!M54</f>
        <v>10</v>
      </c>
      <c r="N54" s="10">
        <f>伊勢市!N54+鳥羽市!N54+志摩市!N54+大台町!N54+玉城町!N54+度会町!N54+南伊勢町!N54+大紀町!N54</f>
        <v>13</v>
      </c>
      <c r="O54" s="10">
        <f>伊勢市!O54+鳥羽市!O54+志摩市!O54+大台町!O54+玉城町!O54+度会町!O54+南伊勢町!O54+大紀町!O54</f>
        <v>-3</v>
      </c>
      <c r="P54" s="10">
        <f>伊勢市!P54+鳥羽市!P54+志摩市!P54+大台町!P54+玉城町!P54+度会町!P54+南伊勢町!P54+大紀町!P54</f>
        <v>19</v>
      </c>
      <c r="Q54" s="10">
        <f>伊勢市!Q54+鳥羽市!Q54+志摩市!Q54+大台町!Q54+玉城町!Q54+度会町!Q54+南伊勢町!Q54+大紀町!Q54</f>
        <v>15</v>
      </c>
      <c r="R54" s="10">
        <f>伊勢市!R54+鳥羽市!R54+志摩市!R54+大台町!R54+玉城町!R54+度会町!R54+南伊勢町!R54+大紀町!R54</f>
        <v>4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f>伊勢市!D55+鳥羽市!D55+志摩市!D55+大台町!D55+玉城町!D55+度会町!D55+南伊勢町!D55+大紀町!D55</f>
        <v>74</v>
      </c>
      <c r="E55" s="10">
        <f>伊勢市!E55+鳥羽市!E55+志摩市!E55+大台町!E55+玉城町!E55+度会町!E55+南伊勢町!E55+大紀町!E55</f>
        <v>76</v>
      </c>
      <c r="F55" s="10">
        <f>伊勢市!F55+鳥羽市!F55+志摩市!F55+大台町!F55+玉城町!F55+度会町!F55+南伊勢町!F55+大紀町!F55</f>
        <v>-2</v>
      </c>
      <c r="G55" s="10">
        <f>伊勢市!G55+鳥羽市!G55+志摩市!G55+大台町!G55+玉城町!G55+度会町!G55+南伊勢町!G55+大紀町!G55</f>
        <v>77</v>
      </c>
      <c r="H55" s="10">
        <f>伊勢市!H55+鳥羽市!H55+志摩市!H55+大台町!H55+玉城町!H55+度会町!H55+南伊勢町!H55+大紀町!H55</f>
        <v>114</v>
      </c>
      <c r="I55" s="10">
        <f>伊勢市!I55+鳥羽市!I55+志摩市!I55+大台町!I55+玉城町!I55+度会町!I55+南伊勢町!I55+大紀町!I55</f>
        <v>-37</v>
      </c>
      <c r="J55" s="10">
        <f>伊勢市!J55+鳥羽市!J55+志摩市!J55+大台町!J55+玉城町!J55+度会町!J55+南伊勢町!J55+大紀町!J55</f>
        <v>81</v>
      </c>
      <c r="K55" s="10">
        <f>伊勢市!K55+鳥羽市!K55+志摩市!K55+大台町!K55+玉城町!K55+度会町!K55+南伊勢町!K55+大紀町!K55</f>
        <v>88</v>
      </c>
      <c r="L55" s="10">
        <f>伊勢市!L55+鳥羽市!L55+志摩市!L55+大台町!L55+玉城町!L55+度会町!L55+南伊勢町!L55+大紀町!L55</f>
        <v>-7</v>
      </c>
      <c r="M55" s="10">
        <f>伊勢市!M55+鳥羽市!M55+志摩市!M55+大台町!M55+玉城町!M55+度会町!M55+南伊勢町!M55+大紀町!M55</f>
        <v>71</v>
      </c>
      <c r="N55" s="10">
        <f>伊勢市!N55+鳥羽市!N55+志摩市!N55+大台町!N55+玉城町!N55+度会町!N55+南伊勢町!N55+大紀町!N55</f>
        <v>91</v>
      </c>
      <c r="O55" s="10">
        <f>伊勢市!O55+鳥羽市!O55+志摩市!O55+大台町!O55+玉城町!O55+度会町!O55+南伊勢町!O55+大紀町!O55</f>
        <v>-20</v>
      </c>
      <c r="P55" s="10">
        <f>伊勢市!P55+鳥羽市!P55+志摩市!P55+大台町!P55+玉城町!P55+度会町!P55+南伊勢町!P55+大紀町!P55</f>
        <v>64</v>
      </c>
      <c r="Q55" s="10">
        <f>伊勢市!Q55+鳥羽市!Q55+志摩市!Q55+大台町!Q55+玉城町!Q55+度会町!Q55+南伊勢町!Q55+大紀町!Q55</f>
        <v>78</v>
      </c>
      <c r="R55" s="10">
        <f>伊勢市!R55+鳥羽市!R55+志摩市!R55+大台町!R55+玉城町!R55+度会町!R55+南伊勢町!R55+大紀町!R55</f>
        <v>-14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f>伊勢市!D56+鳥羽市!D56+志摩市!D56+大台町!D56+玉城町!D56+度会町!D56+南伊勢町!D56+大紀町!D56</f>
        <v>72</v>
      </c>
      <c r="E56" s="10">
        <f>伊勢市!E56+鳥羽市!E56+志摩市!E56+大台町!E56+玉城町!E56+度会町!E56+南伊勢町!E56+大紀町!E56</f>
        <v>82</v>
      </c>
      <c r="F56" s="10">
        <f>伊勢市!F56+鳥羽市!F56+志摩市!F56+大台町!F56+玉城町!F56+度会町!F56+南伊勢町!F56+大紀町!F56</f>
        <v>-10</v>
      </c>
      <c r="G56" s="10">
        <f>伊勢市!G56+鳥羽市!G56+志摩市!G56+大台町!G56+玉城町!G56+度会町!G56+南伊勢町!G56+大紀町!G56</f>
        <v>83</v>
      </c>
      <c r="H56" s="10">
        <f>伊勢市!H56+鳥羽市!H56+志摩市!H56+大台町!H56+玉城町!H56+度会町!H56+南伊勢町!H56+大紀町!H56</f>
        <v>91</v>
      </c>
      <c r="I56" s="10">
        <f>伊勢市!I56+鳥羽市!I56+志摩市!I56+大台町!I56+玉城町!I56+度会町!I56+南伊勢町!I56+大紀町!I56</f>
        <v>-8</v>
      </c>
      <c r="J56" s="10">
        <f>伊勢市!J56+鳥羽市!J56+志摩市!J56+大台町!J56+玉城町!J56+度会町!J56+南伊勢町!J56+大紀町!J56</f>
        <v>68</v>
      </c>
      <c r="K56" s="10">
        <f>伊勢市!K56+鳥羽市!K56+志摩市!K56+大台町!K56+玉城町!K56+度会町!K56+南伊勢町!K56+大紀町!K56</f>
        <v>87</v>
      </c>
      <c r="L56" s="10">
        <f>伊勢市!L56+鳥羽市!L56+志摩市!L56+大台町!L56+玉城町!L56+度会町!L56+南伊勢町!L56+大紀町!L56</f>
        <v>-19</v>
      </c>
      <c r="M56" s="10">
        <f>伊勢市!M56+鳥羽市!M56+志摩市!M56+大台町!M56+玉城町!M56+度会町!M56+南伊勢町!M56+大紀町!M56</f>
        <v>65</v>
      </c>
      <c r="N56" s="10">
        <f>伊勢市!N56+鳥羽市!N56+志摩市!N56+大台町!N56+玉城町!N56+度会町!N56+南伊勢町!N56+大紀町!N56</f>
        <v>77</v>
      </c>
      <c r="O56" s="10">
        <f>伊勢市!O56+鳥羽市!O56+志摩市!O56+大台町!O56+玉城町!O56+度会町!O56+南伊勢町!O56+大紀町!O56</f>
        <v>-12</v>
      </c>
      <c r="P56" s="10">
        <f>伊勢市!P56+鳥羽市!P56+志摩市!P56+大台町!P56+玉城町!P56+度会町!P56+南伊勢町!P56+大紀町!P56</f>
        <v>79</v>
      </c>
      <c r="Q56" s="10">
        <f>伊勢市!Q56+鳥羽市!Q56+志摩市!Q56+大台町!Q56+玉城町!Q56+度会町!Q56+南伊勢町!Q56+大紀町!Q56</f>
        <v>90</v>
      </c>
      <c r="R56" s="10">
        <f>伊勢市!R56+鳥羽市!R56+志摩市!R56+大台町!R56+玉城町!R56+度会町!R56+南伊勢町!R56+大紀町!R56</f>
        <v>-11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f>伊勢市!D57+鳥羽市!D57+志摩市!D57+大台町!D57+玉城町!D57+度会町!D57+南伊勢町!D57+大紀町!D57</f>
        <v>711</v>
      </c>
      <c r="E57" s="10">
        <f>伊勢市!E57+鳥羽市!E57+志摩市!E57+大台町!E57+玉城町!E57+度会町!E57+南伊勢町!E57+大紀町!E57</f>
        <v>1008</v>
      </c>
      <c r="F57" s="10">
        <f>伊勢市!F57+鳥羽市!F57+志摩市!F57+大台町!F57+玉城町!F57+度会町!F57+南伊勢町!F57+大紀町!F57</f>
        <v>-297</v>
      </c>
      <c r="G57" s="10">
        <f>伊勢市!G57+鳥羽市!G57+志摩市!G57+大台町!G57+玉城町!G57+度会町!G57+南伊勢町!G57+大紀町!G57</f>
        <v>614</v>
      </c>
      <c r="H57" s="10">
        <f>伊勢市!H57+鳥羽市!H57+志摩市!H57+大台町!H57+玉城町!H57+度会町!H57+南伊勢町!H57+大紀町!H57</f>
        <v>917</v>
      </c>
      <c r="I57" s="10">
        <f>伊勢市!I57+鳥羽市!I57+志摩市!I57+大台町!I57+玉城町!I57+度会町!I57+南伊勢町!I57+大紀町!I57</f>
        <v>-303</v>
      </c>
      <c r="J57" s="10">
        <f>伊勢市!J57+鳥羽市!J57+志摩市!J57+大台町!J57+玉城町!J57+度会町!J57+南伊勢町!J57+大紀町!J57</f>
        <v>625</v>
      </c>
      <c r="K57" s="10">
        <f>伊勢市!K57+鳥羽市!K57+志摩市!K57+大台町!K57+玉城町!K57+度会町!K57+南伊勢町!K57+大紀町!K57</f>
        <v>903</v>
      </c>
      <c r="L57" s="10">
        <f>伊勢市!L57+鳥羽市!L57+志摩市!L57+大台町!L57+玉城町!L57+度会町!L57+南伊勢町!L57+大紀町!L57</f>
        <v>-278</v>
      </c>
      <c r="M57" s="10">
        <f>伊勢市!M57+鳥羽市!M57+志摩市!M57+大台町!M57+玉城町!M57+度会町!M57+南伊勢町!M57+大紀町!M57</f>
        <v>560</v>
      </c>
      <c r="N57" s="10">
        <f>伊勢市!N57+鳥羽市!N57+志摩市!N57+大台町!N57+玉城町!N57+度会町!N57+南伊勢町!N57+大紀町!N57</f>
        <v>913</v>
      </c>
      <c r="O57" s="10">
        <f>伊勢市!O57+鳥羽市!O57+志摩市!O57+大台町!O57+玉城町!O57+度会町!O57+南伊勢町!O57+大紀町!O57</f>
        <v>-353</v>
      </c>
      <c r="P57" s="10">
        <f>伊勢市!P57+鳥羽市!P57+志摩市!P57+大台町!P57+玉城町!P57+度会町!P57+南伊勢町!P57+大紀町!P57</f>
        <v>613</v>
      </c>
      <c r="Q57" s="10">
        <f>伊勢市!Q57+鳥羽市!Q57+志摩市!Q57+大台町!Q57+玉城町!Q57+度会町!Q57+南伊勢町!Q57+大紀町!Q57</f>
        <v>971</v>
      </c>
      <c r="R57" s="10">
        <f>伊勢市!R57+鳥羽市!R57+志摩市!R57+大台町!R57+玉城町!R57+度会町!R57+南伊勢町!R57+大紀町!R57</f>
        <v>-358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f>伊勢市!D58+鳥羽市!D58+志摩市!D58+大台町!D58+玉城町!D58+度会町!D58+南伊勢町!D58+大紀町!D58</f>
        <v>3225</v>
      </c>
      <c r="E58" s="13">
        <f>伊勢市!E58+鳥羽市!E58+志摩市!E58+大台町!E58+玉城町!E58+度会町!E58+南伊勢町!E58+大紀町!E58</f>
        <v>3856</v>
      </c>
      <c r="F58" s="13">
        <f>伊勢市!F58+鳥羽市!F58+志摩市!F58+大台町!F58+玉城町!F58+度会町!F58+南伊勢町!F58+大紀町!F58</f>
        <v>-631</v>
      </c>
      <c r="G58" s="13">
        <f>伊勢市!G58+鳥羽市!G58+志摩市!G58+大台町!G58+玉城町!G58+度会町!G58+南伊勢町!G58+大紀町!G58</f>
        <v>3227</v>
      </c>
      <c r="H58" s="13">
        <f>伊勢市!H58+鳥羽市!H58+志摩市!H58+大台町!H58+玉城町!H58+度会町!H58+南伊勢町!H58+大紀町!H58</f>
        <v>3807</v>
      </c>
      <c r="I58" s="13">
        <f>伊勢市!I58+鳥羽市!I58+志摩市!I58+大台町!I58+玉城町!I58+度会町!I58+南伊勢町!I58+大紀町!I58</f>
        <v>-580</v>
      </c>
      <c r="J58" s="13">
        <f>伊勢市!J58+鳥羽市!J58+志摩市!J58+大台町!J58+玉城町!J58+度会町!J58+南伊勢町!J58+大紀町!J58</f>
        <v>3184</v>
      </c>
      <c r="K58" s="13">
        <f>伊勢市!K58+鳥羽市!K58+志摩市!K58+大台町!K58+玉城町!K58+度会町!K58+南伊勢町!K58+大紀町!K58</f>
        <v>3820</v>
      </c>
      <c r="L58" s="13">
        <f>伊勢市!L58+鳥羽市!L58+志摩市!L58+大台町!L58+玉城町!L58+度会町!L58+南伊勢町!L58+大紀町!L58</f>
        <v>-636</v>
      </c>
      <c r="M58" s="13">
        <f>伊勢市!M58+鳥羽市!M58+志摩市!M58+大台町!M58+玉城町!M58+度会町!M58+南伊勢町!M58+大紀町!M58</f>
        <v>3132</v>
      </c>
      <c r="N58" s="13">
        <f>伊勢市!N58+鳥羽市!N58+志摩市!N58+大台町!N58+玉城町!N58+度会町!N58+南伊勢町!N58+大紀町!N58</f>
        <v>3929</v>
      </c>
      <c r="O58" s="13">
        <f>伊勢市!O58+鳥羽市!O58+志摩市!O58+大台町!O58+玉城町!O58+度会町!O58+南伊勢町!O58+大紀町!O58</f>
        <v>-797</v>
      </c>
      <c r="P58" s="13">
        <f>伊勢市!P58+鳥羽市!P58+志摩市!P58+大台町!P58+玉城町!P58+度会町!P58+南伊勢町!P58+大紀町!P58</f>
        <v>2972</v>
      </c>
      <c r="Q58" s="13">
        <f>伊勢市!Q58+鳥羽市!Q58+志摩市!Q58+大台町!Q58+玉城町!Q58+度会町!Q58+南伊勢町!Q58+大紀町!Q58</f>
        <v>3629</v>
      </c>
      <c r="R58" s="13">
        <f>伊勢市!R58+鳥羽市!R58+志摩市!R58+大台町!R58+玉城町!R58+度会町!R58+南伊勢町!R58+大紀町!R58</f>
        <v>-657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f>伊勢市!D59+鳥羽市!D59+志摩市!D59+大台町!D59+玉城町!D59+度会町!D59+南伊勢町!D59+大紀町!D59</f>
        <v>41</v>
      </c>
      <c r="E59" s="10">
        <f>伊勢市!E59+鳥羽市!E59+志摩市!E59+大台町!E59+玉城町!E59+度会町!E59+南伊勢町!E59+大紀町!E59</f>
        <v>47</v>
      </c>
      <c r="F59" s="10">
        <f>伊勢市!F59+鳥羽市!F59+志摩市!F59+大台町!F59+玉城町!F59+度会町!F59+南伊勢町!F59+大紀町!F59</f>
        <v>-6</v>
      </c>
      <c r="G59" s="10">
        <f>伊勢市!G59+鳥羽市!G59+志摩市!G59+大台町!G59+玉城町!G59+度会町!G59+南伊勢町!G59+大紀町!G59</f>
        <v>41</v>
      </c>
      <c r="H59" s="10">
        <f>伊勢市!H59+鳥羽市!H59+志摩市!H59+大台町!H59+玉城町!H59+度会町!H59+南伊勢町!H59+大紀町!H59</f>
        <v>39</v>
      </c>
      <c r="I59" s="10">
        <f>伊勢市!I59+鳥羽市!I59+志摩市!I59+大台町!I59+玉城町!I59+度会町!I59+南伊勢町!I59+大紀町!I59</f>
        <v>2</v>
      </c>
      <c r="J59" s="10">
        <f>伊勢市!J59+鳥羽市!J59+志摩市!J59+大台町!J59+玉城町!J59+度会町!J59+南伊勢町!J59+大紀町!J59</f>
        <v>49</v>
      </c>
      <c r="K59" s="10">
        <f>伊勢市!K59+鳥羽市!K59+志摩市!K59+大台町!K59+玉城町!K59+度会町!K59+南伊勢町!K59+大紀町!K59</f>
        <v>41</v>
      </c>
      <c r="L59" s="10">
        <f>伊勢市!L59+鳥羽市!L59+志摩市!L59+大台町!L59+玉城町!L59+度会町!L59+南伊勢町!L59+大紀町!L59</f>
        <v>8</v>
      </c>
      <c r="M59" s="10">
        <f>伊勢市!M59+鳥羽市!M59+志摩市!M59+大台町!M59+玉城町!M59+度会町!M59+南伊勢町!M59+大紀町!M59</f>
        <v>45</v>
      </c>
      <c r="N59" s="10">
        <f>伊勢市!N59+鳥羽市!N59+志摩市!N59+大台町!N59+玉城町!N59+度会町!N59+南伊勢町!N59+大紀町!N59</f>
        <v>48</v>
      </c>
      <c r="O59" s="10">
        <f>伊勢市!O59+鳥羽市!O59+志摩市!O59+大台町!O59+玉城町!O59+度会町!O59+南伊勢町!O59+大紀町!O59</f>
        <v>-3</v>
      </c>
      <c r="P59" s="10">
        <f>伊勢市!P59+鳥羽市!P59+志摩市!P59+大台町!P59+玉城町!P59+度会町!P59+南伊勢町!P59+大紀町!P59</f>
        <v>65</v>
      </c>
      <c r="Q59" s="10">
        <f>伊勢市!Q59+鳥羽市!Q59+志摩市!Q59+大台町!Q59+玉城町!Q59+度会町!Q59+南伊勢町!Q59+大紀町!Q59</f>
        <v>59</v>
      </c>
      <c r="R59" s="10">
        <f>伊勢市!R59+鳥羽市!R59+志摩市!R59+大台町!R59+玉城町!R59+度会町!R59+南伊勢町!R59+大紀町!R59</f>
        <v>6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f>伊勢市!D60+鳥羽市!D60+志摩市!D60+大台町!D60+玉城町!D60+度会町!D60+南伊勢町!D60+大紀町!D60</f>
        <v>87</v>
      </c>
      <c r="E60" s="10">
        <f>伊勢市!E60+鳥羽市!E60+志摩市!E60+大台町!E60+玉城町!E60+度会町!E60+南伊勢町!E60+大紀町!E60</f>
        <v>87</v>
      </c>
      <c r="F60" s="10">
        <f>伊勢市!F60+鳥羽市!F60+志摩市!F60+大台町!F60+玉城町!F60+度会町!F60+南伊勢町!F60+大紀町!F60</f>
        <v>0</v>
      </c>
      <c r="G60" s="10">
        <f>伊勢市!G60+鳥羽市!G60+志摩市!G60+大台町!G60+玉城町!G60+度会町!G60+南伊勢町!G60+大紀町!G60</f>
        <v>137</v>
      </c>
      <c r="H60" s="10">
        <f>伊勢市!H60+鳥羽市!H60+志摩市!H60+大台町!H60+玉城町!H60+度会町!H60+南伊勢町!H60+大紀町!H60</f>
        <v>85</v>
      </c>
      <c r="I60" s="10">
        <f>伊勢市!I60+鳥羽市!I60+志摩市!I60+大台町!I60+玉城町!I60+度会町!I60+南伊勢町!I60+大紀町!I60</f>
        <v>52</v>
      </c>
      <c r="J60" s="10">
        <f>伊勢市!J60+鳥羽市!J60+志摩市!J60+大台町!J60+玉城町!J60+度会町!J60+南伊勢町!J60+大紀町!J60</f>
        <v>103</v>
      </c>
      <c r="K60" s="10">
        <f>伊勢市!K60+鳥羽市!K60+志摩市!K60+大台町!K60+玉城町!K60+度会町!K60+南伊勢町!K60+大紀町!K60</f>
        <v>114</v>
      </c>
      <c r="L60" s="10">
        <f>伊勢市!L60+鳥羽市!L60+志摩市!L60+大台町!L60+玉城町!L60+度会町!L60+南伊勢町!L60+大紀町!L60</f>
        <v>-11</v>
      </c>
      <c r="M60" s="10">
        <f>伊勢市!M60+鳥羽市!M60+志摩市!M60+大台町!M60+玉城町!M60+度会町!M60+南伊勢町!M60+大紀町!M60</f>
        <v>102</v>
      </c>
      <c r="N60" s="10">
        <f>伊勢市!N60+鳥羽市!N60+志摩市!N60+大台町!N60+玉城町!N60+度会町!N60+南伊勢町!N60+大紀町!N60</f>
        <v>122</v>
      </c>
      <c r="O60" s="10">
        <f>伊勢市!O60+鳥羽市!O60+志摩市!O60+大台町!O60+玉城町!O60+度会町!O60+南伊勢町!O60+大紀町!O60</f>
        <v>-20</v>
      </c>
      <c r="P60" s="10">
        <f>伊勢市!P60+鳥羽市!P60+志摩市!P60+大台町!P60+玉城町!P60+度会町!P60+南伊勢町!P60+大紀町!P60</f>
        <v>83</v>
      </c>
      <c r="Q60" s="10">
        <f>伊勢市!Q60+鳥羽市!Q60+志摩市!Q60+大台町!Q60+玉城町!Q60+度会町!Q60+南伊勢町!Q60+大紀町!Q60</f>
        <v>105</v>
      </c>
      <c r="R60" s="10">
        <f>伊勢市!R60+鳥羽市!R60+志摩市!R60+大台町!R60+玉城町!R60+度会町!R60+南伊勢町!R60+大紀町!R60</f>
        <v>-22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f>伊勢市!D61+鳥羽市!D61+志摩市!D61+大台町!D61+玉城町!D61+度会町!D61+南伊勢町!D61+大紀町!D61</f>
        <v>277</v>
      </c>
      <c r="E61" s="10">
        <f>伊勢市!E61+鳥羽市!E61+志摩市!E61+大台町!E61+玉城町!E61+度会町!E61+南伊勢町!E61+大紀町!E61</f>
        <v>383</v>
      </c>
      <c r="F61" s="10">
        <f>伊勢市!F61+鳥羽市!F61+志摩市!F61+大台町!F61+玉城町!F61+度会町!F61+南伊勢町!F61+大紀町!F61</f>
        <v>-106</v>
      </c>
      <c r="G61" s="10">
        <f>伊勢市!G61+鳥羽市!G61+志摩市!G61+大台町!G61+玉城町!G61+度会町!G61+南伊勢町!G61+大紀町!G61</f>
        <v>299</v>
      </c>
      <c r="H61" s="10">
        <f>伊勢市!H61+鳥羽市!H61+志摩市!H61+大台町!H61+玉城町!H61+度会町!H61+南伊勢町!H61+大紀町!H61</f>
        <v>350</v>
      </c>
      <c r="I61" s="10">
        <f>伊勢市!I61+鳥羽市!I61+志摩市!I61+大台町!I61+玉城町!I61+度会町!I61+南伊勢町!I61+大紀町!I61</f>
        <v>-51</v>
      </c>
      <c r="J61" s="10">
        <f>伊勢市!J61+鳥羽市!J61+志摩市!J61+大台町!J61+玉城町!J61+度会町!J61+南伊勢町!J61+大紀町!J61</f>
        <v>310</v>
      </c>
      <c r="K61" s="10">
        <f>伊勢市!K61+鳥羽市!K61+志摩市!K61+大台町!K61+玉城町!K61+度会町!K61+南伊勢町!K61+大紀町!K61</f>
        <v>325</v>
      </c>
      <c r="L61" s="10">
        <f>伊勢市!L61+鳥羽市!L61+志摩市!L61+大台町!L61+玉城町!L61+度会町!L61+南伊勢町!L61+大紀町!L61</f>
        <v>-15</v>
      </c>
      <c r="M61" s="10">
        <f>伊勢市!M61+鳥羽市!M61+志摩市!M61+大台町!M61+玉城町!M61+度会町!M61+南伊勢町!M61+大紀町!M61</f>
        <v>256</v>
      </c>
      <c r="N61" s="10">
        <f>伊勢市!N61+鳥羽市!N61+志摩市!N61+大台町!N61+玉城町!N61+度会町!N61+南伊勢町!N61+大紀町!N61</f>
        <v>380</v>
      </c>
      <c r="O61" s="10">
        <f>伊勢市!O61+鳥羽市!O61+志摩市!O61+大台町!O61+玉城町!O61+度会町!O61+南伊勢町!O61+大紀町!O61</f>
        <v>-124</v>
      </c>
      <c r="P61" s="10">
        <f>伊勢市!P61+鳥羽市!P61+志摩市!P61+大台町!P61+玉城町!P61+度会町!P61+南伊勢町!P61+大紀町!P61</f>
        <v>299</v>
      </c>
      <c r="Q61" s="10">
        <f>伊勢市!Q61+鳥羽市!Q61+志摩市!Q61+大台町!Q61+玉城町!Q61+度会町!Q61+南伊勢町!Q61+大紀町!Q61</f>
        <v>297</v>
      </c>
      <c r="R61" s="10">
        <f>伊勢市!R61+鳥羽市!R61+志摩市!R61+大台町!R61+玉城町!R61+度会町!R61+南伊勢町!R61+大紀町!R61</f>
        <v>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f>伊勢市!D62+鳥羽市!D62+志摩市!D62+大台町!D62+玉城町!D62+度会町!D62+南伊勢町!D62+大紀町!D62</f>
        <v>91</v>
      </c>
      <c r="E62" s="10">
        <f>伊勢市!E62+鳥羽市!E62+志摩市!E62+大台町!E62+玉城町!E62+度会町!E62+南伊勢町!E62+大紀町!E62</f>
        <v>101</v>
      </c>
      <c r="F62" s="10">
        <f>伊勢市!F62+鳥羽市!F62+志摩市!F62+大台町!F62+玉城町!F62+度会町!F62+南伊勢町!F62+大紀町!F62</f>
        <v>-10</v>
      </c>
      <c r="G62" s="10">
        <f>伊勢市!G62+鳥羽市!G62+志摩市!G62+大台町!G62+玉城町!G62+度会町!G62+南伊勢町!G62+大紀町!G62</f>
        <v>65</v>
      </c>
      <c r="H62" s="10">
        <f>伊勢市!H62+鳥羽市!H62+志摩市!H62+大台町!H62+玉城町!H62+度会町!H62+南伊勢町!H62+大紀町!H62</f>
        <v>135</v>
      </c>
      <c r="I62" s="10">
        <f>伊勢市!I62+鳥羽市!I62+志摩市!I62+大台町!I62+玉城町!I62+度会町!I62+南伊勢町!I62+大紀町!I62</f>
        <v>-70</v>
      </c>
      <c r="J62" s="10">
        <f>伊勢市!J62+鳥羽市!J62+志摩市!J62+大台町!J62+玉城町!J62+度会町!J62+南伊勢町!J62+大紀町!J62</f>
        <v>92</v>
      </c>
      <c r="K62" s="10">
        <f>伊勢市!K62+鳥羽市!K62+志摩市!K62+大台町!K62+玉城町!K62+度会町!K62+南伊勢町!K62+大紀町!K62</f>
        <v>108</v>
      </c>
      <c r="L62" s="10">
        <f>伊勢市!L62+鳥羽市!L62+志摩市!L62+大台町!L62+玉城町!L62+度会町!L62+南伊勢町!L62+大紀町!L62</f>
        <v>-16</v>
      </c>
      <c r="M62" s="10">
        <f>伊勢市!M62+鳥羽市!M62+志摩市!M62+大台町!M62+玉城町!M62+度会町!M62+南伊勢町!M62+大紀町!M62</f>
        <v>84</v>
      </c>
      <c r="N62" s="10">
        <f>伊勢市!N62+鳥羽市!N62+志摩市!N62+大台町!N62+玉城町!N62+度会町!N62+南伊勢町!N62+大紀町!N62</f>
        <v>122</v>
      </c>
      <c r="O62" s="10">
        <f>伊勢市!O62+鳥羽市!O62+志摩市!O62+大台町!O62+玉城町!O62+度会町!O62+南伊勢町!O62+大紀町!O62</f>
        <v>-38</v>
      </c>
      <c r="P62" s="10">
        <f>伊勢市!P62+鳥羽市!P62+志摩市!P62+大台町!P62+玉城町!P62+度会町!P62+南伊勢町!P62+大紀町!P62</f>
        <v>110</v>
      </c>
      <c r="Q62" s="10">
        <f>伊勢市!Q62+鳥羽市!Q62+志摩市!Q62+大台町!Q62+玉城町!Q62+度会町!Q62+南伊勢町!Q62+大紀町!Q62</f>
        <v>112</v>
      </c>
      <c r="R62" s="10">
        <f>伊勢市!R62+鳥羽市!R62+志摩市!R62+大台町!R62+玉城町!R62+度会町!R62+南伊勢町!R62+大紀町!R62</f>
        <v>-2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f>伊勢市!D63+鳥羽市!D63+志摩市!D63+大台町!D63+玉城町!D63+度会町!D63+南伊勢町!D63+大紀町!D63</f>
        <v>53</v>
      </c>
      <c r="E63" s="10">
        <f>伊勢市!E63+鳥羽市!E63+志摩市!E63+大台町!E63+玉城町!E63+度会町!E63+南伊勢町!E63+大紀町!E63</f>
        <v>61</v>
      </c>
      <c r="F63" s="10">
        <f>伊勢市!F63+鳥羽市!F63+志摩市!F63+大台町!F63+玉城町!F63+度会町!F63+南伊勢町!F63+大紀町!F63</f>
        <v>-8</v>
      </c>
      <c r="G63" s="10">
        <f>伊勢市!G63+鳥羽市!G63+志摩市!G63+大台町!G63+玉城町!G63+度会町!G63+南伊勢町!G63+大紀町!G63</f>
        <v>43</v>
      </c>
      <c r="H63" s="10">
        <f>伊勢市!H63+鳥羽市!H63+志摩市!H63+大台町!H63+玉城町!H63+度会町!H63+南伊勢町!H63+大紀町!H63</f>
        <v>60</v>
      </c>
      <c r="I63" s="10">
        <f>伊勢市!I63+鳥羽市!I63+志摩市!I63+大台町!I63+玉城町!I63+度会町!I63+南伊勢町!I63+大紀町!I63</f>
        <v>-17</v>
      </c>
      <c r="J63" s="10">
        <f>伊勢市!J63+鳥羽市!J63+志摩市!J63+大台町!J63+玉城町!J63+度会町!J63+南伊勢町!J63+大紀町!J63</f>
        <v>47</v>
      </c>
      <c r="K63" s="10">
        <f>伊勢市!K63+鳥羽市!K63+志摩市!K63+大台町!K63+玉城町!K63+度会町!K63+南伊勢町!K63+大紀町!K63</f>
        <v>45</v>
      </c>
      <c r="L63" s="10">
        <f>伊勢市!L63+鳥羽市!L63+志摩市!L63+大台町!L63+玉城町!L63+度会町!L63+南伊勢町!L63+大紀町!L63</f>
        <v>2</v>
      </c>
      <c r="M63" s="10">
        <f>伊勢市!M63+鳥羽市!M63+志摩市!M63+大台町!M63+玉城町!M63+度会町!M63+南伊勢町!M63+大紀町!M63</f>
        <v>36</v>
      </c>
      <c r="N63" s="10">
        <f>伊勢市!N63+鳥羽市!N63+志摩市!N63+大台町!N63+玉城町!N63+度会町!N63+南伊勢町!N63+大紀町!N63</f>
        <v>52</v>
      </c>
      <c r="O63" s="10">
        <f>伊勢市!O63+鳥羽市!O63+志摩市!O63+大台町!O63+玉城町!O63+度会町!O63+南伊勢町!O63+大紀町!O63</f>
        <v>-16</v>
      </c>
      <c r="P63" s="10">
        <f>伊勢市!P63+鳥羽市!P63+志摩市!P63+大台町!P63+玉城町!P63+度会町!P63+南伊勢町!P63+大紀町!P63</f>
        <v>50</v>
      </c>
      <c r="Q63" s="10">
        <f>伊勢市!Q63+鳥羽市!Q63+志摩市!Q63+大台町!Q63+玉城町!Q63+度会町!Q63+南伊勢町!Q63+大紀町!Q63</f>
        <v>51</v>
      </c>
      <c r="R63" s="10">
        <f>伊勢市!R63+鳥羽市!R63+志摩市!R63+大台町!R63+玉城町!R63+度会町!R63+南伊勢町!R63+大紀町!R63</f>
        <v>-1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f>伊勢市!D64+鳥羽市!D64+志摩市!D64+大台町!D64+玉城町!D64+度会町!D64+南伊勢町!D64+大紀町!D64</f>
        <v>15</v>
      </c>
      <c r="E64" s="10">
        <f>伊勢市!E64+鳥羽市!E64+志摩市!E64+大台町!E64+玉城町!E64+度会町!E64+南伊勢町!E64+大紀町!E64</f>
        <v>21</v>
      </c>
      <c r="F64" s="10">
        <f>伊勢市!F64+鳥羽市!F64+志摩市!F64+大台町!F64+玉城町!F64+度会町!F64+南伊勢町!F64+大紀町!F64</f>
        <v>-6</v>
      </c>
      <c r="G64" s="10">
        <f>伊勢市!G64+鳥羽市!G64+志摩市!G64+大台町!G64+玉城町!G64+度会町!G64+南伊勢町!G64+大紀町!G64</f>
        <v>23</v>
      </c>
      <c r="H64" s="10">
        <f>伊勢市!H64+鳥羽市!H64+志摩市!H64+大台町!H64+玉城町!H64+度会町!H64+南伊勢町!H64+大紀町!H64</f>
        <v>14</v>
      </c>
      <c r="I64" s="10">
        <f>伊勢市!I64+鳥羽市!I64+志摩市!I64+大台町!I64+玉城町!I64+度会町!I64+南伊勢町!I64+大紀町!I64</f>
        <v>9</v>
      </c>
      <c r="J64" s="10">
        <f>伊勢市!J64+鳥羽市!J64+志摩市!J64+大台町!J64+玉城町!J64+度会町!J64+南伊勢町!J64+大紀町!J64</f>
        <v>22</v>
      </c>
      <c r="K64" s="10">
        <f>伊勢市!K64+鳥羽市!K64+志摩市!K64+大台町!K64+玉城町!K64+度会町!K64+南伊勢町!K64+大紀町!K64</f>
        <v>19</v>
      </c>
      <c r="L64" s="10">
        <f>伊勢市!L64+鳥羽市!L64+志摩市!L64+大台町!L64+玉城町!L64+度会町!L64+南伊勢町!L64+大紀町!L64</f>
        <v>3</v>
      </c>
      <c r="M64" s="10">
        <f>伊勢市!M64+鳥羽市!M64+志摩市!M64+大台町!M64+玉城町!M64+度会町!M64+南伊勢町!M64+大紀町!M64</f>
        <v>29</v>
      </c>
      <c r="N64" s="10">
        <f>伊勢市!N64+鳥羽市!N64+志摩市!N64+大台町!N64+玉城町!N64+度会町!N64+南伊勢町!N64+大紀町!N64</f>
        <v>18</v>
      </c>
      <c r="O64" s="10">
        <f>伊勢市!O64+鳥羽市!O64+志摩市!O64+大台町!O64+玉城町!O64+度会町!O64+南伊勢町!O64+大紀町!O64</f>
        <v>11</v>
      </c>
      <c r="P64" s="10">
        <f>伊勢市!P64+鳥羽市!P64+志摩市!P64+大台町!P64+玉城町!P64+度会町!P64+南伊勢町!P64+大紀町!P64</f>
        <v>17</v>
      </c>
      <c r="Q64" s="10">
        <f>伊勢市!Q64+鳥羽市!Q64+志摩市!Q64+大台町!Q64+玉城町!Q64+度会町!Q64+南伊勢町!Q64+大紀町!Q64</f>
        <v>13</v>
      </c>
      <c r="R64" s="10">
        <f>伊勢市!R64+鳥羽市!R64+志摩市!R64+大台町!R64+玉城町!R64+度会町!R64+南伊勢町!R64+大紀町!R64</f>
        <v>4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f>伊勢市!D65+鳥羽市!D65+志摩市!D65+大台町!D65+玉城町!D65+度会町!D65+南伊勢町!D65+大紀町!D65</f>
        <v>0</v>
      </c>
      <c r="E65" s="10">
        <f>伊勢市!E65+鳥羽市!E65+志摩市!E65+大台町!E65+玉城町!E65+度会町!E65+南伊勢町!E65+大紀町!E65</f>
        <v>0</v>
      </c>
      <c r="F65" s="10">
        <f>伊勢市!F65+鳥羽市!F65+志摩市!F65+大台町!F65+玉城町!F65+度会町!F65+南伊勢町!F65+大紀町!F65</f>
        <v>0</v>
      </c>
      <c r="G65" s="10">
        <f>伊勢市!G65+鳥羽市!G65+志摩市!G65+大台町!G65+玉城町!G65+度会町!G65+南伊勢町!G65+大紀町!G65</f>
        <v>0</v>
      </c>
      <c r="H65" s="10">
        <f>伊勢市!H65+鳥羽市!H65+志摩市!H65+大台町!H65+玉城町!H65+度会町!H65+南伊勢町!H65+大紀町!H65</f>
        <v>0</v>
      </c>
      <c r="I65" s="10">
        <f>伊勢市!I65+鳥羽市!I65+志摩市!I65+大台町!I65+玉城町!I65+度会町!I65+南伊勢町!I65+大紀町!I65</f>
        <v>0</v>
      </c>
      <c r="J65" s="10">
        <f>伊勢市!J65+鳥羽市!J65+志摩市!J65+大台町!J65+玉城町!J65+度会町!J65+南伊勢町!J65+大紀町!J65</f>
        <v>0</v>
      </c>
      <c r="K65" s="10">
        <f>伊勢市!K65+鳥羽市!K65+志摩市!K65+大台町!K65+玉城町!K65+度会町!K65+南伊勢町!K65+大紀町!K65</f>
        <v>0</v>
      </c>
      <c r="L65" s="10">
        <f>伊勢市!L65+鳥羽市!L65+志摩市!L65+大台町!L65+玉城町!L65+度会町!L65+南伊勢町!L65+大紀町!L65</f>
        <v>0</v>
      </c>
      <c r="M65" s="10">
        <f>伊勢市!M65+鳥羽市!M65+志摩市!M65+大台町!M65+玉城町!M65+度会町!M65+南伊勢町!M65+大紀町!M65</f>
        <v>0</v>
      </c>
      <c r="N65" s="10">
        <f>伊勢市!N65+鳥羽市!N65+志摩市!N65+大台町!N65+玉城町!N65+度会町!N65+南伊勢町!N65+大紀町!N65</f>
        <v>0</v>
      </c>
      <c r="O65" s="10">
        <f>伊勢市!O65+鳥羽市!O65+志摩市!O65+大台町!O65+玉城町!O65+度会町!O65+南伊勢町!O65+大紀町!O65</f>
        <v>0</v>
      </c>
      <c r="P65" s="10">
        <f>伊勢市!P65+鳥羽市!P65+志摩市!P65+大台町!P65+玉城町!P65+度会町!P65+南伊勢町!P65+大紀町!P65</f>
        <v>0</v>
      </c>
      <c r="Q65" s="10">
        <f>伊勢市!Q65+鳥羽市!Q65+志摩市!Q65+大台町!Q65+玉城町!Q65+度会町!Q65+南伊勢町!Q65+大紀町!Q65</f>
        <v>0</v>
      </c>
      <c r="R65" s="10">
        <f>伊勢市!R65+鳥羽市!R65+志摩市!R65+大台町!R65+玉城町!R65+度会町!R65+南伊勢町!R65+大紀町!R65</f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f>伊勢市!D66+鳥羽市!D66+志摩市!D66+大台町!D66+玉城町!D66+度会町!D66+南伊勢町!D66+大紀町!D66</f>
        <v>10</v>
      </c>
      <c r="E66" s="10">
        <f>伊勢市!E66+鳥羽市!E66+志摩市!E66+大台町!E66+玉城町!E66+度会町!E66+南伊勢町!E66+大紀町!E66</f>
        <v>0</v>
      </c>
      <c r="F66" s="10">
        <f>伊勢市!F66+鳥羽市!F66+志摩市!F66+大台町!F66+玉城町!F66+度会町!F66+南伊勢町!F66+大紀町!F66</f>
        <v>10</v>
      </c>
      <c r="G66" s="10">
        <f>伊勢市!G66+鳥羽市!G66+志摩市!G66+大台町!G66+玉城町!G66+度会町!G66+南伊勢町!G66+大紀町!G66</f>
        <v>0</v>
      </c>
      <c r="H66" s="10">
        <f>伊勢市!H66+鳥羽市!H66+志摩市!H66+大台町!H66+玉城町!H66+度会町!H66+南伊勢町!H66+大紀町!H66</f>
        <v>0</v>
      </c>
      <c r="I66" s="10">
        <f>伊勢市!I66+鳥羽市!I66+志摩市!I66+大台町!I66+玉城町!I66+度会町!I66+南伊勢町!I66+大紀町!I66</f>
        <v>0</v>
      </c>
      <c r="J66" s="10">
        <f>伊勢市!J66+鳥羽市!J66+志摩市!J66+大台町!J66+玉城町!J66+度会町!J66+南伊勢町!J66+大紀町!J66</f>
        <v>0</v>
      </c>
      <c r="K66" s="10">
        <f>伊勢市!K66+鳥羽市!K66+志摩市!K66+大台町!K66+玉城町!K66+度会町!K66+南伊勢町!K66+大紀町!K66</f>
        <v>0</v>
      </c>
      <c r="L66" s="10">
        <f>伊勢市!L66+鳥羽市!L66+志摩市!L66+大台町!L66+玉城町!L66+度会町!L66+南伊勢町!L66+大紀町!L66</f>
        <v>0</v>
      </c>
      <c r="M66" s="10">
        <f>伊勢市!M66+鳥羽市!M66+志摩市!M66+大台町!M66+玉城町!M66+度会町!M66+南伊勢町!M66+大紀町!M66</f>
        <v>0</v>
      </c>
      <c r="N66" s="10">
        <f>伊勢市!N66+鳥羽市!N66+志摩市!N66+大台町!N66+玉城町!N66+度会町!N66+南伊勢町!N66+大紀町!N66</f>
        <v>0</v>
      </c>
      <c r="O66" s="10">
        <f>伊勢市!O66+鳥羽市!O66+志摩市!O66+大台町!O66+玉城町!O66+度会町!O66+南伊勢町!O66+大紀町!O66</f>
        <v>0</v>
      </c>
      <c r="P66" s="10">
        <f>伊勢市!P66+鳥羽市!P66+志摩市!P66+大台町!P66+玉城町!P66+度会町!P66+南伊勢町!P66+大紀町!P66</f>
        <v>0</v>
      </c>
      <c r="Q66" s="10">
        <f>伊勢市!Q66+鳥羽市!Q66+志摩市!Q66+大台町!Q66+玉城町!Q66+度会町!Q66+南伊勢町!Q66+大紀町!Q66</f>
        <v>0</v>
      </c>
      <c r="R66" s="10">
        <f>伊勢市!R66+鳥羽市!R66+志摩市!R66+大台町!R66+玉城町!R66+度会町!R66+南伊勢町!R66+大紀町!R66</f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f>伊勢市!D67+鳥羽市!D67+志摩市!D67+大台町!D67+玉城町!D67+度会町!D67+南伊勢町!D67+大紀町!D67</f>
        <v>0</v>
      </c>
      <c r="E67" s="10">
        <f>伊勢市!E67+鳥羽市!E67+志摩市!E67+大台町!E67+玉城町!E67+度会町!E67+南伊勢町!E67+大紀町!E67</f>
        <v>18</v>
      </c>
      <c r="F67" s="10">
        <f>伊勢市!F67+鳥羽市!F67+志摩市!F67+大台町!F67+玉城町!F67+度会町!F67+南伊勢町!F67+大紀町!F67</f>
        <v>-18</v>
      </c>
      <c r="G67" s="10">
        <f>伊勢市!G67+鳥羽市!G67+志摩市!G67+大台町!G67+玉城町!G67+度会町!G67+南伊勢町!G67+大紀町!G67</f>
        <v>20</v>
      </c>
      <c r="H67" s="10">
        <f>伊勢市!H67+鳥羽市!H67+志摩市!H67+大台町!H67+玉城町!H67+度会町!H67+南伊勢町!H67+大紀町!H67</f>
        <v>0</v>
      </c>
      <c r="I67" s="10">
        <f>伊勢市!I67+鳥羽市!I67+志摩市!I67+大台町!I67+玉城町!I67+度会町!I67+南伊勢町!I67+大紀町!I67</f>
        <v>20</v>
      </c>
      <c r="J67" s="10">
        <f>伊勢市!J67+鳥羽市!J67+志摩市!J67+大台町!J67+玉城町!J67+度会町!J67+南伊勢町!J67+大紀町!J67</f>
        <v>0</v>
      </c>
      <c r="K67" s="10">
        <f>伊勢市!K67+鳥羽市!K67+志摩市!K67+大台町!K67+玉城町!K67+度会町!K67+南伊勢町!K67+大紀町!K67</f>
        <v>15</v>
      </c>
      <c r="L67" s="10">
        <f>伊勢市!L67+鳥羽市!L67+志摩市!L67+大台町!L67+玉城町!L67+度会町!L67+南伊勢町!L67+大紀町!L67</f>
        <v>-15</v>
      </c>
      <c r="M67" s="10">
        <f>伊勢市!M67+鳥羽市!M67+志摩市!M67+大台町!M67+玉城町!M67+度会町!M67+南伊勢町!M67+大紀町!M67</f>
        <v>0</v>
      </c>
      <c r="N67" s="10">
        <f>伊勢市!N67+鳥羽市!N67+志摩市!N67+大台町!N67+玉城町!N67+度会町!N67+南伊勢町!N67+大紀町!N67</f>
        <v>0</v>
      </c>
      <c r="O67" s="10">
        <f>伊勢市!O67+鳥羽市!O67+志摩市!O67+大台町!O67+玉城町!O67+度会町!O67+南伊勢町!O67+大紀町!O67</f>
        <v>0</v>
      </c>
      <c r="P67" s="10">
        <f>伊勢市!P67+鳥羽市!P67+志摩市!P67+大台町!P67+玉城町!P67+度会町!P67+南伊勢町!P67+大紀町!P67</f>
        <v>0</v>
      </c>
      <c r="Q67" s="10">
        <f>伊勢市!Q67+鳥羽市!Q67+志摩市!Q67+大台町!Q67+玉城町!Q67+度会町!Q67+南伊勢町!Q67+大紀町!Q67</f>
        <v>17</v>
      </c>
      <c r="R67" s="10">
        <f>伊勢市!R67+鳥羽市!R67+志摩市!R67+大台町!R67+玉城町!R67+度会町!R67+南伊勢町!R67+大紀町!R67</f>
        <v>-17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f>伊勢市!D68+鳥羽市!D68+志摩市!D68+大台町!D68+玉城町!D68+度会町!D68+南伊勢町!D68+大紀町!D68</f>
        <v>23</v>
      </c>
      <c r="E68" s="10">
        <f>伊勢市!E68+鳥羽市!E68+志摩市!E68+大台町!E68+玉城町!E68+度会町!E68+南伊勢町!E68+大紀町!E68</f>
        <v>17</v>
      </c>
      <c r="F68" s="10">
        <f>伊勢市!F68+鳥羽市!F68+志摩市!F68+大台町!F68+玉城町!F68+度会町!F68+南伊勢町!F68+大紀町!F68</f>
        <v>6</v>
      </c>
      <c r="G68" s="10">
        <f>伊勢市!G68+鳥羽市!G68+志摩市!G68+大台町!G68+玉城町!G68+度会町!G68+南伊勢町!G68+大紀町!G68</f>
        <v>11</v>
      </c>
      <c r="H68" s="10">
        <f>伊勢市!H68+鳥羽市!H68+志摩市!H68+大台町!H68+玉城町!H68+度会町!H68+南伊勢町!H68+大紀町!H68</f>
        <v>16</v>
      </c>
      <c r="I68" s="10">
        <f>伊勢市!I68+鳥羽市!I68+志摩市!I68+大台町!I68+玉城町!I68+度会町!I68+南伊勢町!I68+大紀町!I68</f>
        <v>-5</v>
      </c>
      <c r="J68" s="10">
        <f>伊勢市!J68+鳥羽市!J68+志摩市!J68+大台町!J68+玉城町!J68+度会町!J68+南伊勢町!J68+大紀町!J68</f>
        <v>25</v>
      </c>
      <c r="K68" s="10">
        <f>伊勢市!K68+鳥羽市!K68+志摩市!K68+大台町!K68+玉城町!K68+度会町!K68+南伊勢町!K68+大紀町!K68</f>
        <v>20</v>
      </c>
      <c r="L68" s="10">
        <f>伊勢市!L68+鳥羽市!L68+志摩市!L68+大台町!L68+玉城町!L68+度会町!L68+南伊勢町!L68+大紀町!L68</f>
        <v>5</v>
      </c>
      <c r="M68" s="10">
        <f>伊勢市!M68+鳥羽市!M68+志摩市!M68+大台町!M68+玉城町!M68+度会町!M68+南伊勢町!M68+大紀町!M68</f>
        <v>26</v>
      </c>
      <c r="N68" s="10">
        <f>伊勢市!N68+鳥羽市!N68+志摩市!N68+大台町!N68+玉城町!N68+度会町!N68+南伊勢町!N68+大紀町!N68</f>
        <v>11</v>
      </c>
      <c r="O68" s="10">
        <f>伊勢市!O68+鳥羽市!O68+志摩市!O68+大台町!O68+玉城町!O68+度会町!O68+南伊勢町!O68+大紀町!O68</f>
        <v>15</v>
      </c>
      <c r="P68" s="10">
        <f>伊勢市!P68+鳥羽市!P68+志摩市!P68+大台町!P68+玉城町!P68+度会町!P68+南伊勢町!P68+大紀町!P68</f>
        <v>13</v>
      </c>
      <c r="Q68" s="10">
        <f>伊勢市!Q68+鳥羽市!Q68+志摩市!Q68+大台町!Q68+玉城町!Q68+度会町!Q68+南伊勢町!Q68+大紀町!Q68</f>
        <v>17</v>
      </c>
      <c r="R68" s="10">
        <f>伊勢市!R68+鳥羽市!R68+志摩市!R68+大台町!R68+玉城町!R68+度会町!R68+南伊勢町!R68+大紀町!R68</f>
        <v>-4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f>伊勢市!D69+鳥羽市!D69+志摩市!D69+大台町!D69+玉城町!D69+度会町!D69+南伊勢町!D69+大紀町!D69</f>
        <v>0</v>
      </c>
      <c r="E69" s="10">
        <f>伊勢市!E69+鳥羽市!E69+志摩市!E69+大台町!E69+玉城町!E69+度会町!E69+南伊勢町!E69+大紀町!E69</f>
        <v>0</v>
      </c>
      <c r="F69" s="10">
        <f>伊勢市!F69+鳥羽市!F69+志摩市!F69+大台町!F69+玉城町!F69+度会町!F69+南伊勢町!F69+大紀町!F69</f>
        <v>0</v>
      </c>
      <c r="G69" s="10">
        <f>伊勢市!G69+鳥羽市!G69+志摩市!G69+大台町!G69+玉城町!G69+度会町!G69+南伊勢町!G69+大紀町!G69</f>
        <v>15</v>
      </c>
      <c r="H69" s="10">
        <f>伊勢市!H69+鳥羽市!H69+志摩市!H69+大台町!H69+玉城町!H69+度会町!H69+南伊勢町!H69+大紀町!H69</f>
        <v>12</v>
      </c>
      <c r="I69" s="10">
        <f>伊勢市!I69+鳥羽市!I69+志摩市!I69+大台町!I69+玉城町!I69+度会町!I69+南伊勢町!I69+大紀町!I69</f>
        <v>3</v>
      </c>
      <c r="J69" s="10">
        <f>伊勢市!J69+鳥羽市!J69+志摩市!J69+大台町!J69+玉城町!J69+度会町!J69+南伊勢町!J69+大紀町!J69</f>
        <v>11</v>
      </c>
      <c r="K69" s="10">
        <f>伊勢市!K69+鳥羽市!K69+志摩市!K69+大台町!K69+玉城町!K69+度会町!K69+南伊勢町!K69+大紀町!K69</f>
        <v>0</v>
      </c>
      <c r="L69" s="10">
        <f>伊勢市!L69+鳥羽市!L69+志摩市!L69+大台町!L69+玉城町!L69+度会町!L69+南伊勢町!L69+大紀町!L69</f>
        <v>11</v>
      </c>
      <c r="M69" s="10">
        <f>伊勢市!M69+鳥羽市!M69+志摩市!M69+大台町!M69+玉城町!M69+度会町!M69+南伊勢町!M69+大紀町!M69</f>
        <v>0</v>
      </c>
      <c r="N69" s="10">
        <f>伊勢市!N69+鳥羽市!N69+志摩市!N69+大台町!N69+玉城町!N69+度会町!N69+南伊勢町!N69+大紀町!N69</f>
        <v>15</v>
      </c>
      <c r="O69" s="10">
        <f>伊勢市!O69+鳥羽市!O69+志摩市!O69+大台町!O69+玉城町!O69+度会町!O69+南伊勢町!O69+大紀町!O69</f>
        <v>-15</v>
      </c>
      <c r="P69" s="10">
        <f>伊勢市!P69+鳥羽市!P69+志摩市!P69+大台町!P69+玉城町!P69+度会町!P69+南伊勢町!P69+大紀町!P69</f>
        <v>0</v>
      </c>
      <c r="Q69" s="10">
        <f>伊勢市!Q69+鳥羽市!Q69+志摩市!Q69+大台町!Q69+玉城町!Q69+度会町!Q69+南伊勢町!Q69+大紀町!Q69</f>
        <v>0</v>
      </c>
      <c r="R69" s="10">
        <f>伊勢市!R69+鳥羽市!R69+志摩市!R69+大台町!R69+玉城町!R69+度会町!R69+南伊勢町!R69+大紀町!R69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f>伊勢市!D70+鳥羽市!D70+志摩市!D70+大台町!D70+玉城町!D70+度会町!D70+南伊勢町!D70+大紀町!D70</f>
        <v>0</v>
      </c>
      <c r="E70" s="10">
        <f>伊勢市!E70+鳥羽市!E70+志摩市!E70+大台町!E70+玉城町!E70+度会町!E70+南伊勢町!E70+大紀町!E70</f>
        <v>0</v>
      </c>
      <c r="F70" s="10">
        <f>伊勢市!F70+鳥羽市!F70+志摩市!F70+大台町!F70+玉城町!F70+度会町!F70+南伊勢町!F70+大紀町!F70</f>
        <v>0</v>
      </c>
      <c r="G70" s="10">
        <f>伊勢市!G70+鳥羽市!G70+志摩市!G70+大台町!G70+玉城町!G70+度会町!G70+南伊勢町!G70+大紀町!G70</f>
        <v>0</v>
      </c>
      <c r="H70" s="10">
        <f>伊勢市!H70+鳥羽市!H70+志摩市!H70+大台町!H70+玉城町!H70+度会町!H70+南伊勢町!H70+大紀町!H70</f>
        <v>10</v>
      </c>
      <c r="I70" s="10">
        <f>伊勢市!I70+鳥羽市!I70+志摩市!I70+大台町!I70+玉城町!I70+度会町!I70+南伊勢町!I70+大紀町!I70</f>
        <v>-10</v>
      </c>
      <c r="J70" s="10">
        <f>伊勢市!J70+鳥羽市!J70+志摩市!J70+大台町!J70+玉城町!J70+度会町!J70+南伊勢町!J70+大紀町!J70</f>
        <v>0</v>
      </c>
      <c r="K70" s="10">
        <f>伊勢市!K70+鳥羽市!K70+志摩市!K70+大台町!K70+玉城町!K70+度会町!K70+南伊勢町!K70+大紀町!K70</f>
        <v>0</v>
      </c>
      <c r="L70" s="10">
        <f>伊勢市!L70+鳥羽市!L70+志摩市!L70+大台町!L70+玉城町!L70+度会町!L70+南伊勢町!L70+大紀町!L70</f>
        <v>0</v>
      </c>
      <c r="M70" s="10">
        <f>伊勢市!M70+鳥羽市!M70+志摩市!M70+大台町!M70+玉城町!M70+度会町!M70+南伊勢町!M70+大紀町!M70</f>
        <v>0</v>
      </c>
      <c r="N70" s="10">
        <f>伊勢市!N70+鳥羽市!N70+志摩市!N70+大台町!N70+玉城町!N70+度会町!N70+南伊勢町!N70+大紀町!N70</f>
        <v>0</v>
      </c>
      <c r="O70" s="10">
        <f>伊勢市!O70+鳥羽市!O70+志摩市!O70+大台町!O70+玉城町!O70+度会町!O70+南伊勢町!O70+大紀町!O70</f>
        <v>0</v>
      </c>
      <c r="P70" s="10">
        <f>伊勢市!P70+鳥羽市!P70+志摩市!P70+大台町!P70+玉城町!P70+度会町!P70+南伊勢町!P70+大紀町!P70</f>
        <v>0</v>
      </c>
      <c r="Q70" s="10">
        <f>伊勢市!Q70+鳥羽市!Q70+志摩市!Q70+大台町!Q70+玉城町!Q70+度会町!Q70+南伊勢町!Q70+大紀町!Q70</f>
        <v>0</v>
      </c>
      <c r="R70" s="10">
        <f>伊勢市!R70+鳥羽市!R70+志摩市!R70+大台町!R70+玉城町!R70+度会町!R70+南伊勢町!R70+大紀町!R70</f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f>伊勢市!D71+鳥羽市!D71+志摩市!D71+大台町!D71+玉城町!D71+度会町!D71+南伊勢町!D71+大紀町!D71</f>
        <v>0</v>
      </c>
      <c r="E71" s="10">
        <f>伊勢市!E71+鳥羽市!E71+志摩市!E71+大台町!E71+玉城町!E71+度会町!E71+南伊勢町!E71+大紀町!E71</f>
        <v>0</v>
      </c>
      <c r="F71" s="10">
        <f>伊勢市!F71+鳥羽市!F71+志摩市!F71+大台町!F71+玉城町!F71+度会町!F71+南伊勢町!F71+大紀町!F71</f>
        <v>0</v>
      </c>
      <c r="G71" s="10">
        <f>伊勢市!G71+鳥羽市!G71+志摩市!G71+大台町!G71+玉城町!G71+度会町!G71+南伊勢町!G71+大紀町!G71</f>
        <v>0</v>
      </c>
      <c r="H71" s="10">
        <f>伊勢市!H71+鳥羽市!H71+志摩市!H71+大台町!H71+玉城町!H71+度会町!H71+南伊勢町!H71+大紀町!H71</f>
        <v>0</v>
      </c>
      <c r="I71" s="10">
        <f>伊勢市!I71+鳥羽市!I71+志摩市!I71+大台町!I71+玉城町!I71+度会町!I71+南伊勢町!I71+大紀町!I71</f>
        <v>0</v>
      </c>
      <c r="J71" s="10">
        <f>伊勢市!J71+鳥羽市!J71+志摩市!J71+大台町!J71+玉城町!J71+度会町!J71+南伊勢町!J71+大紀町!J71</f>
        <v>11</v>
      </c>
      <c r="K71" s="10">
        <f>伊勢市!K71+鳥羽市!K71+志摩市!K71+大台町!K71+玉城町!K71+度会町!K71+南伊勢町!K71+大紀町!K71</f>
        <v>0</v>
      </c>
      <c r="L71" s="10">
        <f>伊勢市!L71+鳥羽市!L71+志摩市!L71+大台町!L71+玉城町!L71+度会町!L71+南伊勢町!L71+大紀町!L71</f>
        <v>11</v>
      </c>
      <c r="M71" s="10">
        <f>伊勢市!M71+鳥羽市!M71+志摩市!M71+大台町!M71+玉城町!M71+度会町!M71+南伊勢町!M71+大紀町!M71</f>
        <v>0</v>
      </c>
      <c r="N71" s="10">
        <f>伊勢市!N71+鳥羽市!N71+志摩市!N71+大台町!N71+玉城町!N71+度会町!N71+南伊勢町!N71+大紀町!N71</f>
        <v>0</v>
      </c>
      <c r="O71" s="10">
        <f>伊勢市!O71+鳥羽市!O71+志摩市!O71+大台町!O71+玉城町!O71+度会町!O71+南伊勢町!O71+大紀町!O71</f>
        <v>0</v>
      </c>
      <c r="P71" s="10">
        <f>伊勢市!P71+鳥羽市!P71+志摩市!P71+大台町!P71+玉城町!P71+度会町!P71+南伊勢町!P71+大紀町!P71</f>
        <v>0</v>
      </c>
      <c r="Q71" s="10">
        <f>伊勢市!Q71+鳥羽市!Q71+志摩市!Q71+大台町!Q71+玉城町!Q71+度会町!Q71+南伊勢町!Q71+大紀町!Q71</f>
        <v>11</v>
      </c>
      <c r="R71" s="10">
        <f>伊勢市!R71+鳥羽市!R71+志摩市!R71+大台町!R71+玉城町!R71+度会町!R71+南伊勢町!R71+大紀町!R71</f>
        <v>-11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f>伊勢市!D72+鳥羽市!D72+志摩市!D72+大台町!D72+玉城町!D72+度会町!D72+南伊勢町!D72+大紀町!D72</f>
        <v>0</v>
      </c>
      <c r="E72" s="10">
        <f>伊勢市!E72+鳥羽市!E72+志摩市!E72+大台町!E72+玉城町!E72+度会町!E72+南伊勢町!E72+大紀町!E72</f>
        <v>0</v>
      </c>
      <c r="F72" s="10">
        <f>伊勢市!F72+鳥羽市!F72+志摩市!F72+大台町!F72+玉城町!F72+度会町!F72+南伊勢町!F72+大紀町!F72</f>
        <v>0</v>
      </c>
      <c r="G72" s="10">
        <f>伊勢市!G72+鳥羽市!G72+志摩市!G72+大台町!G72+玉城町!G72+度会町!G72+南伊勢町!G72+大紀町!G72</f>
        <v>0</v>
      </c>
      <c r="H72" s="10">
        <f>伊勢市!H72+鳥羽市!H72+志摩市!H72+大台町!H72+玉城町!H72+度会町!H72+南伊勢町!H72+大紀町!H72</f>
        <v>0</v>
      </c>
      <c r="I72" s="10">
        <f>伊勢市!I72+鳥羽市!I72+志摩市!I72+大台町!I72+玉城町!I72+度会町!I72+南伊勢町!I72+大紀町!I72</f>
        <v>0</v>
      </c>
      <c r="J72" s="10">
        <f>伊勢市!J72+鳥羽市!J72+志摩市!J72+大台町!J72+玉城町!J72+度会町!J72+南伊勢町!J72+大紀町!J72</f>
        <v>0</v>
      </c>
      <c r="K72" s="10">
        <f>伊勢市!K72+鳥羽市!K72+志摩市!K72+大台町!K72+玉城町!K72+度会町!K72+南伊勢町!K72+大紀町!K72</f>
        <v>10</v>
      </c>
      <c r="L72" s="10">
        <f>伊勢市!L72+鳥羽市!L72+志摩市!L72+大台町!L72+玉城町!L72+度会町!L72+南伊勢町!L72+大紀町!L72</f>
        <v>-10</v>
      </c>
      <c r="M72" s="10">
        <f>伊勢市!M72+鳥羽市!M72+志摩市!M72+大台町!M72+玉城町!M72+度会町!M72+南伊勢町!M72+大紀町!M72</f>
        <v>15</v>
      </c>
      <c r="N72" s="10">
        <f>伊勢市!N72+鳥羽市!N72+志摩市!N72+大台町!N72+玉城町!N72+度会町!N72+南伊勢町!N72+大紀町!N72</f>
        <v>11</v>
      </c>
      <c r="O72" s="10">
        <f>伊勢市!O72+鳥羽市!O72+志摩市!O72+大台町!O72+玉城町!O72+度会町!O72+南伊勢町!O72+大紀町!O72</f>
        <v>4</v>
      </c>
      <c r="P72" s="10">
        <f>伊勢市!P72+鳥羽市!P72+志摩市!P72+大台町!P72+玉城町!P72+度会町!P72+南伊勢町!P72+大紀町!P72</f>
        <v>12</v>
      </c>
      <c r="Q72" s="10">
        <f>伊勢市!Q72+鳥羽市!Q72+志摩市!Q72+大台町!Q72+玉城町!Q72+度会町!Q72+南伊勢町!Q72+大紀町!Q72</f>
        <v>0</v>
      </c>
      <c r="R72" s="10">
        <f>伊勢市!R72+鳥羽市!R72+志摩市!R72+大台町!R72+玉城町!R72+度会町!R72+南伊勢町!R72+大紀町!R72</f>
        <v>12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f>伊勢市!D73+鳥羽市!D73+志摩市!D73+大台町!D73+玉城町!D73+度会町!D73+南伊勢町!D73+大紀町!D73</f>
        <v>12</v>
      </c>
      <c r="E73" s="10">
        <f>伊勢市!E73+鳥羽市!E73+志摩市!E73+大台町!E73+玉城町!E73+度会町!E73+南伊勢町!E73+大紀町!E73</f>
        <v>0</v>
      </c>
      <c r="F73" s="10">
        <f>伊勢市!F73+鳥羽市!F73+志摩市!F73+大台町!F73+玉城町!F73+度会町!F73+南伊勢町!F73+大紀町!F73</f>
        <v>12</v>
      </c>
      <c r="G73" s="10">
        <f>伊勢市!G73+鳥羽市!G73+志摩市!G73+大台町!G73+玉城町!G73+度会町!G73+南伊勢町!G73+大紀町!G73</f>
        <v>0</v>
      </c>
      <c r="H73" s="10">
        <f>伊勢市!H73+鳥羽市!H73+志摩市!H73+大台町!H73+玉城町!H73+度会町!H73+南伊勢町!H73+大紀町!H73</f>
        <v>0</v>
      </c>
      <c r="I73" s="10">
        <f>伊勢市!I73+鳥羽市!I73+志摩市!I73+大台町!I73+玉城町!I73+度会町!I73+南伊勢町!I73+大紀町!I73</f>
        <v>0</v>
      </c>
      <c r="J73" s="10">
        <f>伊勢市!J73+鳥羽市!J73+志摩市!J73+大台町!J73+玉城町!J73+度会町!J73+南伊勢町!J73+大紀町!J73</f>
        <v>0</v>
      </c>
      <c r="K73" s="10">
        <f>伊勢市!K73+鳥羽市!K73+志摩市!K73+大台町!K73+玉城町!K73+度会町!K73+南伊勢町!K73+大紀町!K73</f>
        <v>0</v>
      </c>
      <c r="L73" s="10">
        <f>伊勢市!L73+鳥羽市!L73+志摩市!L73+大台町!L73+玉城町!L73+度会町!L73+南伊勢町!L73+大紀町!L73</f>
        <v>0</v>
      </c>
      <c r="M73" s="10">
        <f>伊勢市!M73+鳥羽市!M73+志摩市!M73+大台町!M73+玉城町!M73+度会町!M73+南伊勢町!M73+大紀町!M73</f>
        <v>0</v>
      </c>
      <c r="N73" s="10">
        <f>伊勢市!N73+鳥羽市!N73+志摩市!N73+大台町!N73+玉城町!N73+度会町!N73+南伊勢町!N73+大紀町!N73</f>
        <v>0</v>
      </c>
      <c r="O73" s="10">
        <f>伊勢市!O73+鳥羽市!O73+志摩市!O73+大台町!O73+玉城町!O73+度会町!O73+南伊勢町!O73+大紀町!O73</f>
        <v>0</v>
      </c>
      <c r="P73" s="10">
        <f>伊勢市!P73+鳥羽市!P73+志摩市!P73+大台町!P73+玉城町!P73+度会町!P73+南伊勢町!P73+大紀町!P73</f>
        <v>0</v>
      </c>
      <c r="Q73" s="10">
        <f>伊勢市!Q73+鳥羽市!Q73+志摩市!Q73+大台町!Q73+玉城町!Q73+度会町!Q73+南伊勢町!Q73+大紀町!Q73</f>
        <v>0</v>
      </c>
      <c r="R73" s="10">
        <f>伊勢市!R73+鳥羽市!R73+志摩市!R73+大台町!R73+玉城町!R73+度会町!R73+南伊勢町!R73+大紀町!R73</f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f>伊勢市!D74+鳥羽市!D74+志摩市!D74+大台町!D74+玉城町!D74+度会町!D74+南伊勢町!D74+大紀町!D74</f>
        <v>31</v>
      </c>
      <c r="E74" s="10">
        <f>伊勢市!E74+鳥羽市!E74+志摩市!E74+大台町!E74+玉城町!E74+度会町!E74+南伊勢町!E74+大紀町!E74</f>
        <v>36</v>
      </c>
      <c r="F74" s="10">
        <f>伊勢市!F74+鳥羽市!F74+志摩市!F74+大台町!F74+玉城町!F74+度会町!F74+南伊勢町!F74+大紀町!F74</f>
        <v>-5</v>
      </c>
      <c r="G74" s="10">
        <f>伊勢市!G74+鳥羽市!G74+志摩市!G74+大台町!G74+玉城町!G74+度会町!G74+南伊勢町!G74+大紀町!G74</f>
        <v>22</v>
      </c>
      <c r="H74" s="10">
        <f>伊勢市!H74+鳥羽市!H74+志摩市!H74+大台町!H74+玉城町!H74+度会町!H74+南伊勢町!H74+大紀町!H74</f>
        <v>27</v>
      </c>
      <c r="I74" s="10">
        <f>伊勢市!I74+鳥羽市!I74+志摩市!I74+大台町!I74+玉城町!I74+度会町!I74+南伊勢町!I74+大紀町!I74</f>
        <v>-5</v>
      </c>
      <c r="J74" s="10">
        <f>伊勢市!J74+鳥羽市!J74+志摩市!J74+大台町!J74+玉城町!J74+度会町!J74+南伊勢町!J74+大紀町!J74</f>
        <v>39</v>
      </c>
      <c r="K74" s="10">
        <f>伊勢市!K74+鳥羽市!K74+志摩市!K74+大台町!K74+玉城町!K74+度会町!K74+南伊勢町!K74+大紀町!K74</f>
        <v>17</v>
      </c>
      <c r="L74" s="10">
        <f>伊勢市!L74+鳥羽市!L74+志摩市!L74+大台町!L74+玉城町!L74+度会町!L74+南伊勢町!L74+大紀町!L74</f>
        <v>22</v>
      </c>
      <c r="M74" s="10">
        <f>伊勢市!M74+鳥羽市!M74+志摩市!M74+大台町!M74+玉城町!M74+度会町!M74+南伊勢町!M74+大紀町!M74</f>
        <v>41</v>
      </c>
      <c r="N74" s="10">
        <f>伊勢市!N74+鳥羽市!N74+志摩市!N74+大台町!N74+玉城町!N74+度会町!N74+南伊勢町!N74+大紀町!N74</f>
        <v>56</v>
      </c>
      <c r="O74" s="10">
        <f>伊勢市!O74+鳥羽市!O74+志摩市!O74+大台町!O74+玉城町!O74+度会町!O74+南伊勢町!O74+大紀町!O74</f>
        <v>-15</v>
      </c>
      <c r="P74" s="10">
        <f>伊勢市!P74+鳥羽市!P74+志摩市!P74+大台町!P74+玉城町!P74+度会町!P74+南伊勢町!P74+大紀町!P74</f>
        <v>26</v>
      </c>
      <c r="Q74" s="10">
        <f>伊勢市!Q74+鳥羽市!Q74+志摩市!Q74+大台町!Q74+玉城町!Q74+度会町!Q74+南伊勢町!Q74+大紀町!Q74</f>
        <v>38</v>
      </c>
      <c r="R74" s="10">
        <f>伊勢市!R74+鳥羽市!R74+志摩市!R74+大台町!R74+玉城町!R74+度会町!R74+南伊勢町!R74+大紀町!R74</f>
        <v>-12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f>伊勢市!D75+鳥羽市!D75+志摩市!D75+大台町!D75+玉城町!D75+度会町!D75+南伊勢町!D75+大紀町!D75</f>
        <v>26</v>
      </c>
      <c r="E75" s="10">
        <f>伊勢市!E75+鳥羽市!E75+志摩市!E75+大台町!E75+玉城町!E75+度会町!E75+南伊勢町!E75+大紀町!E75</f>
        <v>22</v>
      </c>
      <c r="F75" s="10">
        <f>伊勢市!F75+鳥羽市!F75+志摩市!F75+大台町!F75+玉城町!F75+度会町!F75+南伊勢町!F75+大紀町!F75</f>
        <v>4</v>
      </c>
      <c r="G75" s="10">
        <f>伊勢市!G75+鳥羽市!G75+志摩市!G75+大台町!G75+玉城町!G75+度会町!G75+南伊勢町!G75+大紀町!G75</f>
        <v>0</v>
      </c>
      <c r="H75" s="10">
        <f>伊勢市!H75+鳥羽市!H75+志摩市!H75+大台町!H75+玉城町!H75+度会町!H75+南伊勢町!H75+大紀町!H75</f>
        <v>10</v>
      </c>
      <c r="I75" s="10">
        <f>伊勢市!I75+鳥羽市!I75+志摩市!I75+大台町!I75+玉城町!I75+度会町!I75+南伊勢町!I75+大紀町!I75</f>
        <v>-10</v>
      </c>
      <c r="J75" s="10">
        <f>伊勢市!J75+鳥羽市!J75+志摩市!J75+大台町!J75+玉城町!J75+度会町!J75+南伊勢町!J75+大紀町!J75</f>
        <v>24</v>
      </c>
      <c r="K75" s="10">
        <f>伊勢市!K75+鳥羽市!K75+志摩市!K75+大台町!K75+玉城町!K75+度会町!K75+南伊勢町!K75+大紀町!K75</f>
        <v>24</v>
      </c>
      <c r="L75" s="10">
        <f>伊勢市!L75+鳥羽市!L75+志摩市!L75+大台町!L75+玉城町!L75+度会町!L75+南伊勢町!L75+大紀町!L75</f>
        <v>0</v>
      </c>
      <c r="M75" s="10">
        <f>伊勢市!M75+鳥羽市!M75+志摩市!M75+大台町!M75+玉城町!M75+度会町!M75+南伊勢町!M75+大紀町!M75</f>
        <v>23</v>
      </c>
      <c r="N75" s="10">
        <f>伊勢市!N75+鳥羽市!N75+志摩市!N75+大台町!N75+玉城町!N75+度会町!N75+南伊勢町!N75+大紀町!N75</f>
        <v>16</v>
      </c>
      <c r="O75" s="10">
        <f>伊勢市!O75+鳥羽市!O75+志摩市!O75+大台町!O75+玉城町!O75+度会町!O75+南伊勢町!O75+大紀町!O75</f>
        <v>7</v>
      </c>
      <c r="P75" s="10">
        <f>伊勢市!P75+鳥羽市!P75+志摩市!P75+大台町!P75+玉城町!P75+度会町!P75+南伊勢町!P75+大紀町!P75</f>
        <v>16</v>
      </c>
      <c r="Q75" s="10">
        <f>伊勢市!Q75+鳥羽市!Q75+志摩市!Q75+大台町!Q75+玉城町!Q75+度会町!Q75+南伊勢町!Q75+大紀町!Q75</f>
        <v>29</v>
      </c>
      <c r="R75" s="10">
        <f>伊勢市!R75+鳥羽市!R75+志摩市!R75+大台町!R75+玉城町!R75+度会町!R75+南伊勢町!R75+大紀町!R75</f>
        <v>-13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f>伊勢市!D76+鳥羽市!D76+志摩市!D76+大台町!D76+玉城町!D76+度会町!D76+南伊勢町!D76+大紀町!D76</f>
        <v>0</v>
      </c>
      <c r="E76" s="10">
        <f>伊勢市!E76+鳥羽市!E76+志摩市!E76+大台町!E76+玉城町!E76+度会町!E76+南伊勢町!E76+大紀町!E76</f>
        <v>0</v>
      </c>
      <c r="F76" s="10">
        <f>伊勢市!F76+鳥羽市!F76+志摩市!F76+大台町!F76+玉城町!F76+度会町!F76+南伊勢町!F76+大紀町!F76</f>
        <v>0</v>
      </c>
      <c r="G76" s="10">
        <f>伊勢市!G76+鳥羽市!G76+志摩市!G76+大台町!G76+玉城町!G76+度会町!G76+南伊勢町!G76+大紀町!G76</f>
        <v>0</v>
      </c>
      <c r="H76" s="10">
        <f>伊勢市!H76+鳥羽市!H76+志摩市!H76+大台町!H76+玉城町!H76+度会町!H76+南伊勢町!H76+大紀町!H76</f>
        <v>0</v>
      </c>
      <c r="I76" s="10">
        <f>伊勢市!I76+鳥羽市!I76+志摩市!I76+大台町!I76+玉城町!I76+度会町!I76+南伊勢町!I76+大紀町!I76</f>
        <v>0</v>
      </c>
      <c r="J76" s="10">
        <f>伊勢市!J76+鳥羽市!J76+志摩市!J76+大台町!J76+玉城町!J76+度会町!J76+南伊勢町!J76+大紀町!J76</f>
        <v>0</v>
      </c>
      <c r="K76" s="10">
        <f>伊勢市!K76+鳥羽市!K76+志摩市!K76+大台町!K76+玉城町!K76+度会町!K76+南伊勢町!K76+大紀町!K76</f>
        <v>0</v>
      </c>
      <c r="L76" s="10">
        <f>伊勢市!L76+鳥羽市!L76+志摩市!L76+大台町!L76+玉城町!L76+度会町!L76+南伊勢町!L76+大紀町!L76</f>
        <v>0</v>
      </c>
      <c r="M76" s="10">
        <f>伊勢市!M76+鳥羽市!M76+志摩市!M76+大台町!M76+玉城町!M76+度会町!M76+南伊勢町!M76+大紀町!M76</f>
        <v>0</v>
      </c>
      <c r="N76" s="10">
        <f>伊勢市!N76+鳥羽市!N76+志摩市!N76+大台町!N76+玉城町!N76+度会町!N76+南伊勢町!N76+大紀町!N76</f>
        <v>0</v>
      </c>
      <c r="O76" s="10">
        <f>伊勢市!O76+鳥羽市!O76+志摩市!O76+大台町!O76+玉城町!O76+度会町!O76+南伊勢町!O76+大紀町!O76</f>
        <v>0</v>
      </c>
      <c r="P76" s="10">
        <f>伊勢市!P76+鳥羽市!P76+志摩市!P76+大台町!P76+玉城町!P76+度会町!P76+南伊勢町!P76+大紀町!P76</f>
        <v>0</v>
      </c>
      <c r="Q76" s="10">
        <f>伊勢市!Q76+鳥羽市!Q76+志摩市!Q76+大台町!Q76+玉城町!Q76+度会町!Q76+南伊勢町!Q76+大紀町!Q76</f>
        <v>0</v>
      </c>
      <c r="R76" s="10">
        <f>伊勢市!R76+鳥羽市!R76+志摩市!R76+大台町!R76+玉城町!R76+度会町!R76+南伊勢町!R76+大紀町!R76</f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f>伊勢市!D77+鳥羽市!D77+志摩市!D77+大台町!D77+玉城町!D77+度会町!D77+南伊勢町!D77+大紀町!D77</f>
        <v>18</v>
      </c>
      <c r="E77" s="10">
        <f>伊勢市!E77+鳥羽市!E77+志摩市!E77+大台町!E77+玉城町!E77+度会町!E77+南伊勢町!E77+大紀町!E77</f>
        <v>18</v>
      </c>
      <c r="F77" s="10">
        <f>伊勢市!F77+鳥羽市!F77+志摩市!F77+大台町!F77+玉城町!F77+度会町!F77+南伊勢町!F77+大紀町!F77</f>
        <v>0</v>
      </c>
      <c r="G77" s="10">
        <f>伊勢市!G77+鳥羽市!G77+志摩市!G77+大台町!G77+玉城町!G77+度会町!G77+南伊勢町!G77+大紀町!G77</f>
        <v>0</v>
      </c>
      <c r="H77" s="10">
        <f>伊勢市!H77+鳥羽市!H77+志摩市!H77+大台町!H77+玉城町!H77+度会町!H77+南伊勢町!H77+大紀町!H77</f>
        <v>12</v>
      </c>
      <c r="I77" s="10">
        <f>伊勢市!I77+鳥羽市!I77+志摩市!I77+大台町!I77+玉城町!I77+度会町!I77+南伊勢町!I77+大紀町!I77</f>
        <v>-12</v>
      </c>
      <c r="J77" s="10">
        <f>伊勢市!J77+鳥羽市!J77+志摩市!J77+大台町!J77+玉城町!J77+度会町!J77+南伊勢町!J77+大紀町!J77</f>
        <v>16</v>
      </c>
      <c r="K77" s="10">
        <f>伊勢市!K77+鳥羽市!K77+志摩市!K77+大台町!K77+玉城町!K77+度会町!K77+南伊勢町!K77+大紀町!K77</f>
        <v>27</v>
      </c>
      <c r="L77" s="10">
        <f>伊勢市!L77+鳥羽市!L77+志摩市!L77+大台町!L77+玉城町!L77+度会町!L77+南伊勢町!L77+大紀町!L77</f>
        <v>-11</v>
      </c>
      <c r="M77" s="10">
        <f>伊勢市!M77+鳥羽市!M77+志摩市!M77+大台町!M77+玉城町!M77+度会町!M77+南伊勢町!M77+大紀町!M77</f>
        <v>18</v>
      </c>
      <c r="N77" s="10">
        <f>伊勢市!N77+鳥羽市!N77+志摩市!N77+大台町!N77+玉城町!N77+度会町!N77+南伊勢町!N77+大紀町!N77</f>
        <v>24</v>
      </c>
      <c r="O77" s="10">
        <f>伊勢市!O77+鳥羽市!O77+志摩市!O77+大台町!O77+玉城町!O77+度会町!O77+南伊勢町!O77+大紀町!O77</f>
        <v>-6</v>
      </c>
      <c r="P77" s="10">
        <f>伊勢市!P77+鳥羽市!P77+志摩市!P77+大台町!P77+玉城町!P77+度会町!P77+南伊勢町!P77+大紀町!P77</f>
        <v>23</v>
      </c>
      <c r="Q77" s="10">
        <f>伊勢市!Q77+鳥羽市!Q77+志摩市!Q77+大台町!Q77+玉城町!Q77+度会町!Q77+南伊勢町!Q77+大紀町!Q77</f>
        <v>29</v>
      </c>
      <c r="R77" s="10">
        <f>伊勢市!R77+鳥羽市!R77+志摩市!R77+大台町!R77+玉城町!R77+度会町!R77+南伊勢町!R77+大紀町!R77</f>
        <v>-6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f>伊勢市!D78+鳥羽市!D78+志摩市!D78+大台町!D78+玉城町!D78+度会町!D78+南伊勢町!D78+大紀町!D78</f>
        <v>0</v>
      </c>
      <c r="E78" s="10">
        <f>伊勢市!E78+鳥羽市!E78+志摩市!E78+大台町!E78+玉城町!E78+度会町!E78+南伊勢町!E78+大紀町!E78</f>
        <v>16</v>
      </c>
      <c r="F78" s="10">
        <f>伊勢市!F78+鳥羽市!F78+志摩市!F78+大台町!F78+玉城町!F78+度会町!F78+南伊勢町!F78+大紀町!F78</f>
        <v>-16</v>
      </c>
      <c r="G78" s="10">
        <f>伊勢市!G78+鳥羽市!G78+志摩市!G78+大台町!G78+玉城町!G78+度会町!G78+南伊勢町!G78+大紀町!G78</f>
        <v>0</v>
      </c>
      <c r="H78" s="10">
        <f>伊勢市!H78+鳥羽市!H78+志摩市!H78+大台町!H78+玉城町!H78+度会町!H78+南伊勢町!H78+大紀町!H78</f>
        <v>12</v>
      </c>
      <c r="I78" s="10">
        <f>伊勢市!I78+鳥羽市!I78+志摩市!I78+大台町!I78+玉城町!I78+度会町!I78+南伊勢町!I78+大紀町!I78</f>
        <v>-12</v>
      </c>
      <c r="J78" s="10">
        <f>伊勢市!J78+鳥羽市!J78+志摩市!J78+大台町!J78+玉城町!J78+度会町!J78+南伊勢町!J78+大紀町!J78</f>
        <v>0</v>
      </c>
      <c r="K78" s="10">
        <f>伊勢市!K78+鳥羽市!K78+志摩市!K78+大台町!K78+玉城町!K78+度会町!K78+南伊勢町!K78+大紀町!K78</f>
        <v>0</v>
      </c>
      <c r="L78" s="10">
        <f>伊勢市!L78+鳥羽市!L78+志摩市!L78+大台町!L78+玉城町!L78+度会町!L78+南伊勢町!L78+大紀町!L78</f>
        <v>0</v>
      </c>
      <c r="M78" s="10">
        <f>伊勢市!M78+鳥羽市!M78+志摩市!M78+大台町!M78+玉城町!M78+度会町!M78+南伊勢町!M78+大紀町!M78</f>
        <v>10</v>
      </c>
      <c r="N78" s="10">
        <f>伊勢市!N78+鳥羽市!N78+志摩市!N78+大台町!N78+玉城町!N78+度会町!N78+南伊勢町!N78+大紀町!N78</f>
        <v>0</v>
      </c>
      <c r="O78" s="10">
        <f>伊勢市!O78+鳥羽市!O78+志摩市!O78+大台町!O78+玉城町!O78+度会町!O78+南伊勢町!O78+大紀町!O78</f>
        <v>10</v>
      </c>
      <c r="P78" s="10">
        <f>伊勢市!P78+鳥羽市!P78+志摩市!P78+大台町!P78+玉城町!P78+度会町!P78+南伊勢町!P78+大紀町!P78</f>
        <v>14</v>
      </c>
      <c r="Q78" s="10">
        <f>伊勢市!Q78+鳥羽市!Q78+志摩市!Q78+大台町!Q78+玉城町!Q78+度会町!Q78+南伊勢町!Q78+大紀町!Q78</f>
        <v>0</v>
      </c>
      <c r="R78" s="10">
        <f>伊勢市!R78+鳥羽市!R78+志摩市!R78+大台町!R78+玉城町!R78+度会町!R78+南伊勢町!R78+大紀町!R78</f>
        <v>14</v>
      </c>
      <c r="S78" s="2"/>
      <c r="T78" s="2" t="s">
        <v>249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f>伊勢市!D79+鳥羽市!D79+志摩市!D79+大台町!D79+玉城町!D79+度会町!D79+南伊勢町!D79+大紀町!D79</f>
        <v>0</v>
      </c>
      <c r="E79" s="10">
        <f>伊勢市!E79+鳥羽市!E79+志摩市!E79+大台町!E79+玉城町!E79+度会町!E79+南伊勢町!E79+大紀町!E79</f>
        <v>0</v>
      </c>
      <c r="F79" s="10">
        <f>伊勢市!F79+鳥羽市!F79+志摩市!F79+大台町!F79+玉城町!F79+度会町!F79+南伊勢町!F79+大紀町!F79</f>
        <v>0</v>
      </c>
      <c r="G79" s="10">
        <f>伊勢市!G79+鳥羽市!G79+志摩市!G79+大台町!G79+玉城町!G79+度会町!G79+南伊勢町!G79+大紀町!G79</f>
        <v>13</v>
      </c>
      <c r="H79" s="10">
        <f>伊勢市!H79+鳥羽市!H79+志摩市!H79+大台町!H79+玉城町!H79+度会町!H79+南伊勢町!H79+大紀町!H79</f>
        <v>0</v>
      </c>
      <c r="I79" s="10">
        <f>伊勢市!I79+鳥羽市!I79+志摩市!I79+大台町!I79+玉城町!I79+度会町!I79+南伊勢町!I79+大紀町!I79</f>
        <v>13</v>
      </c>
      <c r="J79" s="10">
        <f>伊勢市!J79+鳥羽市!J79+志摩市!J79+大台町!J79+玉城町!J79+度会町!J79+南伊勢町!J79+大紀町!J79</f>
        <v>0</v>
      </c>
      <c r="K79" s="10">
        <f>伊勢市!K79+鳥羽市!K79+志摩市!K79+大台町!K79+玉城町!K79+度会町!K79+南伊勢町!K79+大紀町!K79</f>
        <v>0</v>
      </c>
      <c r="L79" s="10">
        <f>伊勢市!L79+鳥羽市!L79+志摩市!L79+大台町!L79+玉城町!L79+度会町!L79+南伊勢町!L79+大紀町!L79</f>
        <v>0</v>
      </c>
      <c r="M79" s="10">
        <f>伊勢市!M79+鳥羽市!M79+志摩市!M79+大台町!M79+玉城町!M79+度会町!M79+南伊勢町!M79+大紀町!M79</f>
        <v>0</v>
      </c>
      <c r="N79" s="10">
        <f>伊勢市!N79+鳥羽市!N79+志摩市!N79+大台町!N79+玉城町!N79+度会町!N79+南伊勢町!N79+大紀町!N79</f>
        <v>0</v>
      </c>
      <c r="O79" s="10">
        <f>伊勢市!O79+鳥羽市!O79+志摩市!O79+大台町!O79+玉城町!O79+度会町!O79+南伊勢町!O79+大紀町!O79</f>
        <v>0</v>
      </c>
      <c r="P79" s="10">
        <f>伊勢市!P79+鳥羽市!P79+志摩市!P79+大台町!P79+玉城町!P79+度会町!P79+南伊勢町!P79+大紀町!P79</f>
        <v>0</v>
      </c>
      <c r="Q79" s="10">
        <f>伊勢市!Q79+鳥羽市!Q79+志摩市!Q79+大台町!Q79+玉城町!Q79+度会町!Q79+南伊勢町!Q79+大紀町!Q79</f>
        <v>0</v>
      </c>
      <c r="R79" s="10">
        <f>伊勢市!R79+鳥羽市!R79+志摩市!R79+大台町!R79+玉城町!R79+度会町!R79+南伊勢町!R79+大紀町!R79</f>
        <v>0</v>
      </c>
      <c r="S79" s="2"/>
      <c r="T79" s="2" t="s">
        <v>250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f>伊勢市!D80+鳥羽市!D80+志摩市!D80+大台町!D80+玉城町!D80+度会町!D80+南伊勢町!D80+大紀町!D80</f>
        <v>0</v>
      </c>
      <c r="E80" s="10">
        <f>伊勢市!E80+鳥羽市!E80+志摩市!E80+大台町!E80+玉城町!E80+度会町!E80+南伊勢町!E80+大紀町!E80</f>
        <v>0</v>
      </c>
      <c r="F80" s="10">
        <f>伊勢市!F80+鳥羽市!F80+志摩市!F80+大台町!F80+玉城町!F80+度会町!F80+南伊勢町!F80+大紀町!F80</f>
        <v>0</v>
      </c>
      <c r="G80" s="10">
        <f>伊勢市!G80+鳥羽市!G80+志摩市!G80+大台町!G80+玉城町!G80+度会町!G80+南伊勢町!G80+大紀町!G80</f>
        <v>23</v>
      </c>
      <c r="H80" s="10">
        <f>伊勢市!H80+鳥羽市!H80+志摩市!H80+大台町!H80+玉城町!H80+度会町!H80+南伊勢町!H80+大紀町!H80</f>
        <v>0</v>
      </c>
      <c r="I80" s="10">
        <f>伊勢市!I80+鳥羽市!I80+志摩市!I80+大台町!I80+玉城町!I80+度会町!I80+南伊勢町!I80+大紀町!I80</f>
        <v>23</v>
      </c>
      <c r="J80" s="10">
        <f>伊勢市!J80+鳥羽市!J80+志摩市!J80+大台町!J80+玉城町!J80+度会町!J80+南伊勢町!J80+大紀町!J80</f>
        <v>14</v>
      </c>
      <c r="K80" s="10">
        <f>伊勢市!K80+鳥羽市!K80+志摩市!K80+大台町!K80+玉城町!K80+度会町!K80+南伊勢町!K80+大紀町!K80</f>
        <v>23</v>
      </c>
      <c r="L80" s="10">
        <f>伊勢市!L80+鳥羽市!L80+志摩市!L80+大台町!L80+玉城町!L80+度会町!L80+南伊勢町!L80+大紀町!L80</f>
        <v>-9</v>
      </c>
      <c r="M80" s="10">
        <f>伊勢市!M80+鳥羽市!M80+志摩市!M80+大台町!M80+玉城町!M80+度会町!M80+南伊勢町!M80+大紀町!M80</f>
        <v>0</v>
      </c>
      <c r="N80" s="10">
        <f>伊勢市!N80+鳥羽市!N80+志摩市!N80+大台町!N80+玉城町!N80+度会町!N80+南伊勢町!N80+大紀町!N80</f>
        <v>0</v>
      </c>
      <c r="O80" s="10">
        <f>伊勢市!O80+鳥羽市!O80+志摩市!O80+大台町!O80+玉城町!O80+度会町!O80+南伊勢町!O80+大紀町!O80</f>
        <v>0</v>
      </c>
      <c r="P80" s="10">
        <f>伊勢市!P80+鳥羽市!P80+志摩市!P80+大台町!P80+玉城町!P80+度会町!P80+南伊勢町!P80+大紀町!P80</f>
        <v>0</v>
      </c>
      <c r="Q80" s="10">
        <f>伊勢市!Q80+鳥羽市!Q80+志摩市!Q80+大台町!Q80+玉城町!Q80+度会町!Q80+南伊勢町!Q80+大紀町!Q80</f>
        <v>0</v>
      </c>
      <c r="R80" s="10">
        <f>伊勢市!R80+鳥羽市!R80+志摩市!R80+大台町!R80+玉城町!R80+度会町!R80+南伊勢町!R80+大紀町!R80</f>
        <v>0</v>
      </c>
      <c r="S80" s="2"/>
      <c r="T80" s="2" t="s">
        <v>251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f>伊勢市!D81+鳥羽市!D81+志摩市!D81+大台町!D81+玉城町!D81+度会町!D81+南伊勢町!D81+大紀町!D81</f>
        <v>0</v>
      </c>
      <c r="E81" s="10">
        <f>伊勢市!E81+鳥羽市!E81+志摩市!E81+大台町!E81+玉城町!E81+度会町!E81+南伊勢町!E81+大紀町!E81</f>
        <v>24</v>
      </c>
      <c r="F81" s="10">
        <f>伊勢市!F81+鳥羽市!F81+志摩市!F81+大台町!F81+玉城町!F81+度会町!F81+南伊勢町!F81+大紀町!F81</f>
        <v>-24</v>
      </c>
      <c r="G81" s="10">
        <f>伊勢市!G81+鳥羽市!G81+志摩市!G81+大台町!G81+玉城町!G81+度会町!G81+南伊勢町!G81+大紀町!G81</f>
        <v>23</v>
      </c>
      <c r="H81" s="10">
        <f>伊勢市!H81+鳥羽市!H81+志摩市!H81+大台町!H81+玉城町!H81+度会町!H81+南伊勢町!H81+大紀町!H81</f>
        <v>21</v>
      </c>
      <c r="I81" s="10">
        <f>伊勢市!I81+鳥羽市!I81+志摩市!I81+大台町!I81+玉城町!I81+度会町!I81+南伊勢町!I81+大紀町!I81</f>
        <v>2</v>
      </c>
      <c r="J81" s="10">
        <f>伊勢市!J81+鳥羽市!J81+志摩市!J81+大台町!J81+玉城町!J81+度会町!J81+南伊勢町!J81+大紀町!J81</f>
        <v>17</v>
      </c>
      <c r="K81" s="10">
        <f>伊勢市!K81+鳥羽市!K81+志摩市!K81+大台町!K81+玉城町!K81+度会町!K81+南伊勢町!K81+大紀町!K81</f>
        <v>20</v>
      </c>
      <c r="L81" s="10">
        <f>伊勢市!L81+鳥羽市!L81+志摩市!L81+大台町!L81+玉城町!L81+度会町!L81+南伊勢町!L81+大紀町!L81</f>
        <v>-3</v>
      </c>
      <c r="M81" s="10">
        <f>伊勢市!M81+鳥羽市!M81+志摩市!M81+大台町!M81+玉城町!M81+度会町!M81+南伊勢町!M81+大紀町!M81</f>
        <v>26</v>
      </c>
      <c r="N81" s="10">
        <f>伊勢市!N81+鳥羽市!N81+志摩市!N81+大台町!N81+玉城町!N81+度会町!N81+南伊勢町!N81+大紀町!N81</f>
        <v>21</v>
      </c>
      <c r="O81" s="10">
        <f>伊勢市!O81+鳥羽市!O81+志摩市!O81+大台町!O81+玉城町!O81+度会町!O81+南伊勢町!O81+大紀町!O81</f>
        <v>5</v>
      </c>
      <c r="P81" s="10">
        <f>伊勢市!P81+鳥羽市!P81+志摩市!P81+大台町!P81+玉城町!P81+度会町!P81+南伊勢町!P81+大紀町!P81</f>
        <v>13</v>
      </c>
      <c r="Q81" s="10">
        <f>伊勢市!Q81+鳥羽市!Q81+志摩市!Q81+大台町!Q81+玉城町!Q81+度会町!Q81+南伊勢町!Q81+大紀町!Q81</f>
        <v>24</v>
      </c>
      <c r="R81" s="10">
        <f>伊勢市!R81+鳥羽市!R81+志摩市!R81+大台町!R81+玉城町!R81+度会町!R81+南伊勢町!R81+大紀町!R81</f>
        <v>-11</v>
      </c>
      <c r="S81" s="2"/>
      <c r="T81" s="2" t="s">
        <v>252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f>伊勢市!D82+鳥羽市!D82+志摩市!D82+大台町!D82+玉城町!D82+度会町!D82+南伊勢町!D82+大紀町!D82</f>
        <v>464</v>
      </c>
      <c r="E82" s="10">
        <f>伊勢市!E82+鳥羽市!E82+志摩市!E82+大台町!E82+玉城町!E82+度会町!E82+南伊勢町!E82+大紀町!E82</f>
        <v>482</v>
      </c>
      <c r="F82" s="10">
        <f>伊勢市!F82+鳥羽市!F82+志摩市!F82+大台町!F82+玉城町!F82+度会町!F82+南伊勢町!F82+大紀町!F82</f>
        <v>-18</v>
      </c>
      <c r="G82" s="10">
        <f>伊勢市!G82+鳥羽市!G82+志摩市!G82+大台町!G82+玉城町!G82+度会町!G82+南伊勢町!G82+大紀町!G82</f>
        <v>459</v>
      </c>
      <c r="H82" s="10">
        <f>伊勢市!H82+鳥羽市!H82+志摩市!H82+大台町!H82+玉城町!H82+度会町!H82+南伊勢町!H82+大紀町!H82</f>
        <v>479</v>
      </c>
      <c r="I82" s="10">
        <f>伊勢市!I82+鳥羽市!I82+志摩市!I82+大台町!I82+玉城町!I82+度会町!I82+南伊勢町!I82+大紀町!I82</f>
        <v>-20</v>
      </c>
      <c r="J82" s="10">
        <f>伊勢市!J82+鳥羽市!J82+志摩市!J82+大台町!J82+玉城町!J82+度会町!J82+南伊勢町!J82+大紀町!J82</f>
        <v>440</v>
      </c>
      <c r="K82" s="10">
        <f>伊勢市!K82+鳥羽市!K82+志摩市!K82+大台町!K82+玉城町!K82+度会町!K82+南伊勢町!K82+大紀町!K82</f>
        <v>477</v>
      </c>
      <c r="L82" s="10">
        <f>伊勢市!L82+鳥羽市!L82+志摩市!L82+大台町!L82+玉城町!L82+度会町!L82+南伊勢町!L82+大紀町!L82</f>
        <v>-37</v>
      </c>
      <c r="M82" s="10">
        <f>伊勢市!M82+鳥羽市!M82+志摩市!M82+大台町!M82+玉城町!M82+度会町!M82+南伊勢町!M82+大紀町!M82</f>
        <v>518</v>
      </c>
      <c r="N82" s="10">
        <f>伊勢市!N82+鳥羽市!N82+志摩市!N82+大台町!N82+玉城町!N82+度会町!N82+南伊勢町!N82+大紀町!N82</f>
        <v>476</v>
      </c>
      <c r="O82" s="10">
        <f>伊勢市!O82+鳥羽市!O82+志摩市!O82+大台町!O82+玉城町!O82+度会町!O82+南伊勢町!O82+大紀町!O82</f>
        <v>42</v>
      </c>
      <c r="P82" s="10">
        <f>伊勢市!P82+鳥羽市!P82+志摩市!P82+大台町!P82+玉城町!P82+度会町!P82+南伊勢町!P82+大紀町!P82</f>
        <v>511</v>
      </c>
      <c r="Q82" s="10">
        <f>伊勢市!Q82+鳥羽市!Q82+志摩市!Q82+大台町!Q82+玉城町!Q82+度会町!Q82+南伊勢町!Q82+大紀町!Q82</f>
        <v>490</v>
      </c>
      <c r="R82" s="10">
        <f>伊勢市!R82+鳥羽市!R82+志摩市!R82+大台町!R82+玉城町!R82+度会町!R82+南伊勢町!R82+大紀町!R82</f>
        <v>21</v>
      </c>
      <c r="S82" s="2"/>
      <c r="T82" s="2" t="s">
        <v>253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南勢地域</v>
      </c>
      <c r="I84" s="1" t="s">
        <v>174</v>
      </c>
      <c r="L84" s="1" t="s">
        <v>197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>
        <v>2012</v>
      </c>
      <c r="K85">
        <v>2013</v>
      </c>
      <c r="L85">
        <v>2014</v>
      </c>
      <c r="M85">
        <v>2015</v>
      </c>
      <c r="N85">
        <v>2016</v>
      </c>
      <c r="O85"/>
      <c r="P85"/>
      <c r="Q85"/>
      <c r="R85"/>
    </row>
    <row r="86" spans="1:81" x14ac:dyDescent="0.15">
      <c r="B86" s="26" t="s">
        <v>183</v>
      </c>
      <c r="C86" s="31">
        <v>-137</v>
      </c>
      <c r="D86" s="31">
        <v>-175</v>
      </c>
      <c r="E86" s="31">
        <v>-268</v>
      </c>
      <c r="F86" s="31">
        <v>-189</v>
      </c>
      <c r="G86" s="31">
        <v>-87</v>
      </c>
      <c r="H86"/>
      <c r="I86" t="s">
        <v>128</v>
      </c>
      <c r="J86">
        <v>-137</v>
      </c>
      <c r="K86">
        <v>-175</v>
      </c>
      <c r="L86">
        <v>-268</v>
      </c>
      <c r="M86">
        <v>-189</v>
      </c>
      <c r="N86">
        <v>-87</v>
      </c>
      <c r="O86"/>
      <c r="P86"/>
      <c r="Q86"/>
      <c r="R86"/>
    </row>
    <row r="87" spans="1:81" x14ac:dyDescent="0.15">
      <c r="B87" s="26" t="s">
        <v>180</v>
      </c>
      <c r="C87" s="31">
        <v>-562</v>
      </c>
      <c r="D87" s="31">
        <v>-404</v>
      </c>
      <c r="E87" s="31">
        <v>-426</v>
      </c>
      <c r="F87" s="31">
        <v>-609</v>
      </c>
      <c r="G87" s="31">
        <v>-540</v>
      </c>
      <c r="H87"/>
      <c r="I87" t="s">
        <v>180</v>
      </c>
      <c r="J87">
        <v>-562</v>
      </c>
      <c r="K87">
        <v>-404</v>
      </c>
      <c r="L87">
        <v>-426</v>
      </c>
      <c r="M87">
        <v>-609</v>
      </c>
      <c r="N87">
        <v>-540</v>
      </c>
      <c r="O87"/>
      <c r="P87"/>
      <c r="Q87"/>
      <c r="R87"/>
    </row>
    <row r="88" spans="1:81" x14ac:dyDescent="0.15">
      <c r="B88" s="26" t="s">
        <v>181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/>
      <c r="I88" t="s">
        <v>181</v>
      </c>
      <c r="J88">
        <v>0</v>
      </c>
      <c r="K88">
        <v>0</v>
      </c>
      <c r="L88">
        <v>0</v>
      </c>
      <c r="M88">
        <v>0</v>
      </c>
      <c r="N88">
        <v>0</v>
      </c>
      <c r="O88"/>
      <c r="P88"/>
      <c r="Q88"/>
      <c r="R88"/>
    </row>
    <row r="89" spans="1:81" x14ac:dyDescent="0.15">
      <c r="B89" s="26" t="s">
        <v>6</v>
      </c>
      <c r="C89" s="31">
        <v>-29</v>
      </c>
      <c r="D89" s="31">
        <v>-2</v>
      </c>
      <c r="E89" s="31">
        <v>10</v>
      </c>
      <c r="F89" s="31">
        <v>-6</v>
      </c>
      <c r="G89" s="31">
        <v>-2</v>
      </c>
      <c r="H89"/>
      <c r="I89" t="s">
        <v>6</v>
      </c>
      <c r="J89">
        <v>-29</v>
      </c>
      <c r="K89">
        <v>-2</v>
      </c>
      <c r="L89">
        <v>10</v>
      </c>
      <c r="M89">
        <v>-6</v>
      </c>
      <c r="N89">
        <v>-2</v>
      </c>
      <c r="O89"/>
      <c r="P89"/>
      <c r="Q89"/>
      <c r="R89"/>
    </row>
    <row r="90" spans="1:81" x14ac:dyDescent="0.15">
      <c r="B90" s="26" t="s">
        <v>5</v>
      </c>
      <c r="C90" s="31">
        <v>30</v>
      </c>
      <c r="D90" s="31">
        <v>37</v>
      </c>
      <c r="E90" s="31">
        <v>42</v>
      </c>
      <c r="F90" s="31">
        <v>60</v>
      </c>
      <c r="G90" s="31">
        <v>0</v>
      </c>
      <c r="H90"/>
      <c r="I90" t="s">
        <v>5</v>
      </c>
      <c r="J90">
        <v>30</v>
      </c>
      <c r="K90">
        <v>37</v>
      </c>
      <c r="L90">
        <v>42</v>
      </c>
      <c r="M90">
        <v>60</v>
      </c>
      <c r="N90">
        <v>0</v>
      </c>
      <c r="O90"/>
      <c r="P90"/>
      <c r="Q90"/>
      <c r="R90"/>
    </row>
    <row r="91" spans="1:81" ht="12.75" thickBot="1" x14ac:dyDescent="0.2">
      <c r="B91" s="27" t="s">
        <v>176</v>
      </c>
      <c r="C91" s="32">
        <v>67</v>
      </c>
      <c r="D91" s="32">
        <v>-36</v>
      </c>
      <c r="E91" s="32">
        <v>6</v>
      </c>
      <c r="F91" s="32">
        <v>-53</v>
      </c>
      <c r="G91" s="32">
        <v>-28</v>
      </c>
      <c r="H91"/>
      <c r="I91" t="s">
        <v>176</v>
      </c>
      <c r="J91">
        <v>67</v>
      </c>
      <c r="K91">
        <v>-36</v>
      </c>
      <c r="L91">
        <v>6</v>
      </c>
      <c r="M91">
        <v>-53</v>
      </c>
      <c r="N91">
        <v>-28</v>
      </c>
      <c r="O91"/>
      <c r="P91"/>
      <c r="Q91"/>
      <c r="R91"/>
    </row>
    <row r="92" spans="1:81" x14ac:dyDescent="0.15">
      <c r="B92" s="28" t="s">
        <v>4</v>
      </c>
      <c r="C92" s="33">
        <v>5</v>
      </c>
      <c r="D92" s="33">
        <v>22</v>
      </c>
      <c r="E92" s="33">
        <v>3</v>
      </c>
      <c r="F92" s="33">
        <v>14</v>
      </c>
      <c r="G92" s="33">
        <v>-20</v>
      </c>
      <c r="H92"/>
      <c r="I92" t="s">
        <v>4</v>
      </c>
      <c r="J92">
        <v>5</v>
      </c>
      <c r="K92">
        <v>22</v>
      </c>
      <c r="L92">
        <v>3</v>
      </c>
      <c r="M92">
        <v>14</v>
      </c>
      <c r="N92">
        <v>-20</v>
      </c>
      <c r="O92"/>
      <c r="P92"/>
      <c r="Q92"/>
      <c r="R92"/>
    </row>
    <row r="93" spans="1:81" x14ac:dyDescent="0.15">
      <c r="B93" s="26" t="s">
        <v>3</v>
      </c>
      <c r="C93" s="31">
        <v>-17</v>
      </c>
      <c r="D93" s="31">
        <v>1</v>
      </c>
      <c r="E93" s="31">
        <v>4</v>
      </c>
      <c r="F93" s="31">
        <v>-7</v>
      </c>
      <c r="G93" s="31">
        <v>1</v>
      </c>
      <c r="H93"/>
      <c r="I93" t="s">
        <v>3</v>
      </c>
      <c r="J93">
        <v>-17</v>
      </c>
      <c r="K93">
        <v>1</v>
      </c>
      <c r="L93">
        <v>4</v>
      </c>
      <c r="M93">
        <v>-7</v>
      </c>
      <c r="N93">
        <v>1</v>
      </c>
      <c r="O93"/>
      <c r="P93"/>
      <c r="Q93"/>
      <c r="R93"/>
    </row>
    <row r="94" spans="1:81" x14ac:dyDescent="0.15">
      <c r="B94" s="26" t="s">
        <v>185</v>
      </c>
      <c r="C94" s="31">
        <v>-28</v>
      </c>
      <c r="D94" s="31">
        <v>8</v>
      </c>
      <c r="E94" s="31">
        <v>-14</v>
      </c>
      <c r="F94" s="31">
        <v>-42</v>
      </c>
      <c r="G94" s="31">
        <v>-11</v>
      </c>
      <c r="H94"/>
      <c r="I94" t="s">
        <v>185</v>
      </c>
      <c r="J94">
        <v>-28</v>
      </c>
      <c r="K94">
        <v>8</v>
      </c>
      <c r="L94">
        <v>-14</v>
      </c>
      <c r="M94">
        <v>-42</v>
      </c>
      <c r="N94">
        <v>-11</v>
      </c>
      <c r="O94"/>
      <c r="P94"/>
      <c r="Q94"/>
      <c r="R94"/>
    </row>
    <row r="95" spans="1:81" x14ac:dyDescent="0.15">
      <c r="B95" s="26" t="s">
        <v>184</v>
      </c>
      <c r="C95" s="31">
        <v>-101</v>
      </c>
      <c r="D95" s="31">
        <v>-235</v>
      </c>
      <c r="E95" s="31">
        <v>-139</v>
      </c>
      <c r="F95" s="31">
        <v>-154</v>
      </c>
      <c r="G95" s="31">
        <v>-20</v>
      </c>
      <c r="H95"/>
      <c r="I95" t="s">
        <v>184</v>
      </c>
      <c r="J95">
        <v>-101</v>
      </c>
      <c r="K95">
        <v>-235</v>
      </c>
      <c r="L95">
        <v>-139</v>
      </c>
      <c r="M95">
        <v>-154</v>
      </c>
      <c r="N95">
        <v>-20</v>
      </c>
      <c r="O95"/>
      <c r="P95"/>
      <c r="Q95"/>
      <c r="R95"/>
    </row>
    <row r="96" spans="1:81" x14ac:dyDescent="0.15">
      <c r="B96" s="26" t="s">
        <v>186</v>
      </c>
      <c r="C96" s="31">
        <v>-289</v>
      </c>
      <c r="D96" s="31">
        <v>-347</v>
      </c>
      <c r="E96" s="31">
        <v>-324</v>
      </c>
      <c r="F96" s="31">
        <v>-404</v>
      </c>
      <c r="G96" s="31">
        <v>-370</v>
      </c>
      <c r="H96"/>
      <c r="I96" t="s">
        <v>186</v>
      </c>
      <c r="J96">
        <v>-289</v>
      </c>
      <c r="K96">
        <v>-347</v>
      </c>
      <c r="L96">
        <v>-324</v>
      </c>
      <c r="M96">
        <v>-404</v>
      </c>
      <c r="N96">
        <v>-370</v>
      </c>
      <c r="O96"/>
      <c r="P96"/>
      <c r="Q96"/>
      <c r="R96"/>
    </row>
    <row r="97" spans="2:18" x14ac:dyDescent="0.15">
      <c r="B97" s="26" t="s">
        <v>187</v>
      </c>
      <c r="C97" s="31">
        <v>-136</v>
      </c>
      <c r="D97" s="31">
        <v>-75</v>
      </c>
      <c r="E97" s="31">
        <v>-29</v>
      </c>
      <c r="F97" s="31">
        <v>-190</v>
      </c>
      <c r="G97" s="31">
        <v>-13</v>
      </c>
      <c r="H97"/>
      <c r="I97" t="s">
        <v>187</v>
      </c>
      <c r="J97">
        <v>-136</v>
      </c>
      <c r="K97">
        <v>-75</v>
      </c>
      <c r="L97">
        <v>-29</v>
      </c>
      <c r="M97">
        <v>-190</v>
      </c>
      <c r="N97">
        <v>-13</v>
      </c>
      <c r="O97"/>
      <c r="P97"/>
      <c r="Q97"/>
      <c r="R97"/>
    </row>
    <row r="98" spans="2:18" x14ac:dyDescent="0.15">
      <c r="B98" s="26" t="s">
        <v>2</v>
      </c>
      <c r="C98" s="31">
        <v>-2</v>
      </c>
      <c r="D98" s="31">
        <v>18</v>
      </c>
      <c r="E98" s="31">
        <v>1</v>
      </c>
      <c r="F98" s="31">
        <v>0</v>
      </c>
      <c r="G98" s="31">
        <v>-21</v>
      </c>
      <c r="H98"/>
      <c r="I98" t="s">
        <v>2</v>
      </c>
      <c r="J98">
        <v>-2</v>
      </c>
      <c r="K98">
        <v>18</v>
      </c>
      <c r="L98">
        <v>1</v>
      </c>
      <c r="M98">
        <v>0</v>
      </c>
      <c r="N98">
        <v>-21</v>
      </c>
      <c r="O98"/>
      <c r="P98"/>
      <c r="Q98"/>
      <c r="R98"/>
    </row>
    <row r="99" spans="2:18" x14ac:dyDescent="0.15">
      <c r="B99" s="26" t="s">
        <v>1</v>
      </c>
      <c r="C99" s="31">
        <v>12</v>
      </c>
      <c r="D99" s="31">
        <v>-10</v>
      </c>
      <c r="E99" s="31">
        <v>1</v>
      </c>
      <c r="F99" s="31">
        <v>4</v>
      </c>
      <c r="G99" s="31">
        <v>1</v>
      </c>
      <c r="H99"/>
      <c r="I99" t="s">
        <v>1</v>
      </c>
      <c r="J99">
        <v>12</v>
      </c>
      <c r="K99">
        <v>-10</v>
      </c>
      <c r="L99">
        <v>1</v>
      </c>
      <c r="M99">
        <v>4</v>
      </c>
      <c r="N99">
        <v>1</v>
      </c>
      <c r="O99"/>
      <c r="P99"/>
      <c r="Q99"/>
      <c r="R99"/>
    </row>
    <row r="100" spans="2:18" x14ac:dyDescent="0.15">
      <c r="B100" s="26" t="s">
        <v>188</v>
      </c>
      <c r="C100" s="31">
        <v>-41</v>
      </c>
      <c r="D100" s="31">
        <v>-1</v>
      </c>
      <c r="E100" s="31">
        <v>-1</v>
      </c>
      <c r="F100" s="31">
        <v>1</v>
      </c>
      <c r="G100" s="31">
        <v>-28</v>
      </c>
      <c r="H100"/>
      <c r="I100" t="s">
        <v>188</v>
      </c>
      <c r="J100">
        <v>-41</v>
      </c>
      <c r="K100">
        <v>-1</v>
      </c>
      <c r="L100">
        <v>-1</v>
      </c>
      <c r="M100">
        <v>1</v>
      </c>
      <c r="N100">
        <v>-28</v>
      </c>
      <c r="O100"/>
      <c r="P100"/>
      <c r="Q100"/>
      <c r="R100"/>
    </row>
    <row r="101" spans="2:18" ht="12.75" thickBot="1" x14ac:dyDescent="0.2">
      <c r="B101" s="30" t="s">
        <v>177</v>
      </c>
      <c r="C101" s="34">
        <v>-18</v>
      </c>
      <c r="D101" s="34">
        <v>-20</v>
      </c>
      <c r="E101" s="34">
        <v>-37</v>
      </c>
      <c r="F101" s="31">
        <v>42</v>
      </c>
      <c r="G101" s="31">
        <v>21</v>
      </c>
      <c r="H101"/>
      <c r="I101" t="s">
        <v>177</v>
      </c>
      <c r="J101">
        <v>-18</v>
      </c>
      <c r="K101">
        <v>-20</v>
      </c>
      <c r="L101">
        <v>-37</v>
      </c>
      <c r="M101">
        <v>42</v>
      </c>
      <c r="N101">
        <v>21</v>
      </c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-1,246</v>
      </c>
      <c r="D102" s="35" t="str">
        <f>"全体 "&amp;TEXT(SUM(D86:D101),"#,###")</f>
        <v>全体 -1,219</v>
      </c>
      <c r="E102" s="35" t="str">
        <f>"全体 "&amp;TEXT(SUM(E86:E101),"#,###")</f>
        <v>全体 -1,171</v>
      </c>
      <c r="F102" s="35" t="str">
        <f>"全体 "&amp;TEXT(SUM(F86:F101),"#,###")</f>
        <v>全体 -1,533</v>
      </c>
      <c r="G102" s="35" t="str">
        <f>"全体 "&amp;TEXT(SUM(G86:G101),"#,###")</f>
        <v>全体 -1,117</v>
      </c>
      <c r="H102"/>
      <c r="I102" t="s">
        <v>175</v>
      </c>
      <c r="J102" t="s">
        <v>217</v>
      </c>
      <c r="K102" t="s">
        <v>218</v>
      </c>
      <c r="L102" t="s">
        <v>219</v>
      </c>
      <c r="M102" t="s">
        <v>220</v>
      </c>
      <c r="N102" t="s">
        <v>221</v>
      </c>
      <c r="O102"/>
      <c r="P102"/>
      <c r="Q102"/>
      <c r="R102"/>
    </row>
    <row r="104" spans="2:18" x14ac:dyDescent="0.15">
      <c r="J104" s="51" t="s">
        <v>238</v>
      </c>
    </row>
    <row r="106" spans="2:18" x14ac:dyDescent="0.15">
      <c r="B106" s="49" t="s">
        <v>190</v>
      </c>
      <c r="E106" s="60" t="str">
        <f ca="1">MID(CELL("filename",B106),FIND("]",CELL("filename",B106))+1,31)</f>
        <v>南勢地域</v>
      </c>
      <c r="H106" s="49" t="s">
        <v>224</v>
      </c>
    </row>
    <row r="107" spans="2:18" x14ac:dyDescent="0.15">
      <c r="B107" s="29"/>
      <c r="C107" s="61">
        <v>2012</v>
      </c>
      <c r="D107" s="29">
        <v>2013</v>
      </c>
      <c r="E107" s="29">
        <v>2014</v>
      </c>
      <c r="F107" s="29">
        <v>2015</v>
      </c>
      <c r="G107" s="68">
        <v>2016</v>
      </c>
      <c r="H107" s="69">
        <v>2012</v>
      </c>
      <c r="I107" s="29">
        <v>2013</v>
      </c>
      <c r="J107" s="29">
        <v>2014</v>
      </c>
      <c r="K107" s="29">
        <v>2015</v>
      </c>
      <c r="L107" s="29">
        <v>2016</v>
      </c>
    </row>
    <row r="108" spans="2:18" x14ac:dyDescent="0.15">
      <c r="B108" s="26" t="s">
        <v>182</v>
      </c>
      <c r="C108" s="31">
        <v>295</v>
      </c>
      <c r="D108" s="31">
        <v>258</v>
      </c>
      <c r="E108" s="31">
        <v>264</v>
      </c>
      <c r="F108" s="31">
        <v>276</v>
      </c>
      <c r="G108" s="63">
        <v>330</v>
      </c>
      <c r="H108" s="72">
        <f>C108/C$124</f>
        <v>6.5540990890913128E-2</v>
      </c>
      <c r="I108" s="52">
        <f t="shared" ref="I108:I124" si="0">D108/D$124</f>
        <v>5.9846903270702856E-2</v>
      </c>
      <c r="J108" s="52">
        <f t="shared" ref="J108:J124" si="1">E108/E$124</f>
        <v>6.0054595086442217E-2</v>
      </c>
      <c r="K108" s="52">
        <f t="shared" ref="K108:K124" si="2">F108/F$124</f>
        <v>6.5094339622641509E-2</v>
      </c>
      <c r="L108" s="52">
        <f t="shared" ref="L108:L124" si="3">G108/G$124</f>
        <v>7.4374577417173765E-2</v>
      </c>
    </row>
    <row r="109" spans="2:18" x14ac:dyDescent="0.15">
      <c r="B109" s="26" t="s">
        <v>180</v>
      </c>
      <c r="C109" s="31">
        <v>994</v>
      </c>
      <c r="D109" s="31">
        <v>1006</v>
      </c>
      <c r="E109" s="31">
        <v>931</v>
      </c>
      <c r="F109" s="31">
        <v>948</v>
      </c>
      <c r="G109" s="63">
        <v>886</v>
      </c>
      <c r="H109" s="72">
        <f t="shared" ref="H109:H124" si="4">C109/C$124</f>
        <v>0.2208398133748056</v>
      </c>
      <c r="I109" s="52">
        <f t="shared" si="0"/>
        <v>0.23335652980746927</v>
      </c>
      <c r="J109" s="52">
        <f t="shared" si="1"/>
        <v>0.21178343949044587</v>
      </c>
      <c r="K109" s="52">
        <f t="shared" si="2"/>
        <v>0.22358490566037736</v>
      </c>
      <c r="L109" s="52">
        <f t="shared" si="3"/>
        <v>0.19968447148974533</v>
      </c>
    </row>
    <row r="110" spans="2:18" x14ac:dyDescent="0.15">
      <c r="B110" s="37" t="s">
        <v>181</v>
      </c>
      <c r="C110" s="31">
        <v>1294</v>
      </c>
      <c r="D110" s="31">
        <v>1365</v>
      </c>
      <c r="E110" s="31">
        <v>1256</v>
      </c>
      <c r="F110" s="31">
        <v>1364</v>
      </c>
      <c r="G110" s="63">
        <v>1182</v>
      </c>
      <c r="H110" s="70" t="s">
        <v>223</v>
      </c>
      <c r="I110" s="71" t="s">
        <v>223</v>
      </c>
      <c r="J110" s="71" t="s">
        <v>223</v>
      </c>
      <c r="K110" s="71" t="s">
        <v>223</v>
      </c>
      <c r="L110" s="71" t="s">
        <v>223</v>
      </c>
    </row>
    <row r="111" spans="2:18" x14ac:dyDescent="0.15">
      <c r="B111" s="26" t="s">
        <v>6</v>
      </c>
      <c r="C111" s="31">
        <v>28</v>
      </c>
      <c r="D111" s="31">
        <v>42</v>
      </c>
      <c r="E111" s="31">
        <v>44</v>
      </c>
      <c r="F111" s="31">
        <v>71</v>
      </c>
      <c r="G111" s="63">
        <v>44</v>
      </c>
      <c r="H111" s="72">
        <f t="shared" si="4"/>
        <v>6.2208398133748056E-3</v>
      </c>
      <c r="I111" s="52">
        <f t="shared" si="0"/>
        <v>9.7425191370911629E-3</v>
      </c>
      <c r="J111" s="52">
        <f t="shared" si="1"/>
        <v>1.0009099181073703E-2</v>
      </c>
      <c r="K111" s="52">
        <f t="shared" si="2"/>
        <v>1.6745283018867924E-2</v>
      </c>
      <c r="L111" s="52">
        <f t="shared" si="3"/>
        <v>9.9166103222898348E-3</v>
      </c>
    </row>
    <row r="112" spans="2:18" x14ac:dyDescent="0.15">
      <c r="B112" s="26" t="s">
        <v>5</v>
      </c>
      <c r="C112" s="31">
        <v>55</v>
      </c>
      <c r="D112" s="31">
        <v>70</v>
      </c>
      <c r="E112" s="31">
        <v>63</v>
      </c>
      <c r="F112" s="31">
        <v>76</v>
      </c>
      <c r="G112" s="63">
        <v>28</v>
      </c>
      <c r="H112" s="72">
        <f t="shared" si="4"/>
        <v>1.2219506776271939E-2</v>
      </c>
      <c r="I112" s="52">
        <f t="shared" si="0"/>
        <v>1.6237531895151938E-2</v>
      </c>
      <c r="J112" s="52">
        <f t="shared" si="1"/>
        <v>1.4331210191082803E-2</v>
      </c>
      <c r="K112" s="52">
        <f t="shared" si="2"/>
        <v>1.7924528301886792E-2</v>
      </c>
      <c r="L112" s="52">
        <f t="shared" si="3"/>
        <v>6.3105702050935313E-3</v>
      </c>
    </row>
    <row r="113" spans="2:12" ht="12.75" thickBot="1" x14ac:dyDescent="0.2">
      <c r="B113" s="27" t="s">
        <v>176</v>
      </c>
      <c r="C113" s="32">
        <v>559</v>
      </c>
      <c r="D113" s="32">
        <v>486</v>
      </c>
      <c r="E113" s="32">
        <v>626</v>
      </c>
      <c r="F113" s="32">
        <v>397</v>
      </c>
      <c r="G113" s="64">
        <v>502</v>
      </c>
      <c r="H113" s="73">
        <f t="shared" si="4"/>
        <v>0.12419462341701844</v>
      </c>
      <c r="I113" s="53">
        <f t="shared" si="0"/>
        <v>0.11273486430062631</v>
      </c>
      <c r="J113" s="53">
        <f t="shared" si="1"/>
        <v>0.14240218380345768</v>
      </c>
      <c r="K113" s="53">
        <f t="shared" si="2"/>
        <v>9.3632075471698106E-2</v>
      </c>
      <c r="L113" s="53">
        <f t="shared" si="3"/>
        <v>0.11313950867703403</v>
      </c>
    </row>
    <row r="114" spans="2:12" x14ac:dyDescent="0.15">
      <c r="B114" s="28" t="s">
        <v>4</v>
      </c>
      <c r="C114" s="33">
        <v>34</v>
      </c>
      <c r="D114" s="33">
        <v>38</v>
      </c>
      <c r="E114" s="33">
        <v>34</v>
      </c>
      <c r="F114" s="33">
        <v>44</v>
      </c>
      <c r="G114" s="65">
        <v>37</v>
      </c>
      <c r="H114" s="74">
        <f t="shared" si="4"/>
        <v>7.5538769162408351E-3</v>
      </c>
      <c r="I114" s="54">
        <f t="shared" si="0"/>
        <v>8.8146601716539083E-3</v>
      </c>
      <c r="J114" s="54">
        <f t="shared" si="1"/>
        <v>7.7343039126478615E-3</v>
      </c>
      <c r="K114" s="54">
        <f t="shared" si="2"/>
        <v>1.0377358490566037E-2</v>
      </c>
      <c r="L114" s="54">
        <f t="shared" si="3"/>
        <v>8.338967771016453E-3</v>
      </c>
    </row>
    <row r="115" spans="2:12" x14ac:dyDescent="0.15">
      <c r="B115" s="26" t="s">
        <v>3</v>
      </c>
      <c r="C115" s="31">
        <v>11</v>
      </c>
      <c r="D115" s="31">
        <v>24</v>
      </c>
      <c r="E115" s="31">
        <v>16</v>
      </c>
      <c r="F115" s="31">
        <v>13</v>
      </c>
      <c r="G115" s="63">
        <v>32</v>
      </c>
      <c r="H115" s="72">
        <f t="shared" si="4"/>
        <v>2.443901355254388E-3</v>
      </c>
      <c r="I115" s="52">
        <f t="shared" si="0"/>
        <v>5.5671537926235215E-3</v>
      </c>
      <c r="J115" s="52">
        <f t="shared" si="1"/>
        <v>3.6396724294813468E-3</v>
      </c>
      <c r="K115" s="52">
        <f t="shared" si="2"/>
        <v>3.0660377358490568E-3</v>
      </c>
      <c r="L115" s="52">
        <f t="shared" si="3"/>
        <v>7.2120802343926078E-3</v>
      </c>
    </row>
    <row r="116" spans="2:12" x14ac:dyDescent="0.15">
      <c r="B116" s="26" t="s">
        <v>185</v>
      </c>
      <c r="C116" s="31">
        <v>23</v>
      </c>
      <c r="D116" s="31">
        <v>30</v>
      </c>
      <c r="E116" s="31">
        <v>29</v>
      </c>
      <c r="F116" s="31">
        <v>27</v>
      </c>
      <c r="G116" s="63">
        <v>39</v>
      </c>
      <c r="H116" s="72">
        <f t="shared" si="4"/>
        <v>5.1099755609864475E-3</v>
      </c>
      <c r="I116" s="52">
        <f t="shared" si="0"/>
        <v>6.9589422407794017E-3</v>
      </c>
      <c r="J116" s="52">
        <f t="shared" si="1"/>
        <v>6.5969062784349405E-3</v>
      </c>
      <c r="K116" s="52">
        <f t="shared" si="2"/>
        <v>6.3679245283018871E-3</v>
      </c>
      <c r="L116" s="52">
        <f t="shared" si="3"/>
        <v>8.7897227856659904E-3</v>
      </c>
    </row>
    <row r="117" spans="2:12" x14ac:dyDescent="0.15">
      <c r="B117" s="26" t="s">
        <v>184</v>
      </c>
      <c r="C117" s="31">
        <v>443</v>
      </c>
      <c r="D117" s="31">
        <v>350</v>
      </c>
      <c r="E117" s="31">
        <v>364</v>
      </c>
      <c r="F117" s="31">
        <v>438</v>
      </c>
      <c r="G117" s="63">
        <v>490</v>
      </c>
      <c r="H117" s="72">
        <f t="shared" si="4"/>
        <v>9.8422572761608526E-2</v>
      </c>
      <c r="I117" s="52">
        <f t="shared" si="0"/>
        <v>8.1187659475759691E-2</v>
      </c>
      <c r="J117" s="52">
        <f t="shared" si="1"/>
        <v>8.2802547770700632E-2</v>
      </c>
      <c r="K117" s="52">
        <f t="shared" si="2"/>
        <v>0.10330188679245284</v>
      </c>
      <c r="L117" s="52">
        <f t="shared" si="3"/>
        <v>0.1104349785891368</v>
      </c>
    </row>
    <row r="118" spans="2:12" x14ac:dyDescent="0.15">
      <c r="B118" s="26" t="s">
        <v>186</v>
      </c>
      <c r="C118" s="31">
        <v>911</v>
      </c>
      <c r="D118" s="31">
        <v>813</v>
      </c>
      <c r="E118" s="31">
        <v>805</v>
      </c>
      <c r="F118" s="31">
        <v>721</v>
      </c>
      <c r="G118" s="63">
        <v>797</v>
      </c>
      <c r="H118" s="72">
        <f t="shared" si="4"/>
        <v>0.20239946678515885</v>
      </c>
      <c r="I118" s="52">
        <f t="shared" si="0"/>
        <v>0.18858733472512179</v>
      </c>
      <c r="J118" s="52">
        <f t="shared" si="1"/>
        <v>0.18312101910828024</v>
      </c>
      <c r="K118" s="52">
        <f t="shared" si="2"/>
        <v>0.17004716981132076</v>
      </c>
      <c r="L118" s="52">
        <f t="shared" si="3"/>
        <v>0.17962587333784089</v>
      </c>
    </row>
    <row r="119" spans="2:12" x14ac:dyDescent="0.15">
      <c r="B119" s="26" t="s">
        <v>187</v>
      </c>
      <c r="C119" s="31">
        <v>564</v>
      </c>
      <c r="D119" s="31">
        <v>608</v>
      </c>
      <c r="E119" s="31">
        <v>623</v>
      </c>
      <c r="F119" s="31">
        <v>552</v>
      </c>
      <c r="G119" s="63">
        <v>624</v>
      </c>
      <c r="H119" s="72">
        <f t="shared" si="4"/>
        <v>0.1253054876694068</v>
      </c>
      <c r="I119" s="52">
        <f t="shared" si="0"/>
        <v>0.14103456274646253</v>
      </c>
      <c r="J119" s="52">
        <f t="shared" si="1"/>
        <v>0.14171974522292993</v>
      </c>
      <c r="K119" s="52">
        <f t="shared" si="2"/>
        <v>0.13018867924528302</v>
      </c>
      <c r="L119" s="52">
        <f t="shared" si="3"/>
        <v>0.14063556457065585</v>
      </c>
    </row>
    <row r="120" spans="2:12" x14ac:dyDescent="0.15">
      <c r="B120" s="26" t="s">
        <v>2</v>
      </c>
      <c r="C120" s="31">
        <v>33</v>
      </c>
      <c r="D120" s="31">
        <v>46</v>
      </c>
      <c r="E120" s="31">
        <v>36</v>
      </c>
      <c r="F120" s="31">
        <v>26</v>
      </c>
      <c r="G120" s="63">
        <v>13</v>
      </c>
      <c r="H120" s="72">
        <f t="shared" si="4"/>
        <v>7.3317040657631637E-3</v>
      </c>
      <c r="I120" s="52">
        <f t="shared" si="0"/>
        <v>1.0670378102528416E-2</v>
      </c>
      <c r="J120" s="52">
        <f t="shared" si="1"/>
        <v>8.1892629663330302E-3</v>
      </c>
      <c r="K120" s="52">
        <f t="shared" si="2"/>
        <v>6.1320754716981136E-3</v>
      </c>
      <c r="L120" s="52">
        <f t="shared" si="3"/>
        <v>2.9299075952219969E-3</v>
      </c>
    </row>
    <row r="121" spans="2:12" x14ac:dyDescent="0.15">
      <c r="B121" s="26" t="s">
        <v>1</v>
      </c>
      <c r="C121" s="31">
        <v>12</v>
      </c>
      <c r="D121" s="31">
        <v>0</v>
      </c>
      <c r="E121" s="31">
        <v>11</v>
      </c>
      <c r="F121" s="31">
        <v>15</v>
      </c>
      <c r="G121" s="63">
        <v>12</v>
      </c>
      <c r="H121" s="72">
        <f t="shared" si="4"/>
        <v>2.6660742057320595E-3</v>
      </c>
      <c r="I121" s="52">
        <f t="shared" si="0"/>
        <v>0</v>
      </c>
      <c r="J121" s="52">
        <f t="shared" si="1"/>
        <v>2.5022747952684258E-3</v>
      </c>
      <c r="K121" s="52">
        <f t="shared" si="2"/>
        <v>3.5377358490566039E-3</v>
      </c>
      <c r="L121" s="52">
        <f t="shared" si="3"/>
        <v>2.7045300878972278E-3</v>
      </c>
    </row>
    <row r="122" spans="2:12" x14ac:dyDescent="0.15">
      <c r="B122" s="26" t="s">
        <v>188</v>
      </c>
      <c r="C122" s="31">
        <v>75</v>
      </c>
      <c r="D122" s="31">
        <v>81</v>
      </c>
      <c r="E122" s="31">
        <v>110</v>
      </c>
      <c r="F122" s="31">
        <v>118</v>
      </c>
      <c r="G122" s="63">
        <v>92</v>
      </c>
      <c r="H122" s="72">
        <f t="shared" si="4"/>
        <v>1.6662963785825373E-2</v>
      </c>
      <c r="I122" s="52">
        <f t="shared" si="0"/>
        <v>1.8789144050104383E-2</v>
      </c>
      <c r="J122" s="52">
        <f t="shared" si="1"/>
        <v>2.5022747952684259E-2</v>
      </c>
      <c r="K122" s="52">
        <f t="shared" si="2"/>
        <v>2.7830188679245284E-2</v>
      </c>
      <c r="L122" s="52">
        <f t="shared" si="3"/>
        <v>2.0734730673878748E-2</v>
      </c>
    </row>
    <row r="123" spans="2:12" ht="12.75" thickBot="1" x14ac:dyDescent="0.2">
      <c r="B123" s="30" t="s">
        <v>177</v>
      </c>
      <c r="C123" s="34">
        <v>464</v>
      </c>
      <c r="D123" s="34">
        <v>459</v>
      </c>
      <c r="E123" s="34">
        <v>440</v>
      </c>
      <c r="F123" s="34">
        <v>518</v>
      </c>
      <c r="G123" s="66">
        <v>511</v>
      </c>
      <c r="H123" s="75">
        <f t="shared" si="4"/>
        <v>0.10308820262163963</v>
      </c>
      <c r="I123" s="55">
        <f t="shared" si="0"/>
        <v>0.10647181628392484</v>
      </c>
      <c r="J123" s="55">
        <f t="shared" si="1"/>
        <v>0.10009099181073704</v>
      </c>
      <c r="K123" s="55">
        <f t="shared" si="2"/>
        <v>0.12216981132075472</v>
      </c>
      <c r="L123" s="55">
        <f t="shared" si="3"/>
        <v>0.11516790624295695</v>
      </c>
    </row>
    <row r="124" spans="2:12" ht="12.75" thickTop="1" x14ac:dyDescent="0.15">
      <c r="B124" s="5" t="s">
        <v>175</v>
      </c>
      <c r="C124" s="35">
        <f>SUM(C108:C109,C111:C123)</f>
        <v>4501</v>
      </c>
      <c r="D124" s="35">
        <f t="shared" ref="D124:G124" si="5">SUM(D108:D109,D111:D123)</f>
        <v>4311</v>
      </c>
      <c r="E124" s="35">
        <f t="shared" si="5"/>
        <v>4396</v>
      </c>
      <c r="F124" s="35">
        <f t="shared" si="5"/>
        <v>4240</v>
      </c>
      <c r="G124" s="67">
        <f t="shared" si="5"/>
        <v>4437</v>
      </c>
      <c r="H124" s="76">
        <f t="shared" si="4"/>
        <v>1</v>
      </c>
      <c r="I124" s="56">
        <f t="shared" si="0"/>
        <v>1</v>
      </c>
      <c r="J124" s="56">
        <f t="shared" si="1"/>
        <v>1</v>
      </c>
      <c r="K124" s="56">
        <f t="shared" si="2"/>
        <v>1</v>
      </c>
      <c r="L124" s="56">
        <f t="shared" si="3"/>
        <v>1</v>
      </c>
    </row>
    <row r="128" spans="2:12" x14ac:dyDescent="0.15">
      <c r="B128" s="49" t="s">
        <v>210</v>
      </c>
      <c r="E128" s="60" t="str">
        <f ca="1">MID(CELL("filename",B128),FIND("]",CELL("filename",B128))+1,31)</f>
        <v>南勢地域</v>
      </c>
      <c r="H128" s="49" t="s">
        <v>224</v>
      </c>
    </row>
    <row r="129" spans="2:12" x14ac:dyDescent="0.15">
      <c r="B129" s="29"/>
      <c r="C129" s="61">
        <v>2012</v>
      </c>
      <c r="D129" s="29">
        <v>2013</v>
      </c>
      <c r="E129" s="29">
        <v>2014</v>
      </c>
      <c r="F129" s="29">
        <v>2015</v>
      </c>
      <c r="G129" s="29">
        <v>2016</v>
      </c>
      <c r="H129" s="69">
        <v>2012</v>
      </c>
      <c r="I129" s="29">
        <v>2013</v>
      </c>
      <c r="J129" s="29">
        <v>2014</v>
      </c>
      <c r="K129" s="29">
        <v>2015</v>
      </c>
      <c r="L129" s="29">
        <v>2016</v>
      </c>
    </row>
    <row r="130" spans="2:12" x14ac:dyDescent="0.15">
      <c r="B130" s="26" t="s">
        <v>182</v>
      </c>
      <c r="C130" s="31">
        <v>432</v>
      </c>
      <c r="D130" s="31">
        <v>433</v>
      </c>
      <c r="E130" s="31">
        <v>532</v>
      </c>
      <c r="F130" s="31">
        <v>465</v>
      </c>
      <c r="G130" s="31">
        <v>417</v>
      </c>
      <c r="H130" s="72">
        <f>C130/C$146</f>
        <v>7.5169653732382116E-2</v>
      </c>
      <c r="I130" s="52">
        <f t="shared" ref="I130:I131" si="6">D130/D$146</f>
        <v>7.8300180831826396E-2</v>
      </c>
      <c r="J130" s="52">
        <f t="shared" ref="J130:J131" si="7">E130/E$146</f>
        <v>9.556313993174062E-2</v>
      </c>
      <c r="K130" s="52">
        <f t="shared" ref="K130:K131" si="8">F130/F$146</f>
        <v>8.0547375714533173E-2</v>
      </c>
      <c r="L130" s="52">
        <f t="shared" ref="L130:L131" si="9">G130/G$146</f>
        <v>7.5081022686352181E-2</v>
      </c>
    </row>
    <row r="131" spans="2:12" x14ac:dyDescent="0.15">
      <c r="B131" s="26" t="s">
        <v>180</v>
      </c>
      <c r="C131" s="31">
        <v>1556</v>
      </c>
      <c r="D131" s="31">
        <v>1410</v>
      </c>
      <c r="E131" s="31">
        <v>1357</v>
      </c>
      <c r="F131" s="31">
        <v>1557</v>
      </c>
      <c r="G131" s="31">
        <v>1426</v>
      </c>
      <c r="H131" s="72">
        <f t="shared" ref="H131" si="10">C131/C$146</f>
        <v>0.27074995649904299</v>
      </c>
      <c r="I131" s="52">
        <f t="shared" si="6"/>
        <v>0.25497287522603979</v>
      </c>
      <c r="J131" s="52">
        <f t="shared" si="7"/>
        <v>0.24375785881084966</v>
      </c>
      <c r="K131" s="52">
        <f t="shared" si="8"/>
        <v>0.26970379352156593</v>
      </c>
      <c r="L131" s="52">
        <f t="shared" si="9"/>
        <v>0.25675189052934821</v>
      </c>
    </row>
    <row r="132" spans="2:12" x14ac:dyDescent="0.15">
      <c r="B132" s="37" t="s">
        <v>181</v>
      </c>
      <c r="C132" s="31">
        <v>1294</v>
      </c>
      <c r="D132" s="31">
        <v>1365</v>
      </c>
      <c r="E132" s="31">
        <v>1256</v>
      </c>
      <c r="F132" s="31">
        <v>1364</v>
      </c>
      <c r="G132" s="31">
        <v>1182</v>
      </c>
      <c r="H132" s="70" t="s">
        <v>223</v>
      </c>
      <c r="I132" s="71" t="s">
        <v>223</v>
      </c>
      <c r="J132" s="71" t="s">
        <v>223</v>
      </c>
      <c r="K132" s="71" t="s">
        <v>223</v>
      </c>
      <c r="L132" s="71" t="s">
        <v>223</v>
      </c>
    </row>
    <row r="133" spans="2:12" x14ac:dyDescent="0.15">
      <c r="B133" s="26" t="s">
        <v>6</v>
      </c>
      <c r="C133" s="31">
        <v>57</v>
      </c>
      <c r="D133" s="31">
        <v>44</v>
      </c>
      <c r="E133" s="31">
        <v>34</v>
      </c>
      <c r="F133" s="31">
        <v>77</v>
      </c>
      <c r="G133" s="31">
        <v>46</v>
      </c>
      <c r="H133" s="72">
        <f t="shared" ref="H133:H146" si="11">C133/C$146</f>
        <v>9.9182182008004174E-3</v>
      </c>
      <c r="I133" s="52">
        <f t="shared" ref="I133:I146" si="12">D133/D$146</f>
        <v>7.9566003616636533E-3</v>
      </c>
      <c r="J133" s="52">
        <f t="shared" ref="J133:J146" si="13">E133/E$146</f>
        <v>6.1074187174420692E-3</v>
      </c>
      <c r="K133" s="52">
        <f t="shared" ref="K133:K146" si="14">F133/F$146</f>
        <v>1.3337952537675385E-2</v>
      </c>
      <c r="L133" s="52">
        <f t="shared" ref="L133:L146" si="15">G133/G$146</f>
        <v>8.2823190493338129E-3</v>
      </c>
    </row>
    <row r="134" spans="2:12" x14ac:dyDescent="0.15">
      <c r="B134" s="26" t="s">
        <v>5</v>
      </c>
      <c r="C134" s="31">
        <v>25</v>
      </c>
      <c r="D134" s="31">
        <v>33</v>
      </c>
      <c r="E134" s="31">
        <v>21</v>
      </c>
      <c r="F134" s="31">
        <v>16</v>
      </c>
      <c r="G134" s="31">
        <v>28</v>
      </c>
      <c r="H134" s="72">
        <f t="shared" si="11"/>
        <v>4.3500957021054467E-3</v>
      </c>
      <c r="I134" s="52">
        <f t="shared" si="12"/>
        <v>5.9674502712477396E-3</v>
      </c>
      <c r="J134" s="52">
        <f t="shared" si="13"/>
        <v>3.7722292078318665E-3</v>
      </c>
      <c r="K134" s="52">
        <f t="shared" si="14"/>
        <v>2.771522605231249E-3</v>
      </c>
      <c r="L134" s="52">
        <f t="shared" si="15"/>
        <v>5.0414115952466688E-3</v>
      </c>
    </row>
    <row r="135" spans="2:12" ht="12.75" thickBot="1" x14ac:dyDescent="0.2">
      <c r="B135" s="27" t="s">
        <v>176</v>
      </c>
      <c r="C135" s="32">
        <v>492</v>
      </c>
      <c r="D135" s="32">
        <v>522</v>
      </c>
      <c r="E135" s="32">
        <v>620</v>
      </c>
      <c r="F135" s="32">
        <v>450</v>
      </c>
      <c r="G135" s="32">
        <v>530</v>
      </c>
      <c r="H135" s="73">
        <f t="shared" si="11"/>
        <v>8.5609883417435181E-2</v>
      </c>
      <c r="I135" s="53">
        <f t="shared" si="12"/>
        <v>9.4394213381555153E-2</v>
      </c>
      <c r="J135" s="53">
        <f t="shared" si="13"/>
        <v>0.11137057661217892</v>
      </c>
      <c r="K135" s="53">
        <f t="shared" si="14"/>
        <v>7.7949073272128883E-2</v>
      </c>
      <c r="L135" s="53">
        <f t="shared" si="15"/>
        <v>9.5426719481454814E-2</v>
      </c>
    </row>
    <row r="136" spans="2:12" x14ac:dyDescent="0.15">
      <c r="B136" s="28" t="s">
        <v>4</v>
      </c>
      <c r="C136" s="33">
        <v>29</v>
      </c>
      <c r="D136" s="33">
        <v>16</v>
      </c>
      <c r="E136" s="33">
        <v>31</v>
      </c>
      <c r="F136" s="33">
        <v>30</v>
      </c>
      <c r="G136" s="33">
        <v>57</v>
      </c>
      <c r="H136" s="74">
        <f t="shared" si="11"/>
        <v>5.0461110144423178E-3</v>
      </c>
      <c r="I136" s="54">
        <f t="shared" si="12"/>
        <v>2.8933092224231465E-3</v>
      </c>
      <c r="J136" s="54">
        <f t="shared" si="13"/>
        <v>5.5685288306089459E-3</v>
      </c>
      <c r="K136" s="54">
        <f t="shared" si="14"/>
        <v>5.1966048848085915E-3</v>
      </c>
      <c r="L136" s="54">
        <f t="shared" si="15"/>
        <v>1.026287360460929E-2</v>
      </c>
    </row>
    <row r="137" spans="2:12" x14ac:dyDescent="0.15">
      <c r="B137" s="26" t="s">
        <v>3</v>
      </c>
      <c r="C137" s="31">
        <v>28</v>
      </c>
      <c r="D137" s="31">
        <v>23</v>
      </c>
      <c r="E137" s="31">
        <v>12</v>
      </c>
      <c r="F137" s="31">
        <v>20</v>
      </c>
      <c r="G137" s="31">
        <v>31</v>
      </c>
      <c r="H137" s="72">
        <f t="shared" si="11"/>
        <v>4.8721071863580996E-3</v>
      </c>
      <c r="I137" s="52">
        <f t="shared" si="12"/>
        <v>4.1591320072332733E-3</v>
      </c>
      <c r="J137" s="52">
        <f t="shared" si="13"/>
        <v>2.1555595473324949E-3</v>
      </c>
      <c r="K137" s="52">
        <f t="shared" si="14"/>
        <v>3.4644032565390613E-3</v>
      </c>
      <c r="L137" s="52">
        <f t="shared" si="15"/>
        <v>5.5815628375945267E-3</v>
      </c>
    </row>
    <row r="138" spans="2:12" x14ac:dyDescent="0.15">
      <c r="B138" s="26" t="s">
        <v>185</v>
      </c>
      <c r="C138" s="31">
        <v>51</v>
      </c>
      <c r="D138" s="31">
        <v>22</v>
      </c>
      <c r="E138" s="31">
        <v>43</v>
      </c>
      <c r="F138" s="31">
        <v>69</v>
      </c>
      <c r="G138" s="31">
        <v>50</v>
      </c>
      <c r="H138" s="72">
        <f t="shared" si="11"/>
        <v>8.8741952322951099E-3</v>
      </c>
      <c r="I138" s="52">
        <f t="shared" si="12"/>
        <v>3.9783001808318267E-3</v>
      </c>
      <c r="J138" s="52">
        <f t="shared" si="13"/>
        <v>7.7240883779414408E-3</v>
      </c>
      <c r="K138" s="52">
        <f t="shared" si="14"/>
        <v>1.1952191235059761E-2</v>
      </c>
      <c r="L138" s="52">
        <f t="shared" si="15"/>
        <v>9.0025207057976234E-3</v>
      </c>
    </row>
    <row r="139" spans="2:12" x14ac:dyDescent="0.15">
      <c r="B139" s="26" t="s">
        <v>184</v>
      </c>
      <c r="C139" s="31">
        <v>544</v>
      </c>
      <c r="D139" s="31">
        <v>585</v>
      </c>
      <c r="E139" s="31">
        <v>503</v>
      </c>
      <c r="F139" s="31">
        <v>592</v>
      </c>
      <c r="G139" s="31">
        <v>510</v>
      </c>
      <c r="H139" s="72">
        <f t="shared" si="11"/>
        <v>9.4658082477814515E-2</v>
      </c>
      <c r="I139" s="52">
        <f t="shared" si="12"/>
        <v>0.1057866184448463</v>
      </c>
      <c r="J139" s="52">
        <f t="shared" si="13"/>
        <v>9.035387102568708E-2</v>
      </c>
      <c r="K139" s="52">
        <f t="shared" si="14"/>
        <v>0.1025463363935562</v>
      </c>
      <c r="L139" s="52">
        <f t="shared" si="15"/>
        <v>9.1825711199135754E-2</v>
      </c>
    </row>
    <row r="140" spans="2:12" x14ac:dyDescent="0.15">
      <c r="B140" s="26" t="s">
        <v>186</v>
      </c>
      <c r="C140" s="31">
        <v>1200</v>
      </c>
      <c r="D140" s="31">
        <v>1160</v>
      </c>
      <c r="E140" s="31">
        <v>1129</v>
      </c>
      <c r="F140" s="31">
        <v>1125</v>
      </c>
      <c r="G140" s="31">
        <v>1167</v>
      </c>
      <c r="H140" s="72">
        <f t="shared" si="11"/>
        <v>0.20880459370106141</v>
      </c>
      <c r="I140" s="52">
        <f t="shared" si="12"/>
        <v>0.20976491862567812</v>
      </c>
      <c r="J140" s="52">
        <f t="shared" si="13"/>
        <v>0.20280222741153225</v>
      </c>
      <c r="K140" s="52">
        <f t="shared" si="14"/>
        <v>0.19487268318032219</v>
      </c>
      <c r="L140" s="52">
        <f t="shared" si="15"/>
        <v>0.21011883327331654</v>
      </c>
    </row>
    <row r="141" spans="2:12" x14ac:dyDescent="0.15">
      <c r="B141" s="26" t="s">
        <v>187</v>
      </c>
      <c r="C141" s="31">
        <v>700</v>
      </c>
      <c r="D141" s="31">
        <v>683</v>
      </c>
      <c r="E141" s="31">
        <v>652</v>
      </c>
      <c r="F141" s="31">
        <v>742</v>
      </c>
      <c r="G141" s="31">
        <v>637</v>
      </c>
      <c r="H141" s="72">
        <f t="shared" si="11"/>
        <v>0.1218026796589525</v>
      </c>
      <c r="I141" s="52">
        <f t="shared" si="12"/>
        <v>0.12350813743218807</v>
      </c>
      <c r="J141" s="52">
        <f t="shared" si="13"/>
        <v>0.11711873540506557</v>
      </c>
      <c r="K141" s="52">
        <f t="shared" si="14"/>
        <v>0.12852936081759916</v>
      </c>
      <c r="L141" s="52">
        <f t="shared" si="15"/>
        <v>0.11469211379186173</v>
      </c>
    </row>
    <row r="142" spans="2:12" x14ac:dyDescent="0.15">
      <c r="B142" s="26" t="s">
        <v>2</v>
      </c>
      <c r="C142" s="31">
        <v>35</v>
      </c>
      <c r="D142" s="31">
        <v>28</v>
      </c>
      <c r="E142" s="31">
        <v>35</v>
      </c>
      <c r="F142" s="31">
        <v>26</v>
      </c>
      <c r="G142" s="31">
        <v>34</v>
      </c>
      <c r="H142" s="72">
        <f t="shared" si="11"/>
        <v>6.0901339829476245E-3</v>
      </c>
      <c r="I142" s="52">
        <f t="shared" si="12"/>
        <v>5.0632911392405064E-3</v>
      </c>
      <c r="J142" s="52">
        <f t="shared" si="13"/>
        <v>6.2870486797197769E-3</v>
      </c>
      <c r="K142" s="52">
        <f t="shared" si="14"/>
        <v>4.5037242335007792E-3</v>
      </c>
      <c r="L142" s="52">
        <f t="shared" si="15"/>
        <v>6.1217140799423838E-3</v>
      </c>
    </row>
    <row r="143" spans="2:12" x14ac:dyDescent="0.15">
      <c r="B143" s="26" t="s">
        <v>1</v>
      </c>
      <c r="C143" s="31">
        <v>0</v>
      </c>
      <c r="D143" s="31">
        <v>10</v>
      </c>
      <c r="E143" s="31">
        <v>10</v>
      </c>
      <c r="F143" s="31">
        <v>11</v>
      </c>
      <c r="G143" s="31">
        <v>11</v>
      </c>
      <c r="H143" s="72">
        <f t="shared" si="11"/>
        <v>0</v>
      </c>
      <c r="I143" s="52">
        <f t="shared" si="12"/>
        <v>1.8083182640144665E-3</v>
      </c>
      <c r="J143" s="52">
        <f t="shared" si="13"/>
        <v>1.7962996227770792E-3</v>
      </c>
      <c r="K143" s="52">
        <f t="shared" si="14"/>
        <v>1.9054217910964837E-3</v>
      </c>
      <c r="L143" s="52">
        <f t="shared" si="15"/>
        <v>1.9805545552754773E-3</v>
      </c>
    </row>
    <row r="144" spans="2:12" x14ac:dyDescent="0.15">
      <c r="B144" s="26" t="s">
        <v>188</v>
      </c>
      <c r="C144" s="31">
        <v>116</v>
      </c>
      <c r="D144" s="31">
        <v>82</v>
      </c>
      <c r="E144" s="31">
        <v>111</v>
      </c>
      <c r="F144" s="31">
        <v>117</v>
      </c>
      <c r="G144" s="31">
        <v>120</v>
      </c>
      <c r="H144" s="72">
        <f t="shared" si="11"/>
        <v>2.0184444057769271E-2</v>
      </c>
      <c r="I144" s="52">
        <f t="shared" si="12"/>
        <v>1.4828209764918625E-2</v>
      </c>
      <c r="J144" s="52">
        <f t="shared" si="13"/>
        <v>1.9938925812825581E-2</v>
      </c>
      <c r="K144" s="52">
        <f t="shared" si="14"/>
        <v>2.0266759050753508E-2</v>
      </c>
      <c r="L144" s="52">
        <f t="shared" si="15"/>
        <v>2.1606049693914296E-2</v>
      </c>
    </row>
    <row r="145" spans="2:12" ht="12.75" thickBot="1" x14ac:dyDescent="0.2">
      <c r="B145" s="30" t="s">
        <v>177</v>
      </c>
      <c r="C145" s="34">
        <v>482</v>
      </c>
      <c r="D145" s="34">
        <v>479</v>
      </c>
      <c r="E145" s="34">
        <v>477</v>
      </c>
      <c r="F145" s="34">
        <v>476</v>
      </c>
      <c r="G145" s="34">
        <v>490</v>
      </c>
      <c r="H145" s="75">
        <f t="shared" si="11"/>
        <v>8.3869845136592999E-2</v>
      </c>
      <c r="I145" s="55">
        <f t="shared" si="12"/>
        <v>8.6618444846292941E-2</v>
      </c>
      <c r="J145" s="55">
        <f t="shared" si="13"/>
        <v>8.5683492006466674E-2</v>
      </c>
      <c r="K145" s="55">
        <f t="shared" si="14"/>
        <v>8.2452797505629657E-2</v>
      </c>
      <c r="L145" s="55">
        <f t="shared" si="15"/>
        <v>8.8224702916816708E-2</v>
      </c>
    </row>
    <row r="146" spans="2:12" ht="12.75" thickTop="1" x14ac:dyDescent="0.15">
      <c r="B146" s="5" t="s">
        <v>175</v>
      </c>
      <c r="C146" s="35">
        <f>SUM(C130:C131,C133:C145)</f>
        <v>5747</v>
      </c>
      <c r="D146" s="35">
        <f t="shared" ref="D146:G146" si="16">SUM(D130:D131,D133:D145)</f>
        <v>5530</v>
      </c>
      <c r="E146" s="35">
        <f t="shared" si="16"/>
        <v>5567</v>
      </c>
      <c r="F146" s="35">
        <f t="shared" si="16"/>
        <v>5773</v>
      </c>
      <c r="G146" s="35">
        <f t="shared" si="16"/>
        <v>5554</v>
      </c>
      <c r="H146" s="76">
        <f t="shared" si="11"/>
        <v>1</v>
      </c>
      <c r="I146" s="56">
        <f t="shared" si="12"/>
        <v>1</v>
      </c>
      <c r="J146" s="56">
        <f t="shared" si="13"/>
        <v>1</v>
      </c>
      <c r="K146" s="56">
        <f t="shared" si="14"/>
        <v>1</v>
      </c>
      <c r="L146" s="56">
        <f t="shared" si="15"/>
        <v>1</v>
      </c>
    </row>
    <row r="148" spans="2:12" x14ac:dyDescent="0.15">
      <c r="B148" s="1" t="s">
        <v>232</v>
      </c>
    </row>
    <row r="173" spans="2:2" x14ac:dyDescent="0.15">
      <c r="B173" s="1" t="s">
        <v>233</v>
      </c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29" fitToHeight="0" pageOrder="overThenDown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C102"/>
  <sheetViews>
    <sheetView showGridLines="0" topLeftCell="J1" zoomScaleNormal="100" workbookViewId="0">
      <pane ySplit="4" topLeftCell="A110" activePane="bottomLeft" state="frozen"/>
      <selection activeCell="K106" sqref="K106"/>
      <selection pane="bottomLeft" activeCell="I127" sqref="I127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大紀町</v>
      </c>
      <c r="T1" s="1" t="str">
        <f ca="1">"地域ブロック・県内圏域別の人口移動の状況　＜"&amp;D1&amp;"＞"</f>
        <v>地域ブロック・県内圏域別の人口移動の状況　＜大紀町＞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180</v>
      </c>
      <c r="E4" s="9">
        <v>215</v>
      </c>
      <c r="F4" s="9">
        <v>-35</v>
      </c>
      <c r="G4" s="9">
        <v>169</v>
      </c>
      <c r="H4" s="9">
        <v>236</v>
      </c>
      <c r="I4" s="9">
        <v>-67</v>
      </c>
      <c r="J4" s="9">
        <v>138</v>
      </c>
      <c r="K4" s="9">
        <v>224</v>
      </c>
      <c r="L4" s="9">
        <v>-86</v>
      </c>
      <c r="M4" s="9">
        <v>173</v>
      </c>
      <c r="N4" s="9">
        <v>250</v>
      </c>
      <c r="O4" s="9">
        <f>M4-N4</f>
        <v>-77</v>
      </c>
      <c r="P4" s="9">
        <v>108</v>
      </c>
      <c r="Q4" s="9">
        <v>205</v>
      </c>
      <c r="R4" s="9">
        <f>P4-Q4</f>
        <v>-97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14</v>
      </c>
      <c r="E5" s="10">
        <v>15</v>
      </c>
      <c r="F5" s="10">
        <v>-1</v>
      </c>
      <c r="G5" s="10">
        <v>13</v>
      </c>
      <c r="H5" s="10">
        <v>31</v>
      </c>
      <c r="I5" s="10">
        <v>-18</v>
      </c>
      <c r="J5" s="10">
        <v>16</v>
      </c>
      <c r="K5" s="10">
        <v>19</v>
      </c>
      <c r="L5" s="10">
        <v>-3</v>
      </c>
      <c r="M5" s="10">
        <v>15</v>
      </c>
      <c r="N5" s="10">
        <v>28</v>
      </c>
      <c r="O5" s="10">
        <f t="shared" ref="O5:O68" si="0">M5-N5</f>
        <v>-13</v>
      </c>
      <c r="P5" s="10">
        <v>0</v>
      </c>
      <c r="Q5" s="10">
        <v>13</v>
      </c>
      <c r="R5" s="10">
        <f t="shared" ref="R5:R68" si="1">P5-Q5</f>
        <v>-13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0</v>
      </c>
      <c r="E6" s="10">
        <v>0</v>
      </c>
      <c r="F6" s="10">
        <v>0</v>
      </c>
      <c r="G6" s="10">
        <v>0</v>
      </c>
      <c r="H6" s="10">
        <v>11</v>
      </c>
      <c r="I6" s="10">
        <v>-11</v>
      </c>
      <c r="J6" s="10">
        <v>0</v>
      </c>
      <c r="K6" s="10">
        <v>0</v>
      </c>
      <c r="L6" s="10">
        <v>0</v>
      </c>
      <c r="M6" s="10">
        <v>0</v>
      </c>
      <c r="N6" s="10">
        <v>13</v>
      </c>
      <c r="O6" s="10">
        <f t="shared" si="0"/>
        <v>-13</v>
      </c>
      <c r="P6" s="10">
        <v>0</v>
      </c>
      <c r="Q6" s="10">
        <v>0</v>
      </c>
      <c r="R6" s="10">
        <f t="shared" si="1"/>
        <v>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10</v>
      </c>
      <c r="F7" s="10">
        <v>-10</v>
      </c>
      <c r="G7" s="10">
        <v>0</v>
      </c>
      <c r="H7" s="10">
        <v>13</v>
      </c>
      <c r="I7" s="10">
        <v>-13</v>
      </c>
      <c r="J7" s="10">
        <v>10</v>
      </c>
      <c r="K7" s="10">
        <v>18</v>
      </c>
      <c r="L7" s="10">
        <v>-8</v>
      </c>
      <c r="M7" s="10">
        <v>18</v>
      </c>
      <c r="N7" s="10">
        <v>0</v>
      </c>
      <c r="O7" s="10">
        <f t="shared" si="0"/>
        <v>18</v>
      </c>
      <c r="P7" s="10">
        <v>0</v>
      </c>
      <c r="Q7" s="10">
        <v>19</v>
      </c>
      <c r="R7" s="10">
        <f t="shared" si="1"/>
        <v>-19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27</v>
      </c>
      <c r="E8" s="10">
        <v>51</v>
      </c>
      <c r="F8" s="10">
        <v>-24</v>
      </c>
      <c r="G8" s="10">
        <v>30</v>
      </c>
      <c r="H8" s="10">
        <v>53</v>
      </c>
      <c r="I8" s="10">
        <v>-23</v>
      </c>
      <c r="J8" s="10">
        <v>0</v>
      </c>
      <c r="K8" s="10">
        <v>44</v>
      </c>
      <c r="L8" s="10">
        <v>-44</v>
      </c>
      <c r="M8" s="10">
        <v>21</v>
      </c>
      <c r="N8" s="10">
        <v>63</v>
      </c>
      <c r="O8" s="10">
        <f t="shared" si="0"/>
        <v>-42</v>
      </c>
      <c r="P8" s="10">
        <v>16</v>
      </c>
      <c r="Q8" s="10">
        <v>46</v>
      </c>
      <c r="R8" s="10">
        <f t="shared" si="1"/>
        <v>-30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f t="shared" si="0"/>
        <v>0</v>
      </c>
      <c r="P9" s="10">
        <v>0</v>
      </c>
      <c r="Q9" s="10">
        <v>0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0</v>
      </c>
      <c r="F10" s="10">
        <v>0</v>
      </c>
      <c r="G10" s="10">
        <v>0</v>
      </c>
      <c r="H10" s="10">
        <v>12</v>
      </c>
      <c r="I10" s="10">
        <v>-12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f t="shared" si="0"/>
        <v>0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12</v>
      </c>
      <c r="F24" s="10">
        <v>-12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11</v>
      </c>
      <c r="E26" s="10">
        <v>0</v>
      </c>
      <c r="F26" s="10">
        <v>11</v>
      </c>
      <c r="G26" s="10">
        <v>16</v>
      </c>
      <c r="H26" s="10">
        <v>0</v>
      </c>
      <c r="I26" s="10">
        <v>16</v>
      </c>
      <c r="J26" s="10">
        <v>0</v>
      </c>
      <c r="K26" s="10">
        <v>0</v>
      </c>
      <c r="L26" s="10">
        <v>0</v>
      </c>
      <c r="M26" s="10">
        <v>0</v>
      </c>
      <c r="N26" s="10">
        <v>14</v>
      </c>
      <c r="O26" s="10">
        <f t="shared" si="0"/>
        <v>-14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20</v>
      </c>
      <c r="H31" s="10">
        <v>0</v>
      </c>
      <c r="I31" s="10">
        <v>20</v>
      </c>
      <c r="J31" s="10">
        <v>0</v>
      </c>
      <c r="K31" s="10">
        <v>11</v>
      </c>
      <c r="L31" s="10">
        <v>-11</v>
      </c>
      <c r="M31" s="10">
        <v>20</v>
      </c>
      <c r="N31" s="10">
        <v>0</v>
      </c>
      <c r="O31" s="10">
        <f t="shared" si="0"/>
        <v>20</v>
      </c>
      <c r="P31" s="10">
        <v>11</v>
      </c>
      <c r="Q31" s="10">
        <v>0</v>
      </c>
      <c r="R31" s="10">
        <f t="shared" si="1"/>
        <v>11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56</v>
      </c>
      <c r="E34" s="11">
        <v>56</v>
      </c>
      <c r="F34" s="11">
        <v>0</v>
      </c>
      <c r="G34" s="11">
        <v>33</v>
      </c>
      <c r="H34" s="11">
        <v>45</v>
      </c>
      <c r="I34" s="11">
        <v>-12</v>
      </c>
      <c r="J34" s="11">
        <v>81</v>
      </c>
      <c r="K34" s="11">
        <v>68</v>
      </c>
      <c r="L34" s="11">
        <v>13</v>
      </c>
      <c r="M34" s="11">
        <v>40</v>
      </c>
      <c r="N34" s="11">
        <v>56</v>
      </c>
      <c r="O34" s="11">
        <f t="shared" si="0"/>
        <v>-16</v>
      </c>
      <c r="P34" s="11">
        <v>49</v>
      </c>
      <c r="Q34" s="11">
        <v>56</v>
      </c>
      <c r="R34" s="11">
        <f t="shared" si="1"/>
        <v>-7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0</v>
      </c>
      <c r="E47" s="10">
        <v>0</v>
      </c>
      <c r="F47" s="10">
        <v>0</v>
      </c>
      <c r="G47" s="10">
        <v>0</v>
      </c>
      <c r="H47" s="10">
        <v>10</v>
      </c>
      <c r="I47" s="10">
        <v>-10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f t="shared" si="0"/>
        <v>0</v>
      </c>
      <c r="P47" s="10">
        <v>0</v>
      </c>
      <c r="Q47" s="10">
        <v>11</v>
      </c>
      <c r="R47" s="10">
        <f t="shared" si="1"/>
        <v>-11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33</v>
      </c>
      <c r="E57" s="10">
        <v>29</v>
      </c>
      <c r="F57" s="10">
        <v>4</v>
      </c>
      <c r="G57" s="10">
        <v>28</v>
      </c>
      <c r="H57" s="10">
        <v>26</v>
      </c>
      <c r="I57" s="10">
        <v>2</v>
      </c>
      <c r="J57" s="10">
        <v>11</v>
      </c>
      <c r="K57" s="10">
        <v>23</v>
      </c>
      <c r="L57" s="10">
        <v>-12</v>
      </c>
      <c r="M57" s="10">
        <v>11</v>
      </c>
      <c r="N57" s="10">
        <v>29</v>
      </c>
      <c r="O57" s="10">
        <f t="shared" si="0"/>
        <v>-18</v>
      </c>
      <c r="P57" s="10">
        <v>12</v>
      </c>
      <c r="Q57" s="10">
        <v>19</v>
      </c>
      <c r="R57" s="10">
        <f t="shared" si="1"/>
        <v>-7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108</v>
      </c>
      <c r="E58" s="13">
        <v>144</v>
      </c>
      <c r="F58" s="13">
        <v>-36</v>
      </c>
      <c r="G58" s="13">
        <v>112</v>
      </c>
      <c r="H58" s="13">
        <v>165</v>
      </c>
      <c r="I58" s="13">
        <v>-53</v>
      </c>
      <c r="J58" s="13">
        <v>107</v>
      </c>
      <c r="K58" s="13">
        <v>160</v>
      </c>
      <c r="L58" s="13">
        <v>-53</v>
      </c>
      <c r="M58" s="13">
        <v>114</v>
      </c>
      <c r="N58" s="13">
        <v>174</v>
      </c>
      <c r="O58" s="13">
        <f t="shared" si="0"/>
        <v>-60</v>
      </c>
      <c r="P58" s="13">
        <v>76</v>
      </c>
      <c r="Q58" s="13">
        <v>134</v>
      </c>
      <c r="R58" s="13">
        <f t="shared" si="1"/>
        <v>-58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0</v>
      </c>
      <c r="E61" s="10">
        <v>0</v>
      </c>
      <c r="F61" s="10">
        <v>0</v>
      </c>
      <c r="G61" s="10">
        <v>0</v>
      </c>
      <c r="H61" s="10">
        <v>10</v>
      </c>
      <c r="I61" s="10">
        <v>-10</v>
      </c>
      <c r="J61" s="10">
        <v>0</v>
      </c>
      <c r="K61" s="10">
        <v>0</v>
      </c>
      <c r="L61" s="10">
        <v>0</v>
      </c>
      <c r="M61" s="10">
        <v>10</v>
      </c>
      <c r="N61" s="10">
        <v>20</v>
      </c>
      <c r="O61" s="10">
        <f t="shared" si="0"/>
        <v>-10</v>
      </c>
      <c r="P61" s="10">
        <v>0</v>
      </c>
      <c r="Q61" s="10">
        <v>0</v>
      </c>
      <c r="R61" s="10">
        <f t="shared" si="1"/>
        <v>0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39</v>
      </c>
      <c r="E82" s="10">
        <v>42</v>
      </c>
      <c r="F82" s="10">
        <v>-3</v>
      </c>
      <c r="G82" s="10">
        <v>29</v>
      </c>
      <c r="H82" s="10">
        <v>25</v>
      </c>
      <c r="I82" s="10">
        <v>4</v>
      </c>
      <c r="J82" s="10">
        <v>20</v>
      </c>
      <c r="K82" s="10">
        <v>41</v>
      </c>
      <c r="L82" s="10">
        <v>-21</v>
      </c>
      <c r="M82" s="10">
        <v>38</v>
      </c>
      <c r="N82" s="10">
        <v>27</v>
      </c>
      <c r="O82" s="10">
        <f t="shared" si="2"/>
        <v>11</v>
      </c>
      <c r="P82" s="10">
        <v>20</v>
      </c>
      <c r="Q82" s="10">
        <v>41</v>
      </c>
      <c r="R82" s="10">
        <f t="shared" si="3"/>
        <v>-21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大紀町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0</v>
      </c>
      <c r="D86" s="31">
        <f t="shared" ref="D86:D101" si="4">SUMIF($A$5:$A$83,$B86,I$5:I$83)</f>
        <v>-23</v>
      </c>
      <c r="E86" s="31">
        <f t="shared" ref="E86:E101" si="5">SUMIF($A$5:$A$83,$B86,L$5:L$83)</f>
        <v>0</v>
      </c>
      <c r="F86" s="31">
        <f>SUMIF($A$5:$A$83,$B86,O$5:O$83)</f>
        <v>-13</v>
      </c>
      <c r="G86" s="31">
        <f>SUMIF($A$5:$A$83,$B86,R$5:R$83)</f>
        <v>0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-26</v>
      </c>
      <c r="D87" s="31">
        <f t="shared" si="4"/>
        <v>-25</v>
      </c>
      <c r="E87" s="31">
        <f t="shared" si="5"/>
        <v>-47</v>
      </c>
      <c r="F87" s="31">
        <f>SUMIF($A$5:$A$83,$B87,O$5:O$83)</f>
        <v>-69</v>
      </c>
      <c r="G87" s="31">
        <f t="shared" ref="G87:G101" si="6">SUMIF($A$5:$A$83,$B87,R$5:R$83)</f>
        <v>-43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-10</v>
      </c>
      <c r="D88" s="31">
        <f t="shared" si="4"/>
        <v>-13</v>
      </c>
      <c r="E88" s="31">
        <f t="shared" si="5"/>
        <v>-8</v>
      </c>
      <c r="F88" s="31">
        <f t="shared" ref="F88:F101" si="8">SUMIF($A$5:$A$83,$B88,O$5:O$83)</f>
        <v>18</v>
      </c>
      <c r="G88" s="31">
        <f t="shared" si="6"/>
        <v>-19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20</v>
      </c>
      <c r="E90" s="31">
        <f t="shared" si="5"/>
        <v>-11</v>
      </c>
      <c r="F90" s="31">
        <f t="shared" si="8"/>
        <v>20</v>
      </c>
      <c r="G90" s="31">
        <f t="shared" si="6"/>
        <v>11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0</v>
      </c>
      <c r="D91" s="32">
        <f t="shared" si="4"/>
        <v>-12</v>
      </c>
      <c r="E91" s="32">
        <f t="shared" si="5"/>
        <v>13</v>
      </c>
      <c r="F91" s="32">
        <f t="shared" si="8"/>
        <v>-16</v>
      </c>
      <c r="G91" s="32">
        <f t="shared" si="6"/>
        <v>-7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0</v>
      </c>
      <c r="D95" s="31">
        <f t="shared" si="4"/>
        <v>-10</v>
      </c>
      <c r="E95" s="31">
        <f t="shared" si="5"/>
        <v>0</v>
      </c>
      <c r="F95" s="31">
        <f t="shared" si="8"/>
        <v>0</v>
      </c>
      <c r="G95" s="31">
        <f t="shared" si="6"/>
        <v>-11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4</v>
      </c>
      <c r="D96" s="31">
        <f t="shared" si="4"/>
        <v>2</v>
      </c>
      <c r="E96" s="31">
        <f t="shared" si="5"/>
        <v>-12</v>
      </c>
      <c r="F96" s="31">
        <f t="shared" si="8"/>
        <v>-18</v>
      </c>
      <c r="G96" s="31">
        <f t="shared" si="6"/>
        <v>-7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0</v>
      </c>
      <c r="D97" s="31">
        <f t="shared" si="4"/>
        <v>-10</v>
      </c>
      <c r="E97" s="31">
        <f t="shared" si="5"/>
        <v>0</v>
      </c>
      <c r="F97" s="31">
        <f t="shared" si="8"/>
        <v>-10</v>
      </c>
      <c r="G97" s="31">
        <f t="shared" si="6"/>
        <v>0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-3</v>
      </c>
      <c r="D101" s="34">
        <f t="shared" si="4"/>
        <v>4</v>
      </c>
      <c r="E101" s="34">
        <f t="shared" si="5"/>
        <v>-21</v>
      </c>
      <c r="F101" s="31">
        <f t="shared" si="8"/>
        <v>11</v>
      </c>
      <c r="G101" s="31">
        <f t="shared" si="6"/>
        <v>-21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-35</v>
      </c>
      <c r="D102" s="35" t="str">
        <f>"全体 "&amp;TEXT(SUM(D86:D101),"#,###")</f>
        <v>全体 -67</v>
      </c>
      <c r="E102" s="35" t="str">
        <f>"全体 "&amp;TEXT(SUM(E86:E101),"#,###")</f>
        <v>全体 -86</v>
      </c>
      <c r="F102" s="35" t="str">
        <f>"全体 "&amp;TEXT(SUM(F86:F101),"#,###")</f>
        <v>全体 -77</v>
      </c>
      <c r="G102" s="35" t="str">
        <f>"全体 "&amp;TEXT(SUM(G86:G101),"#,###")</f>
        <v>全体 -97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C102"/>
  <sheetViews>
    <sheetView showGridLines="0" topLeftCell="P1" zoomScaleNormal="100" workbookViewId="0">
      <pane ySplit="4" topLeftCell="A107" activePane="bottomLeft" state="frozen"/>
      <selection activeCell="K106" sqref="K106"/>
      <selection pane="bottomLeft" activeCell="O121" sqref="O121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南伊勢町</v>
      </c>
      <c r="T1" s="1" t="str">
        <f ca="1">"地域ブロック・県内圏域別の人口移動の状況　＜"&amp;D1&amp;"＞"</f>
        <v>地域ブロック・県内圏域別の人口移動の状況　＜南伊勢町＞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228</v>
      </c>
      <c r="E4" s="9">
        <v>422</v>
      </c>
      <c r="F4" s="9">
        <v>-194</v>
      </c>
      <c r="G4" s="9">
        <v>182</v>
      </c>
      <c r="H4" s="9">
        <v>349</v>
      </c>
      <c r="I4" s="9">
        <v>-167</v>
      </c>
      <c r="J4" s="9">
        <v>206</v>
      </c>
      <c r="K4" s="9">
        <v>390</v>
      </c>
      <c r="L4" s="9">
        <v>-184</v>
      </c>
      <c r="M4" s="9">
        <v>229</v>
      </c>
      <c r="N4" s="9">
        <v>388</v>
      </c>
      <c r="O4" s="9">
        <f>M4-N4</f>
        <v>-159</v>
      </c>
      <c r="P4" s="9">
        <v>179</v>
      </c>
      <c r="Q4" s="9">
        <v>380</v>
      </c>
      <c r="R4" s="9">
        <f>P4-Q4</f>
        <v>-201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0</v>
      </c>
      <c r="E5" s="10">
        <v>31</v>
      </c>
      <c r="F5" s="10">
        <v>-31</v>
      </c>
      <c r="G5" s="10">
        <v>16</v>
      </c>
      <c r="H5" s="10">
        <v>18</v>
      </c>
      <c r="I5" s="10">
        <v>-2</v>
      </c>
      <c r="J5" s="10">
        <v>19</v>
      </c>
      <c r="K5" s="10">
        <v>23</v>
      </c>
      <c r="L5" s="10">
        <v>-4</v>
      </c>
      <c r="M5" s="10">
        <v>0</v>
      </c>
      <c r="N5" s="10">
        <v>28</v>
      </c>
      <c r="O5" s="10">
        <f t="shared" ref="O5:O68" si="0">M5-N5</f>
        <v>-28</v>
      </c>
      <c r="P5" s="10">
        <v>17</v>
      </c>
      <c r="Q5" s="10">
        <v>24</v>
      </c>
      <c r="R5" s="10">
        <f t="shared" ref="R5:R68" si="1">P5-Q5</f>
        <v>-7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0</v>
      </c>
      <c r="E6" s="10">
        <v>25</v>
      </c>
      <c r="F6" s="10">
        <v>-25</v>
      </c>
      <c r="G6" s="10">
        <v>0</v>
      </c>
      <c r="H6" s="10">
        <v>14</v>
      </c>
      <c r="I6" s="10">
        <v>-14</v>
      </c>
      <c r="J6" s="10">
        <v>0</v>
      </c>
      <c r="K6" s="10">
        <v>11</v>
      </c>
      <c r="L6" s="10">
        <v>-11</v>
      </c>
      <c r="M6" s="10">
        <v>0</v>
      </c>
      <c r="N6" s="10">
        <v>11</v>
      </c>
      <c r="O6" s="10">
        <f t="shared" si="0"/>
        <v>-11</v>
      </c>
      <c r="P6" s="10">
        <v>12</v>
      </c>
      <c r="Q6" s="10">
        <v>0</v>
      </c>
      <c r="R6" s="10">
        <f t="shared" si="1"/>
        <v>12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52</v>
      </c>
      <c r="E7" s="10">
        <v>95</v>
      </c>
      <c r="F7" s="10">
        <v>-43</v>
      </c>
      <c r="G7" s="10">
        <v>29</v>
      </c>
      <c r="H7" s="10">
        <v>90</v>
      </c>
      <c r="I7" s="10">
        <v>-61</v>
      </c>
      <c r="J7" s="10">
        <v>0</v>
      </c>
      <c r="K7" s="10">
        <v>94</v>
      </c>
      <c r="L7" s="10">
        <v>-94</v>
      </c>
      <c r="M7" s="10">
        <v>51</v>
      </c>
      <c r="N7" s="10">
        <v>83</v>
      </c>
      <c r="O7" s="10">
        <f t="shared" si="0"/>
        <v>-32</v>
      </c>
      <c r="P7" s="10">
        <v>39</v>
      </c>
      <c r="Q7" s="10">
        <v>93</v>
      </c>
      <c r="R7" s="10">
        <f t="shared" si="1"/>
        <v>-54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15</v>
      </c>
      <c r="E8" s="10">
        <v>36</v>
      </c>
      <c r="F8" s="10">
        <v>-21</v>
      </c>
      <c r="G8" s="10">
        <v>15</v>
      </c>
      <c r="H8" s="10">
        <v>21</v>
      </c>
      <c r="I8" s="10">
        <v>-6</v>
      </c>
      <c r="J8" s="10">
        <v>14</v>
      </c>
      <c r="K8" s="10">
        <v>0</v>
      </c>
      <c r="L8" s="10">
        <v>14</v>
      </c>
      <c r="M8" s="10">
        <v>0</v>
      </c>
      <c r="N8" s="10">
        <v>37</v>
      </c>
      <c r="O8" s="10">
        <f t="shared" si="0"/>
        <v>-37</v>
      </c>
      <c r="P8" s="10">
        <v>0</v>
      </c>
      <c r="Q8" s="10">
        <v>28</v>
      </c>
      <c r="R8" s="10">
        <f t="shared" si="1"/>
        <v>-28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11</v>
      </c>
      <c r="L9" s="10">
        <v>-11</v>
      </c>
      <c r="M9" s="10">
        <v>0</v>
      </c>
      <c r="N9" s="10">
        <v>0</v>
      </c>
      <c r="O9" s="10">
        <f t="shared" si="0"/>
        <v>0</v>
      </c>
      <c r="P9" s="10">
        <v>0</v>
      </c>
      <c r="Q9" s="10">
        <v>0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15</v>
      </c>
      <c r="L10" s="10">
        <v>-15</v>
      </c>
      <c r="M10" s="10">
        <v>16</v>
      </c>
      <c r="N10" s="10">
        <v>14</v>
      </c>
      <c r="O10" s="10">
        <f t="shared" si="0"/>
        <v>2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18</v>
      </c>
      <c r="E17" s="10">
        <v>0</v>
      </c>
      <c r="F17" s="10">
        <v>18</v>
      </c>
      <c r="G17" s="10">
        <v>0</v>
      </c>
      <c r="H17" s="10">
        <v>31</v>
      </c>
      <c r="I17" s="10">
        <v>-31</v>
      </c>
      <c r="J17" s="10">
        <v>13</v>
      </c>
      <c r="K17" s="10">
        <v>18</v>
      </c>
      <c r="L17" s="10">
        <v>-5</v>
      </c>
      <c r="M17" s="10">
        <v>16</v>
      </c>
      <c r="N17" s="10">
        <v>33</v>
      </c>
      <c r="O17" s="10">
        <f t="shared" si="0"/>
        <v>-17</v>
      </c>
      <c r="P17" s="10">
        <v>0</v>
      </c>
      <c r="Q17" s="10">
        <v>25</v>
      </c>
      <c r="R17" s="10">
        <f t="shared" si="1"/>
        <v>-25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10</v>
      </c>
      <c r="F25" s="10">
        <v>-10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10</v>
      </c>
      <c r="R25" s="10">
        <f t="shared" si="1"/>
        <v>-10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20</v>
      </c>
      <c r="F27" s="10">
        <v>-20</v>
      </c>
      <c r="G27" s="10">
        <v>0</v>
      </c>
      <c r="H27" s="10">
        <v>15</v>
      </c>
      <c r="I27" s="10">
        <v>-15</v>
      </c>
      <c r="J27" s="10">
        <v>0</v>
      </c>
      <c r="K27" s="10">
        <v>24</v>
      </c>
      <c r="L27" s="10">
        <v>-24</v>
      </c>
      <c r="M27" s="10">
        <v>12</v>
      </c>
      <c r="N27" s="10">
        <v>14</v>
      </c>
      <c r="O27" s="10">
        <f t="shared" si="0"/>
        <v>-2</v>
      </c>
      <c r="P27" s="10">
        <v>0</v>
      </c>
      <c r="Q27" s="10">
        <v>17</v>
      </c>
      <c r="R27" s="10">
        <f t="shared" si="1"/>
        <v>-17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13</v>
      </c>
      <c r="F28" s="10">
        <v>-13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10</v>
      </c>
      <c r="R28" s="10">
        <f t="shared" si="1"/>
        <v>-10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55</v>
      </c>
      <c r="E34" s="11">
        <v>59</v>
      </c>
      <c r="F34" s="11">
        <v>-4</v>
      </c>
      <c r="G34" s="11">
        <v>48</v>
      </c>
      <c r="H34" s="11">
        <v>46</v>
      </c>
      <c r="I34" s="11">
        <v>2</v>
      </c>
      <c r="J34" s="11">
        <v>92</v>
      </c>
      <c r="K34" s="11">
        <v>70</v>
      </c>
      <c r="L34" s="11">
        <v>22</v>
      </c>
      <c r="M34" s="11">
        <v>49</v>
      </c>
      <c r="N34" s="11">
        <v>34</v>
      </c>
      <c r="O34" s="11">
        <f t="shared" si="0"/>
        <v>15</v>
      </c>
      <c r="P34" s="11">
        <v>54</v>
      </c>
      <c r="Q34" s="11">
        <v>49</v>
      </c>
      <c r="R34" s="11">
        <f t="shared" si="1"/>
        <v>5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0</v>
      </c>
      <c r="E47" s="10">
        <v>13</v>
      </c>
      <c r="F47" s="10">
        <v>-13</v>
      </c>
      <c r="G47" s="10">
        <v>0</v>
      </c>
      <c r="H47" s="10">
        <v>12</v>
      </c>
      <c r="I47" s="10">
        <v>-12</v>
      </c>
      <c r="J47" s="10">
        <v>0</v>
      </c>
      <c r="K47" s="10">
        <v>15</v>
      </c>
      <c r="L47" s="10">
        <v>-15</v>
      </c>
      <c r="M47" s="10">
        <v>11</v>
      </c>
      <c r="N47" s="10">
        <v>10</v>
      </c>
      <c r="O47" s="10">
        <f t="shared" si="0"/>
        <v>1</v>
      </c>
      <c r="P47" s="10">
        <v>0</v>
      </c>
      <c r="Q47" s="10">
        <v>0</v>
      </c>
      <c r="R47" s="10">
        <f t="shared" si="1"/>
        <v>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43</v>
      </c>
      <c r="E57" s="10">
        <v>52</v>
      </c>
      <c r="F57" s="10">
        <v>-9</v>
      </c>
      <c r="G57" s="10">
        <v>33</v>
      </c>
      <c r="H57" s="10">
        <v>54</v>
      </c>
      <c r="I57" s="10">
        <v>-21</v>
      </c>
      <c r="J57" s="10">
        <v>26</v>
      </c>
      <c r="K57" s="10">
        <v>61</v>
      </c>
      <c r="L57" s="10">
        <v>-35</v>
      </c>
      <c r="M57" s="10">
        <v>29</v>
      </c>
      <c r="N57" s="10">
        <v>57</v>
      </c>
      <c r="O57" s="10">
        <f t="shared" si="0"/>
        <v>-28</v>
      </c>
      <c r="P57" s="10">
        <v>23</v>
      </c>
      <c r="Q57" s="10">
        <v>51</v>
      </c>
      <c r="R57" s="10">
        <f t="shared" si="1"/>
        <v>-28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140</v>
      </c>
      <c r="E58" s="13">
        <v>289</v>
      </c>
      <c r="F58" s="13">
        <v>-149</v>
      </c>
      <c r="G58" s="13">
        <v>108</v>
      </c>
      <c r="H58" s="13">
        <v>235</v>
      </c>
      <c r="I58" s="13">
        <v>-127</v>
      </c>
      <c r="J58" s="13">
        <v>138</v>
      </c>
      <c r="K58" s="13">
        <v>266</v>
      </c>
      <c r="L58" s="13">
        <v>-128</v>
      </c>
      <c r="M58" s="13">
        <v>144</v>
      </c>
      <c r="N58" s="13">
        <v>254</v>
      </c>
      <c r="O58" s="13">
        <f t="shared" si="0"/>
        <v>-110</v>
      </c>
      <c r="P58" s="13">
        <v>122</v>
      </c>
      <c r="Q58" s="13">
        <v>256</v>
      </c>
      <c r="R58" s="13">
        <f t="shared" si="1"/>
        <v>-134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0</v>
      </c>
      <c r="E61" s="10">
        <v>15</v>
      </c>
      <c r="F61" s="10">
        <v>-15</v>
      </c>
      <c r="G61" s="10">
        <v>0</v>
      </c>
      <c r="H61" s="10">
        <v>0</v>
      </c>
      <c r="I61" s="10">
        <v>0</v>
      </c>
      <c r="J61" s="10">
        <v>13</v>
      </c>
      <c r="K61" s="10">
        <v>10</v>
      </c>
      <c r="L61" s="10">
        <v>3</v>
      </c>
      <c r="M61" s="10">
        <v>0</v>
      </c>
      <c r="N61" s="10">
        <v>16</v>
      </c>
      <c r="O61" s="10">
        <f t="shared" si="0"/>
        <v>-16</v>
      </c>
      <c r="P61" s="10">
        <v>0</v>
      </c>
      <c r="Q61" s="10">
        <v>0</v>
      </c>
      <c r="R61" s="10">
        <f t="shared" si="1"/>
        <v>0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45</v>
      </c>
      <c r="E82" s="10">
        <v>53</v>
      </c>
      <c r="F82" s="10">
        <v>-8</v>
      </c>
      <c r="G82" s="10">
        <v>41</v>
      </c>
      <c r="H82" s="10">
        <v>48</v>
      </c>
      <c r="I82" s="10">
        <v>-7</v>
      </c>
      <c r="J82" s="10">
        <v>29</v>
      </c>
      <c r="K82" s="10">
        <v>38</v>
      </c>
      <c r="L82" s="10">
        <v>-9</v>
      </c>
      <c r="M82" s="10">
        <v>45</v>
      </c>
      <c r="N82" s="10">
        <v>51</v>
      </c>
      <c r="O82" s="10">
        <f t="shared" si="2"/>
        <v>-6</v>
      </c>
      <c r="P82" s="10">
        <v>34</v>
      </c>
      <c r="Q82" s="10">
        <v>73</v>
      </c>
      <c r="R82" s="10">
        <f t="shared" si="3"/>
        <v>-39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南伊勢町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-25</v>
      </c>
      <c r="D86" s="31">
        <f t="shared" ref="D86:D101" si="4">SUMIF($A$5:$A$83,$B86,I$5:I$83)</f>
        <v>-14</v>
      </c>
      <c r="E86" s="31">
        <f t="shared" ref="E86:E101" si="5">SUMIF($A$5:$A$83,$B86,L$5:L$83)</f>
        <v>-37</v>
      </c>
      <c r="F86" s="31">
        <f>SUMIF($A$5:$A$83,$B86,O$5:O$83)</f>
        <v>-9</v>
      </c>
      <c r="G86" s="31">
        <f>SUMIF($A$5:$A$83,$B86,R$5:R$83)</f>
        <v>12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-62</v>
      </c>
      <c r="D87" s="31">
        <f t="shared" si="4"/>
        <v>-8</v>
      </c>
      <c r="E87" s="31">
        <f t="shared" si="5"/>
        <v>10</v>
      </c>
      <c r="F87" s="31">
        <f>SUMIF($A$5:$A$83,$B87,O$5:O$83)</f>
        <v>-65</v>
      </c>
      <c r="G87" s="31">
        <f t="shared" ref="G87:G101" si="6">SUMIF($A$5:$A$83,$B87,R$5:R$83)</f>
        <v>-45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-58</v>
      </c>
      <c r="D88" s="31">
        <f t="shared" si="4"/>
        <v>-107</v>
      </c>
      <c r="E88" s="31">
        <f t="shared" si="5"/>
        <v>-123</v>
      </c>
      <c r="F88" s="31">
        <f t="shared" ref="F88:F101" si="8">SUMIF($A$5:$A$83,$B88,O$5:O$83)</f>
        <v>-51</v>
      </c>
      <c r="G88" s="31">
        <f t="shared" si="6"/>
        <v>-106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0</v>
      </c>
      <c r="E90" s="31">
        <f t="shared" si="5"/>
        <v>0</v>
      </c>
      <c r="F90" s="31">
        <f t="shared" si="8"/>
        <v>0</v>
      </c>
      <c r="G90" s="31">
        <f t="shared" si="6"/>
        <v>0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-4</v>
      </c>
      <c r="D91" s="32">
        <f t="shared" si="4"/>
        <v>2</v>
      </c>
      <c r="E91" s="32">
        <f t="shared" si="5"/>
        <v>22</v>
      </c>
      <c r="F91" s="32">
        <f t="shared" si="8"/>
        <v>15</v>
      </c>
      <c r="G91" s="32">
        <f t="shared" si="6"/>
        <v>5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-13</v>
      </c>
      <c r="D95" s="31">
        <f t="shared" si="4"/>
        <v>-12</v>
      </c>
      <c r="E95" s="31">
        <f t="shared" si="5"/>
        <v>-15</v>
      </c>
      <c r="F95" s="31">
        <f t="shared" si="8"/>
        <v>1</v>
      </c>
      <c r="G95" s="31">
        <f t="shared" si="6"/>
        <v>0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-9</v>
      </c>
      <c r="D96" s="31">
        <f t="shared" si="4"/>
        <v>-21</v>
      </c>
      <c r="E96" s="31">
        <f t="shared" si="5"/>
        <v>-35</v>
      </c>
      <c r="F96" s="31">
        <f t="shared" si="8"/>
        <v>-28</v>
      </c>
      <c r="G96" s="31">
        <f t="shared" si="6"/>
        <v>-28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-15</v>
      </c>
      <c r="D97" s="31">
        <f t="shared" si="4"/>
        <v>0</v>
      </c>
      <c r="E97" s="31">
        <f t="shared" si="5"/>
        <v>3</v>
      </c>
      <c r="F97" s="31">
        <f t="shared" si="8"/>
        <v>-16</v>
      </c>
      <c r="G97" s="31">
        <f t="shared" si="6"/>
        <v>0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-8</v>
      </c>
      <c r="D101" s="34">
        <f t="shared" si="4"/>
        <v>-7</v>
      </c>
      <c r="E101" s="34">
        <f t="shared" si="5"/>
        <v>-9</v>
      </c>
      <c r="F101" s="31">
        <f t="shared" si="8"/>
        <v>-6</v>
      </c>
      <c r="G101" s="31">
        <f t="shared" si="6"/>
        <v>-39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-194</v>
      </c>
      <c r="D102" s="35" t="str">
        <f>"全体 "&amp;TEXT(SUM(D86:D101),"#,###")</f>
        <v>全体 -167</v>
      </c>
      <c r="E102" s="35" t="str">
        <f>"全体 "&amp;TEXT(SUM(E86:E101),"#,###")</f>
        <v>全体 -184</v>
      </c>
      <c r="F102" s="35" t="str">
        <f>"全体 "&amp;TEXT(SUM(F86:F101),"#,###")</f>
        <v>全体 -159</v>
      </c>
      <c r="G102" s="35" t="str">
        <f>"全体 "&amp;TEXT(SUM(G86:G101),"#,###")</f>
        <v>全体 -201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C102"/>
  <sheetViews>
    <sheetView showGridLines="0" topLeftCell="L1" zoomScaleNormal="100" workbookViewId="0">
      <pane ySplit="4" topLeftCell="A107" activePane="bottomLeft" state="frozen"/>
      <selection activeCell="K106" sqref="K106"/>
      <selection pane="bottomLeft" activeCell="N119" sqref="N119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紀北町</v>
      </c>
      <c r="T1" s="1" t="str">
        <f ca="1">"地域ブロック・県内圏域別の人口移動の状況　＜"&amp;D1&amp;"＞"</f>
        <v>地域ブロック・県内圏域別の人口移動の状況　＜紀北町＞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300</v>
      </c>
      <c r="E4" s="9">
        <v>449</v>
      </c>
      <c r="F4" s="9">
        <v>-149</v>
      </c>
      <c r="G4" s="9">
        <v>290</v>
      </c>
      <c r="H4" s="9">
        <v>450</v>
      </c>
      <c r="I4" s="9">
        <v>-160</v>
      </c>
      <c r="J4" s="9">
        <v>272</v>
      </c>
      <c r="K4" s="9">
        <v>455</v>
      </c>
      <c r="L4" s="9">
        <v>-183</v>
      </c>
      <c r="M4" s="9">
        <v>267</v>
      </c>
      <c r="N4" s="9">
        <v>422</v>
      </c>
      <c r="O4" s="9">
        <f>M4-N4</f>
        <v>-155</v>
      </c>
      <c r="P4" s="9">
        <v>268</v>
      </c>
      <c r="Q4" s="9">
        <v>466</v>
      </c>
      <c r="R4" s="9">
        <f>P4-Q4</f>
        <v>-198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17</v>
      </c>
      <c r="E5" s="10">
        <v>40</v>
      </c>
      <c r="F5" s="10">
        <v>-23</v>
      </c>
      <c r="G5" s="10">
        <v>19</v>
      </c>
      <c r="H5" s="10">
        <v>38</v>
      </c>
      <c r="I5" s="10">
        <v>-19</v>
      </c>
      <c r="J5" s="10">
        <v>21</v>
      </c>
      <c r="K5" s="10">
        <v>33</v>
      </c>
      <c r="L5" s="10">
        <v>-12</v>
      </c>
      <c r="M5" s="10">
        <v>22</v>
      </c>
      <c r="N5" s="10">
        <v>51</v>
      </c>
      <c r="O5" s="10">
        <f t="shared" ref="O5:O68" si="0">M5-N5</f>
        <v>-29</v>
      </c>
      <c r="P5" s="10">
        <v>27</v>
      </c>
      <c r="Q5" s="10">
        <v>48</v>
      </c>
      <c r="R5" s="10">
        <f t="shared" ref="R5:R68" si="1">P5-Q5</f>
        <v>-21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10</v>
      </c>
      <c r="E6" s="10">
        <v>15</v>
      </c>
      <c r="F6" s="10">
        <v>-5</v>
      </c>
      <c r="G6" s="10">
        <v>0</v>
      </c>
      <c r="H6" s="10">
        <v>14</v>
      </c>
      <c r="I6" s="10">
        <v>-14</v>
      </c>
      <c r="J6" s="10">
        <v>0</v>
      </c>
      <c r="K6" s="10">
        <v>19</v>
      </c>
      <c r="L6" s="10">
        <v>-19</v>
      </c>
      <c r="M6" s="10">
        <v>0</v>
      </c>
      <c r="N6" s="10">
        <v>14</v>
      </c>
      <c r="O6" s="10">
        <f t="shared" si="0"/>
        <v>-14</v>
      </c>
      <c r="P6" s="10">
        <v>0</v>
      </c>
      <c r="Q6" s="10">
        <v>15</v>
      </c>
      <c r="R6" s="10">
        <f t="shared" si="1"/>
        <v>-15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10</v>
      </c>
      <c r="F7" s="10">
        <v>-10</v>
      </c>
      <c r="G7" s="10">
        <v>10</v>
      </c>
      <c r="H7" s="10">
        <v>13</v>
      </c>
      <c r="I7" s="10">
        <v>-3</v>
      </c>
      <c r="J7" s="10">
        <v>10</v>
      </c>
      <c r="K7" s="10">
        <v>23</v>
      </c>
      <c r="L7" s="10">
        <v>-13</v>
      </c>
      <c r="M7" s="10">
        <v>0</v>
      </c>
      <c r="N7" s="10">
        <v>11</v>
      </c>
      <c r="O7" s="10">
        <f t="shared" si="0"/>
        <v>-11</v>
      </c>
      <c r="P7" s="10">
        <v>0</v>
      </c>
      <c r="Q7" s="10">
        <v>0</v>
      </c>
      <c r="R7" s="10">
        <f t="shared" si="1"/>
        <v>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23</v>
      </c>
      <c r="E8" s="10">
        <v>37</v>
      </c>
      <c r="F8" s="10">
        <v>-14</v>
      </c>
      <c r="G8" s="10">
        <v>16</v>
      </c>
      <c r="H8" s="10">
        <v>35</v>
      </c>
      <c r="I8" s="10">
        <v>-19</v>
      </c>
      <c r="J8" s="10">
        <v>17</v>
      </c>
      <c r="K8" s="10">
        <v>42</v>
      </c>
      <c r="L8" s="10">
        <v>-25</v>
      </c>
      <c r="M8" s="10">
        <v>14</v>
      </c>
      <c r="N8" s="10">
        <v>0</v>
      </c>
      <c r="O8" s="10">
        <f t="shared" si="0"/>
        <v>14</v>
      </c>
      <c r="P8" s="10">
        <v>21</v>
      </c>
      <c r="Q8" s="10">
        <v>38</v>
      </c>
      <c r="R8" s="10">
        <f t="shared" si="1"/>
        <v>-17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f t="shared" si="0"/>
        <v>0</v>
      </c>
      <c r="P9" s="10">
        <v>0</v>
      </c>
      <c r="Q9" s="10">
        <v>0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0</v>
      </c>
      <c r="F10" s="10">
        <v>0</v>
      </c>
      <c r="G10" s="10">
        <v>0</v>
      </c>
      <c r="H10" s="10">
        <v>17</v>
      </c>
      <c r="I10" s="10">
        <v>-17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f t="shared" si="0"/>
        <v>0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69</v>
      </c>
      <c r="E12" s="10">
        <v>35</v>
      </c>
      <c r="F12" s="10">
        <v>34</v>
      </c>
      <c r="G12" s="10">
        <v>64</v>
      </c>
      <c r="H12" s="10">
        <v>72</v>
      </c>
      <c r="I12" s="10">
        <v>-8</v>
      </c>
      <c r="J12" s="10">
        <v>40</v>
      </c>
      <c r="K12" s="10">
        <v>82</v>
      </c>
      <c r="L12" s="10">
        <v>-42</v>
      </c>
      <c r="M12" s="10">
        <v>0</v>
      </c>
      <c r="N12" s="10">
        <v>50</v>
      </c>
      <c r="O12" s="10">
        <f t="shared" si="0"/>
        <v>-50</v>
      </c>
      <c r="P12" s="10">
        <v>0</v>
      </c>
      <c r="Q12" s="10">
        <v>65</v>
      </c>
      <c r="R12" s="10">
        <f t="shared" si="1"/>
        <v>-65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0</v>
      </c>
      <c r="E15" s="10">
        <v>10</v>
      </c>
      <c r="F15" s="10">
        <v>-10</v>
      </c>
      <c r="G15" s="10">
        <v>0</v>
      </c>
      <c r="H15" s="10">
        <v>0</v>
      </c>
      <c r="I15" s="10">
        <v>0</v>
      </c>
      <c r="J15" s="10">
        <v>0</v>
      </c>
      <c r="K15" s="10">
        <v>11</v>
      </c>
      <c r="L15" s="10">
        <v>-11</v>
      </c>
      <c r="M15" s="10">
        <v>0</v>
      </c>
      <c r="N15" s="10">
        <v>0</v>
      </c>
      <c r="O15" s="10">
        <f t="shared" si="0"/>
        <v>0</v>
      </c>
      <c r="P15" s="10">
        <v>0</v>
      </c>
      <c r="Q15" s="10">
        <v>0</v>
      </c>
      <c r="R15" s="10">
        <f t="shared" si="1"/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12</v>
      </c>
      <c r="R18" s="10">
        <f t="shared" si="1"/>
        <v>-12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20</v>
      </c>
      <c r="I29" s="10">
        <v>-20</v>
      </c>
      <c r="J29" s="10">
        <v>11</v>
      </c>
      <c r="K29" s="10">
        <v>0</v>
      </c>
      <c r="L29" s="10">
        <v>11</v>
      </c>
      <c r="M29" s="10">
        <v>0</v>
      </c>
      <c r="N29" s="10">
        <v>20</v>
      </c>
      <c r="O29" s="10">
        <f t="shared" si="0"/>
        <v>-20</v>
      </c>
      <c r="P29" s="10">
        <v>0</v>
      </c>
      <c r="Q29" s="10">
        <v>11</v>
      </c>
      <c r="R29" s="10">
        <f t="shared" si="1"/>
        <v>-11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45</v>
      </c>
      <c r="E34" s="11">
        <v>47</v>
      </c>
      <c r="F34" s="11">
        <v>-2</v>
      </c>
      <c r="G34" s="11">
        <v>68</v>
      </c>
      <c r="H34" s="11">
        <v>39</v>
      </c>
      <c r="I34" s="11">
        <v>29</v>
      </c>
      <c r="J34" s="11">
        <v>44</v>
      </c>
      <c r="K34" s="11">
        <v>68</v>
      </c>
      <c r="L34" s="11">
        <v>-24</v>
      </c>
      <c r="M34" s="11">
        <v>100</v>
      </c>
      <c r="N34" s="11">
        <v>75</v>
      </c>
      <c r="O34" s="11">
        <f t="shared" si="0"/>
        <v>25</v>
      </c>
      <c r="P34" s="11">
        <v>99</v>
      </c>
      <c r="Q34" s="11">
        <v>63</v>
      </c>
      <c r="R34" s="11">
        <f t="shared" si="1"/>
        <v>36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0</v>
      </c>
      <c r="E47" s="10">
        <v>17</v>
      </c>
      <c r="F47" s="10">
        <v>-17</v>
      </c>
      <c r="G47" s="10">
        <v>11</v>
      </c>
      <c r="H47" s="10">
        <v>16</v>
      </c>
      <c r="I47" s="10">
        <v>-5</v>
      </c>
      <c r="J47" s="10">
        <v>11</v>
      </c>
      <c r="K47" s="10">
        <v>13</v>
      </c>
      <c r="L47" s="10">
        <v>-2</v>
      </c>
      <c r="M47" s="10">
        <v>14</v>
      </c>
      <c r="N47" s="10">
        <v>14</v>
      </c>
      <c r="O47" s="10">
        <f t="shared" si="0"/>
        <v>0</v>
      </c>
      <c r="P47" s="10">
        <v>0</v>
      </c>
      <c r="Q47" s="10">
        <v>16</v>
      </c>
      <c r="R47" s="10">
        <f t="shared" si="1"/>
        <v>-16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10</v>
      </c>
      <c r="R48" s="10">
        <f t="shared" si="1"/>
        <v>-10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13</v>
      </c>
      <c r="F55" s="10">
        <v>-13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17</v>
      </c>
      <c r="F56" s="10">
        <v>-17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43</v>
      </c>
      <c r="E57" s="10">
        <v>91</v>
      </c>
      <c r="F57" s="10">
        <v>-48</v>
      </c>
      <c r="G57" s="10">
        <v>57</v>
      </c>
      <c r="H57" s="10">
        <v>93</v>
      </c>
      <c r="I57" s="10">
        <v>-36</v>
      </c>
      <c r="J57" s="10">
        <v>45</v>
      </c>
      <c r="K57" s="10">
        <v>68</v>
      </c>
      <c r="L57" s="10">
        <v>-23</v>
      </c>
      <c r="M57" s="10">
        <v>44</v>
      </c>
      <c r="N57" s="10">
        <v>93</v>
      </c>
      <c r="O57" s="10">
        <f t="shared" si="0"/>
        <v>-49</v>
      </c>
      <c r="P57" s="10">
        <v>52</v>
      </c>
      <c r="Q57" s="10">
        <v>87</v>
      </c>
      <c r="R57" s="10">
        <f t="shared" si="1"/>
        <v>-35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164</v>
      </c>
      <c r="E58" s="13">
        <v>194</v>
      </c>
      <c r="F58" s="13">
        <v>-30</v>
      </c>
      <c r="G58" s="13">
        <v>177</v>
      </c>
      <c r="H58" s="13">
        <v>248</v>
      </c>
      <c r="I58" s="13">
        <v>-71</v>
      </c>
      <c r="J58" s="13">
        <v>143</v>
      </c>
      <c r="K58" s="13">
        <v>278</v>
      </c>
      <c r="L58" s="13">
        <v>-135</v>
      </c>
      <c r="M58" s="13">
        <v>136</v>
      </c>
      <c r="N58" s="13">
        <v>221</v>
      </c>
      <c r="O58" s="13">
        <f t="shared" si="0"/>
        <v>-85</v>
      </c>
      <c r="P58" s="13">
        <v>147</v>
      </c>
      <c r="Q58" s="13">
        <v>252</v>
      </c>
      <c r="R58" s="13">
        <f t="shared" si="1"/>
        <v>-105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11</v>
      </c>
      <c r="L60" s="10">
        <v>-11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15</v>
      </c>
      <c r="E61" s="10">
        <v>31</v>
      </c>
      <c r="F61" s="10">
        <v>-16</v>
      </c>
      <c r="G61" s="10">
        <v>13</v>
      </c>
      <c r="H61" s="10">
        <v>22</v>
      </c>
      <c r="I61" s="10">
        <v>-9</v>
      </c>
      <c r="J61" s="10">
        <v>18</v>
      </c>
      <c r="K61" s="10">
        <v>18</v>
      </c>
      <c r="L61" s="10">
        <v>0</v>
      </c>
      <c r="M61" s="10">
        <v>22</v>
      </c>
      <c r="N61" s="10">
        <v>27</v>
      </c>
      <c r="O61" s="10">
        <f t="shared" si="0"/>
        <v>-5</v>
      </c>
      <c r="P61" s="10">
        <v>14</v>
      </c>
      <c r="Q61" s="10">
        <v>33</v>
      </c>
      <c r="R61" s="10">
        <f t="shared" si="1"/>
        <v>-19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10</v>
      </c>
      <c r="F62" s="10">
        <v>-10</v>
      </c>
      <c r="G62" s="10">
        <v>0</v>
      </c>
      <c r="H62" s="10">
        <v>0</v>
      </c>
      <c r="I62" s="10">
        <v>0</v>
      </c>
      <c r="J62" s="10">
        <v>11</v>
      </c>
      <c r="K62" s="10">
        <v>0</v>
      </c>
      <c r="L62" s="10">
        <v>11</v>
      </c>
      <c r="M62" s="10">
        <v>0</v>
      </c>
      <c r="N62" s="10">
        <v>10</v>
      </c>
      <c r="O62" s="10">
        <f t="shared" si="0"/>
        <v>-10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0</v>
      </c>
      <c r="E64" s="10">
        <v>12</v>
      </c>
      <c r="F64" s="10">
        <v>-12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f t="shared" si="0"/>
        <v>0</v>
      </c>
      <c r="P64" s="10">
        <v>0</v>
      </c>
      <c r="Q64" s="10">
        <v>0</v>
      </c>
      <c r="R64" s="10">
        <f t="shared" si="1"/>
        <v>0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78</v>
      </c>
      <c r="E82" s="10">
        <v>64</v>
      </c>
      <c r="F82" s="10">
        <v>14</v>
      </c>
      <c r="G82" s="10">
        <v>32</v>
      </c>
      <c r="H82" s="10">
        <v>71</v>
      </c>
      <c r="I82" s="10">
        <v>-39</v>
      </c>
      <c r="J82" s="10">
        <v>44</v>
      </c>
      <c r="K82" s="10">
        <v>67</v>
      </c>
      <c r="L82" s="10">
        <v>-23</v>
      </c>
      <c r="M82" s="10">
        <v>51</v>
      </c>
      <c r="N82" s="10">
        <v>57</v>
      </c>
      <c r="O82" s="10">
        <f t="shared" si="2"/>
        <v>-6</v>
      </c>
      <c r="P82" s="10">
        <v>55</v>
      </c>
      <c r="Q82" s="10">
        <v>68</v>
      </c>
      <c r="R82" s="10">
        <f t="shared" si="3"/>
        <v>-13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紀北町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-5</v>
      </c>
      <c r="D86" s="31">
        <f t="shared" ref="D86:D101" si="4">SUMIF($A$5:$A$83,$B86,I$5:I$83)</f>
        <v>-31</v>
      </c>
      <c r="E86" s="31">
        <f t="shared" ref="E86:E101" si="5">SUMIF($A$5:$A$83,$B86,L$5:L$83)</f>
        <v>-19</v>
      </c>
      <c r="F86" s="31">
        <f>SUMIF($A$5:$A$83,$B86,O$5:O$83)</f>
        <v>-14</v>
      </c>
      <c r="G86" s="31">
        <f>SUMIF($A$5:$A$83,$B86,R$5:R$83)</f>
        <v>-15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-37</v>
      </c>
      <c r="D87" s="31">
        <f t="shared" si="4"/>
        <v>-38</v>
      </c>
      <c r="E87" s="31">
        <f t="shared" si="5"/>
        <v>-37</v>
      </c>
      <c r="F87" s="31">
        <f>SUMIF($A$5:$A$83,$B87,O$5:O$83)</f>
        <v>-15</v>
      </c>
      <c r="G87" s="31">
        <f t="shared" ref="G87:G101" si="6">SUMIF($A$5:$A$83,$B87,R$5:R$83)</f>
        <v>-38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-10</v>
      </c>
      <c r="D88" s="31">
        <f t="shared" si="4"/>
        <v>-23</v>
      </c>
      <c r="E88" s="31">
        <f t="shared" si="5"/>
        <v>-2</v>
      </c>
      <c r="F88" s="31">
        <f t="shared" ref="F88:F101" si="8">SUMIF($A$5:$A$83,$B88,O$5:O$83)</f>
        <v>-31</v>
      </c>
      <c r="G88" s="31">
        <f t="shared" si="6"/>
        <v>-11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-12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24</v>
      </c>
      <c r="D90" s="31">
        <f t="shared" si="4"/>
        <v>-8</v>
      </c>
      <c r="E90" s="31">
        <f t="shared" si="5"/>
        <v>-53</v>
      </c>
      <c r="F90" s="31">
        <f t="shared" si="8"/>
        <v>-50</v>
      </c>
      <c r="G90" s="31">
        <f t="shared" si="6"/>
        <v>-65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-2</v>
      </c>
      <c r="D91" s="32">
        <f t="shared" si="4"/>
        <v>29</v>
      </c>
      <c r="E91" s="32">
        <f t="shared" si="5"/>
        <v>-24</v>
      </c>
      <c r="F91" s="32">
        <f t="shared" si="8"/>
        <v>25</v>
      </c>
      <c r="G91" s="32">
        <f t="shared" si="6"/>
        <v>36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-17</v>
      </c>
      <c r="D95" s="31">
        <f t="shared" si="4"/>
        <v>-5</v>
      </c>
      <c r="E95" s="31">
        <f t="shared" si="5"/>
        <v>-2</v>
      </c>
      <c r="F95" s="31">
        <f t="shared" si="8"/>
        <v>0</v>
      </c>
      <c r="G95" s="31">
        <f t="shared" si="6"/>
        <v>-26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-78</v>
      </c>
      <c r="D96" s="31">
        <f t="shared" si="4"/>
        <v>-36</v>
      </c>
      <c r="E96" s="31">
        <f t="shared" si="5"/>
        <v>-23</v>
      </c>
      <c r="F96" s="31">
        <f t="shared" si="8"/>
        <v>-49</v>
      </c>
      <c r="G96" s="31">
        <f t="shared" si="6"/>
        <v>-35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-38</v>
      </c>
      <c r="D97" s="31">
        <f t="shared" si="4"/>
        <v>-9</v>
      </c>
      <c r="E97" s="31">
        <f t="shared" si="5"/>
        <v>0</v>
      </c>
      <c r="F97" s="31">
        <f t="shared" si="8"/>
        <v>-15</v>
      </c>
      <c r="G97" s="31">
        <f t="shared" si="6"/>
        <v>-19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14</v>
      </c>
      <c r="D101" s="34">
        <f t="shared" si="4"/>
        <v>-39</v>
      </c>
      <c r="E101" s="34">
        <f t="shared" si="5"/>
        <v>-23</v>
      </c>
      <c r="F101" s="31">
        <f t="shared" si="8"/>
        <v>-6</v>
      </c>
      <c r="G101" s="31">
        <f t="shared" si="6"/>
        <v>-13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-149</v>
      </c>
      <c r="D102" s="35" t="str">
        <f>"全体 "&amp;TEXT(SUM(D86:D101),"#,###")</f>
        <v>全体 -160</v>
      </c>
      <c r="E102" s="35" t="str">
        <f>"全体 "&amp;TEXT(SUM(E86:E101),"#,###")</f>
        <v>全体 -183</v>
      </c>
      <c r="F102" s="35" t="str">
        <f>"全体 "&amp;TEXT(SUM(F86:F101),"#,###")</f>
        <v>全体 -155</v>
      </c>
      <c r="G102" s="35" t="str">
        <f>"全体 "&amp;TEXT(SUM(G86:G101),"#,###")</f>
        <v>全体 -198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C102"/>
  <sheetViews>
    <sheetView showGridLines="0" topLeftCell="N1" zoomScaleNormal="100" workbookViewId="0">
      <pane ySplit="4" topLeftCell="A105" activePane="bottomLeft" state="frozen"/>
      <selection activeCell="K106" sqref="K106"/>
      <selection pane="bottomLeft" activeCell="I121" sqref="I121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御浜町</v>
      </c>
      <c r="T1" s="1" t="str">
        <f ca="1">"地域ブロック・県内圏域別の人口移動の状況　＜"&amp;D1&amp;"＞"</f>
        <v>地域ブロック・県内圏域別の人口移動の状況　＜御浜町＞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304</v>
      </c>
      <c r="E4" s="9">
        <v>328</v>
      </c>
      <c r="F4" s="9">
        <v>-24</v>
      </c>
      <c r="G4" s="9">
        <v>285</v>
      </c>
      <c r="H4" s="9">
        <v>314</v>
      </c>
      <c r="I4" s="9">
        <v>-29</v>
      </c>
      <c r="J4" s="9">
        <v>274</v>
      </c>
      <c r="K4" s="9">
        <v>265</v>
      </c>
      <c r="L4" s="9">
        <v>9</v>
      </c>
      <c r="M4" s="9">
        <v>273</v>
      </c>
      <c r="N4" s="9">
        <v>277</v>
      </c>
      <c r="O4" s="9">
        <f>M4-N4</f>
        <v>-4</v>
      </c>
      <c r="P4" s="9">
        <v>227</v>
      </c>
      <c r="Q4" s="9">
        <v>277</v>
      </c>
      <c r="R4" s="9">
        <f>P4-Q4</f>
        <v>-50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0</v>
      </c>
      <c r="E5" s="10">
        <v>16</v>
      </c>
      <c r="F5" s="10">
        <v>-16</v>
      </c>
      <c r="G5" s="10">
        <v>15</v>
      </c>
      <c r="H5" s="10">
        <v>24</v>
      </c>
      <c r="I5" s="10">
        <v>-9</v>
      </c>
      <c r="J5" s="10">
        <v>16</v>
      </c>
      <c r="K5" s="10">
        <v>18</v>
      </c>
      <c r="L5" s="10">
        <v>-2</v>
      </c>
      <c r="M5" s="10">
        <v>17</v>
      </c>
      <c r="N5" s="10">
        <v>21</v>
      </c>
      <c r="O5" s="10">
        <f t="shared" ref="O5:O68" si="0">M5-N5</f>
        <v>-4</v>
      </c>
      <c r="P5" s="10">
        <v>0</v>
      </c>
      <c r="Q5" s="10">
        <v>0</v>
      </c>
      <c r="R5" s="10">
        <f t="shared" ref="R5:R68" si="1">P5-Q5</f>
        <v>0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0</v>
      </c>
      <c r="E6" s="10">
        <v>0</v>
      </c>
      <c r="F6" s="10">
        <v>0</v>
      </c>
      <c r="G6" s="10">
        <v>0</v>
      </c>
      <c r="H6" s="10">
        <v>12</v>
      </c>
      <c r="I6" s="10">
        <v>-12</v>
      </c>
      <c r="J6" s="10">
        <v>0</v>
      </c>
      <c r="K6" s="10">
        <v>0</v>
      </c>
      <c r="L6" s="10">
        <v>0</v>
      </c>
      <c r="M6" s="10">
        <v>11</v>
      </c>
      <c r="N6" s="10">
        <v>0</v>
      </c>
      <c r="O6" s="10">
        <f t="shared" si="0"/>
        <v>11</v>
      </c>
      <c r="P6" s="10">
        <v>12</v>
      </c>
      <c r="Q6" s="10">
        <v>17</v>
      </c>
      <c r="R6" s="10">
        <f t="shared" si="1"/>
        <v>-5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f t="shared" si="0"/>
        <v>0</v>
      </c>
      <c r="P7" s="10">
        <v>0</v>
      </c>
      <c r="Q7" s="10">
        <v>0</v>
      </c>
      <c r="R7" s="10">
        <f t="shared" si="1"/>
        <v>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0</v>
      </c>
      <c r="E8" s="10">
        <v>0</v>
      </c>
      <c r="F8" s="10">
        <v>0</v>
      </c>
      <c r="G8" s="10">
        <v>0</v>
      </c>
      <c r="H8" s="10">
        <v>12</v>
      </c>
      <c r="I8" s="10">
        <v>-12</v>
      </c>
      <c r="J8" s="10">
        <v>0</v>
      </c>
      <c r="K8" s="10">
        <v>0</v>
      </c>
      <c r="L8" s="10">
        <v>0</v>
      </c>
      <c r="M8" s="10">
        <v>0</v>
      </c>
      <c r="N8" s="10">
        <v>11</v>
      </c>
      <c r="O8" s="10">
        <f t="shared" si="0"/>
        <v>-11</v>
      </c>
      <c r="P8" s="10">
        <v>0</v>
      </c>
      <c r="Q8" s="10">
        <v>0</v>
      </c>
      <c r="R8" s="10">
        <f t="shared" si="1"/>
        <v>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10</v>
      </c>
      <c r="F9" s="10">
        <v>-10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11</v>
      </c>
      <c r="O9" s="10">
        <f t="shared" si="0"/>
        <v>-11</v>
      </c>
      <c r="P9" s="10">
        <v>0</v>
      </c>
      <c r="Q9" s="10">
        <v>0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0</v>
      </c>
      <c r="F10" s="10">
        <v>0</v>
      </c>
      <c r="G10" s="10">
        <v>0</v>
      </c>
      <c r="H10" s="10">
        <v>10</v>
      </c>
      <c r="I10" s="10">
        <v>-10</v>
      </c>
      <c r="J10" s="10">
        <v>0</v>
      </c>
      <c r="K10" s="10">
        <v>0</v>
      </c>
      <c r="L10" s="10">
        <v>0</v>
      </c>
      <c r="M10" s="10">
        <v>0</v>
      </c>
      <c r="N10" s="10">
        <v>10</v>
      </c>
      <c r="O10" s="10">
        <f t="shared" si="0"/>
        <v>-10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14</v>
      </c>
      <c r="E11" s="10">
        <v>0</v>
      </c>
      <c r="F11" s="10">
        <v>14</v>
      </c>
      <c r="G11" s="10">
        <v>14</v>
      </c>
      <c r="H11" s="10">
        <v>0</v>
      </c>
      <c r="I11" s="10">
        <v>14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12</v>
      </c>
      <c r="E12" s="10">
        <v>0</v>
      </c>
      <c r="F12" s="10">
        <v>12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12</v>
      </c>
      <c r="N12" s="10">
        <v>0</v>
      </c>
      <c r="O12" s="10">
        <f t="shared" si="0"/>
        <v>12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72</v>
      </c>
      <c r="E15" s="10">
        <v>0</v>
      </c>
      <c r="F15" s="10">
        <v>72</v>
      </c>
      <c r="G15" s="10">
        <v>58</v>
      </c>
      <c r="H15" s="10">
        <v>40</v>
      </c>
      <c r="I15" s="10">
        <v>18</v>
      </c>
      <c r="J15" s="10">
        <v>0</v>
      </c>
      <c r="K15" s="10">
        <v>36</v>
      </c>
      <c r="L15" s="10">
        <v>-36</v>
      </c>
      <c r="M15" s="10">
        <v>56</v>
      </c>
      <c r="N15" s="10">
        <v>43</v>
      </c>
      <c r="O15" s="10">
        <f t="shared" si="0"/>
        <v>13</v>
      </c>
      <c r="P15" s="10">
        <v>44</v>
      </c>
      <c r="Q15" s="10">
        <v>54</v>
      </c>
      <c r="R15" s="10">
        <f t="shared" si="1"/>
        <v>-10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0"/>
        <v>0</v>
      </c>
      <c r="P32" s="10">
        <v>0</v>
      </c>
      <c r="Q32" s="10">
        <v>0</v>
      </c>
      <c r="R32" s="10">
        <f t="shared" si="1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31</v>
      </c>
      <c r="H33" s="10">
        <v>38</v>
      </c>
      <c r="I33" s="10">
        <v>-7</v>
      </c>
      <c r="J33" s="10">
        <v>34</v>
      </c>
      <c r="K33" s="10">
        <v>22</v>
      </c>
      <c r="L33" s="10">
        <v>12</v>
      </c>
      <c r="M33" s="10">
        <v>36</v>
      </c>
      <c r="N33" s="10">
        <v>15</v>
      </c>
      <c r="O33" s="10">
        <f t="shared" si="0"/>
        <v>21</v>
      </c>
      <c r="P33" s="10">
        <v>27</v>
      </c>
      <c r="Q33" s="10">
        <v>23</v>
      </c>
      <c r="R33" s="10">
        <f t="shared" si="1"/>
        <v>4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95</v>
      </c>
      <c r="E34" s="11">
        <v>130</v>
      </c>
      <c r="F34" s="11">
        <v>-35</v>
      </c>
      <c r="G34" s="11">
        <v>34</v>
      </c>
      <c r="H34" s="11">
        <v>25</v>
      </c>
      <c r="I34" s="11">
        <v>9</v>
      </c>
      <c r="J34" s="11">
        <v>98</v>
      </c>
      <c r="K34" s="11">
        <v>46</v>
      </c>
      <c r="L34" s="11">
        <v>52</v>
      </c>
      <c r="M34" s="11">
        <v>32</v>
      </c>
      <c r="N34" s="11">
        <v>35</v>
      </c>
      <c r="O34" s="11">
        <f t="shared" si="0"/>
        <v>-3</v>
      </c>
      <c r="P34" s="11">
        <v>40</v>
      </c>
      <c r="Q34" s="11">
        <v>58</v>
      </c>
      <c r="R34" s="11">
        <f t="shared" si="1"/>
        <v>-18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0</v>
      </c>
      <c r="E47" s="10">
        <v>14</v>
      </c>
      <c r="F47" s="10">
        <v>-14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f t="shared" si="0"/>
        <v>0</v>
      </c>
      <c r="P47" s="10">
        <v>0</v>
      </c>
      <c r="Q47" s="10">
        <v>0</v>
      </c>
      <c r="R47" s="10">
        <f t="shared" si="1"/>
        <v>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16</v>
      </c>
      <c r="E57" s="10">
        <v>37</v>
      </c>
      <c r="F57" s="10">
        <v>-21</v>
      </c>
      <c r="G57" s="10">
        <v>24</v>
      </c>
      <c r="H57" s="10">
        <v>26</v>
      </c>
      <c r="I57" s="10">
        <v>-2</v>
      </c>
      <c r="J57" s="10">
        <v>15</v>
      </c>
      <c r="K57" s="10">
        <v>32</v>
      </c>
      <c r="L57" s="10">
        <v>-17</v>
      </c>
      <c r="M57" s="10">
        <v>24</v>
      </c>
      <c r="N57" s="10">
        <v>31</v>
      </c>
      <c r="O57" s="10">
        <f t="shared" si="0"/>
        <v>-7</v>
      </c>
      <c r="P57" s="10">
        <v>0</v>
      </c>
      <c r="Q57" s="10">
        <v>49</v>
      </c>
      <c r="R57" s="10">
        <f t="shared" si="1"/>
        <v>-49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193</v>
      </c>
      <c r="E58" s="13">
        <v>156</v>
      </c>
      <c r="F58" s="13">
        <v>37</v>
      </c>
      <c r="G58" s="13">
        <v>152</v>
      </c>
      <c r="H58" s="13">
        <v>161</v>
      </c>
      <c r="I58" s="13">
        <v>-9</v>
      </c>
      <c r="J58" s="13">
        <v>148</v>
      </c>
      <c r="K58" s="13">
        <v>122</v>
      </c>
      <c r="L58" s="13">
        <v>26</v>
      </c>
      <c r="M58" s="13">
        <v>164</v>
      </c>
      <c r="N58" s="13">
        <v>146</v>
      </c>
      <c r="O58" s="13">
        <f t="shared" si="0"/>
        <v>18</v>
      </c>
      <c r="P58" s="13">
        <v>123</v>
      </c>
      <c r="Q58" s="13">
        <v>152</v>
      </c>
      <c r="R58" s="13">
        <f t="shared" si="1"/>
        <v>-29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18</v>
      </c>
      <c r="E61" s="10">
        <v>29</v>
      </c>
      <c r="F61" s="10">
        <v>-11</v>
      </c>
      <c r="G61" s="10">
        <v>26</v>
      </c>
      <c r="H61" s="10">
        <v>21</v>
      </c>
      <c r="I61" s="10">
        <v>5</v>
      </c>
      <c r="J61" s="10">
        <v>0</v>
      </c>
      <c r="K61" s="10">
        <v>28</v>
      </c>
      <c r="L61" s="10">
        <v>-28</v>
      </c>
      <c r="M61" s="10">
        <v>19</v>
      </c>
      <c r="N61" s="10">
        <v>25</v>
      </c>
      <c r="O61" s="10">
        <f t="shared" si="0"/>
        <v>-6</v>
      </c>
      <c r="P61" s="10">
        <v>12</v>
      </c>
      <c r="Q61" s="10">
        <v>0</v>
      </c>
      <c r="R61" s="10">
        <f t="shared" si="1"/>
        <v>12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11</v>
      </c>
      <c r="K62" s="10">
        <v>0</v>
      </c>
      <c r="L62" s="10">
        <v>11</v>
      </c>
      <c r="M62" s="10">
        <v>0</v>
      </c>
      <c r="N62" s="10">
        <v>12</v>
      </c>
      <c r="O62" s="10">
        <f t="shared" si="0"/>
        <v>-12</v>
      </c>
      <c r="P62" s="10">
        <v>0</v>
      </c>
      <c r="Q62" s="10">
        <v>0</v>
      </c>
      <c r="R62" s="10">
        <f t="shared" si="1"/>
        <v>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10</v>
      </c>
      <c r="I63" s="10">
        <v>-10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13</v>
      </c>
      <c r="Q63" s="10">
        <v>0</v>
      </c>
      <c r="R63" s="10">
        <f t="shared" si="1"/>
        <v>13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25</v>
      </c>
      <c r="E64" s="10">
        <v>32</v>
      </c>
      <c r="F64" s="10">
        <v>-7</v>
      </c>
      <c r="G64" s="10">
        <v>39</v>
      </c>
      <c r="H64" s="10">
        <v>42</v>
      </c>
      <c r="I64" s="10">
        <v>-3</v>
      </c>
      <c r="J64" s="10">
        <v>57</v>
      </c>
      <c r="K64" s="10">
        <v>31</v>
      </c>
      <c r="L64" s="10">
        <v>26</v>
      </c>
      <c r="M64" s="10">
        <v>33</v>
      </c>
      <c r="N64" s="10">
        <v>23</v>
      </c>
      <c r="O64" s="10">
        <f t="shared" si="0"/>
        <v>10</v>
      </c>
      <c r="P64" s="10">
        <v>32</v>
      </c>
      <c r="Q64" s="10">
        <v>26</v>
      </c>
      <c r="R64" s="10">
        <f t="shared" si="1"/>
        <v>6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52</v>
      </c>
      <c r="E82" s="10">
        <v>60</v>
      </c>
      <c r="F82" s="10">
        <v>-8</v>
      </c>
      <c r="G82" s="10">
        <v>44</v>
      </c>
      <c r="H82" s="10">
        <v>54</v>
      </c>
      <c r="I82" s="10">
        <v>-10</v>
      </c>
      <c r="J82" s="10">
        <v>43</v>
      </c>
      <c r="K82" s="10">
        <v>52</v>
      </c>
      <c r="L82" s="10">
        <v>-9</v>
      </c>
      <c r="M82" s="10">
        <v>33</v>
      </c>
      <c r="N82" s="10">
        <v>40</v>
      </c>
      <c r="O82" s="10">
        <f t="shared" si="2"/>
        <v>-7</v>
      </c>
      <c r="P82" s="10">
        <v>47</v>
      </c>
      <c r="Q82" s="10">
        <v>50</v>
      </c>
      <c r="R82" s="10">
        <f t="shared" si="3"/>
        <v>-3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御浜町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-10</v>
      </c>
      <c r="D86" s="31">
        <f t="shared" ref="D86:D101" si="4">SUMIF($A$5:$A$83,$B86,I$5:I$83)</f>
        <v>-22</v>
      </c>
      <c r="E86" s="31">
        <f t="shared" ref="E86:E101" si="5">SUMIF($A$5:$A$83,$B86,L$5:L$83)</f>
        <v>0</v>
      </c>
      <c r="F86" s="31">
        <f>SUMIF($A$5:$A$83,$B86,O$5:O$83)</f>
        <v>-10</v>
      </c>
      <c r="G86" s="31">
        <f>SUMIF($A$5:$A$83,$B86,R$5:R$83)</f>
        <v>-5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-16</v>
      </c>
      <c r="D87" s="31">
        <f t="shared" si="4"/>
        <v>-21</v>
      </c>
      <c r="E87" s="31">
        <f t="shared" si="5"/>
        <v>-2</v>
      </c>
      <c r="F87" s="31">
        <f>SUMIF($A$5:$A$83,$B87,O$5:O$83)</f>
        <v>-15</v>
      </c>
      <c r="G87" s="31">
        <f t="shared" ref="G87:G101" si="6">SUMIF($A$5:$A$83,$B87,R$5:R$83)</f>
        <v>0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0</v>
      </c>
      <c r="D88" s="31">
        <f t="shared" si="4"/>
        <v>0</v>
      </c>
      <c r="E88" s="31">
        <f t="shared" si="5"/>
        <v>0</v>
      </c>
      <c r="F88" s="31">
        <f t="shared" ref="F88:F101" si="8">SUMIF($A$5:$A$83,$B88,O$5:O$83)</f>
        <v>0</v>
      </c>
      <c r="G88" s="31">
        <f t="shared" si="6"/>
        <v>0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14</v>
      </c>
      <c r="D89" s="31">
        <f t="shared" si="4"/>
        <v>14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84</v>
      </c>
      <c r="D90" s="31">
        <f t="shared" si="4"/>
        <v>11</v>
      </c>
      <c r="E90" s="31">
        <f t="shared" si="5"/>
        <v>-24</v>
      </c>
      <c r="F90" s="31">
        <f t="shared" si="8"/>
        <v>46</v>
      </c>
      <c r="G90" s="31">
        <f t="shared" si="6"/>
        <v>-6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-35</v>
      </c>
      <c r="D91" s="32">
        <f t="shared" si="4"/>
        <v>9</v>
      </c>
      <c r="E91" s="32">
        <f t="shared" si="5"/>
        <v>52</v>
      </c>
      <c r="F91" s="32">
        <f t="shared" si="8"/>
        <v>-3</v>
      </c>
      <c r="G91" s="32">
        <f t="shared" si="6"/>
        <v>-18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-14</v>
      </c>
      <c r="D95" s="31">
        <f t="shared" si="4"/>
        <v>0</v>
      </c>
      <c r="E95" s="31">
        <f t="shared" si="5"/>
        <v>0</v>
      </c>
      <c r="F95" s="31">
        <f t="shared" si="8"/>
        <v>0</v>
      </c>
      <c r="G95" s="31">
        <f t="shared" si="6"/>
        <v>0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-21</v>
      </c>
      <c r="D96" s="31">
        <f t="shared" si="4"/>
        <v>-2</v>
      </c>
      <c r="E96" s="31">
        <f t="shared" si="5"/>
        <v>-17</v>
      </c>
      <c r="F96" s="31">
        <f t="shared" si="8"/>
        <v>-7</v>
      </c>
      <c r="G96" s="31">
        <f t="shared" si="6"/>
        <v>-49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-18</v>
      </c>
      <c r="D97" s="31">
        <f t="shared" si="4"/>
        <v>-8</v>
      </c>
      <c r="E97" s="31">
        <f t="shared" si="5"/>
        <v>9</v>
      </c>
      <c r="F97" s="31">
        <f t="shared" si="8"/>
        <v>-8</v>
      </c>
      <c r="G97" s="31">
        <f t="shared" si="6"/>
        <v>31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-8</v>
      </c>
      <c r="D101" s="34">
        <f t="shared" si="4"/>
        <v>-10</v>
      </c>
      <c r="E101" s="34">
        <f t="shared" si="5"/>
        <v>-9</v>
      </c>
      <c r="F101" s="31">
        <f t="shared" si="8"/>
        <v>-7</v>
      </c>
      <c r="G101" s="31">
        <f t="shared" si="6"/>
        <v>-3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-24</v>
      </c>
      <c r="D102" s="35" t="str">
        <f>"全体 "&amp;TEXT(SUM(D86:D101),"#,###")</f>
        <v>全体 -29</v>
      </c>
      <c r="E102" s="35" t="str">
        <f>"全体 "&amp;TEXT(SUM(E86:E101),"#,###")</f>
        <v>全体 9</v>
      </c>
      <c r="F102" s="35" t="str">
        <f>"全体 "&amp;TEXT(SUM(F86:F101),"#,###")</f>
        <v>全体 -4</v>
      </c>
      <c r="G102" s="35" t="str">
        <f>"全体 "&amp;TEXT(SUM(G86:G101),"#,###")</f>
        <v>全体 -50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C102"/>
  <sheetViews>
    <sheetView showGridLines="0" zoomScaleNormal="100" workbookViewId="0">
      <pane ySplit="4" topLeftCell="A108" activePane="bottomLeft" state="frozen"/>
      <selection activeCell="K106" sqref="K106"/>
      <selection pane="bottomLeft" activeCell="L158" sqref="K158:L158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紀宝町</v>
      </c>
      <c r="T1" s="1" t="str">
        <f ca="1">"地域ブロック・県内圏域別の人口移動の状況　＜"&amp;D1&amp;"＞"</f>
        <v>地域ブロック・県内圏域別の人口移動の状況　＜紀宝町＞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370</v>
      </c>
      <c r="E4" s="9">
        <v>472</v>
      </c>
      <c r="F4" s="9">
        <v>-102</v>
      </c>
      <c r="G4" s="9">
        <v>362</v>
      </c>
      <c r="H4" s="9">
        <v>389</v>
      </c>
      <c r="I4" s="9">
        <v>-27</v>
      </c>
      <c r="J4" s="9">
        <v>347</v>
      </c>
      <c r="K4" s="9">
        <v>402</v>
      </c>
      <c r="L4" s="9">
        <v>-55</v>
      </c>
      <c r="M4" s="9">
        <v>338</v>
      </c>
      <c r="N4" s="9">
        <v>395</v>
      </c>
      <c r="O4" s="9">
        <f>M4-N4</f>
        <v>-57</v>
      </c>
      <c r="P4" s="9">
        <v>305</v>
      </c>
      <c r="Q4" s="9">
        <v>391</v>
      </c>
      <c r="R4" s="9">
        <f>P4-Q4</f>
        <v>-86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14</v>
      </c>
      <c r="E5" s="10">
        <v>37</v>
      </c>
      <c r="F5" s="10">
        <v>-23</v>
      </c>
      <c r="G5" s="10">
        <v>15</v>
      </c>
      <c r="H5" s="10">
        <v>36</v>
      </c>
      <c r="I5" s="10">
        <v>-21</v>
      </c>
      <c r="J5" s="10">
        <v>26</v>
      </c>
      <c r="K5" s="10">
        <v>29</v>
      </c>
      <c r="L5" s="10">
        <v>-3</v>
      </c>
      <c r="M5" s="10">
        <v>31</v>
      </c>
      <c r="N5" s="10">
        <v>20</v>
      </c>
      <c r="O5" s="10">
        <f t="shared" ref="O5:O68" si="0">M5-N5</f>
        <v>11</v>
      </c>
      <c r="P5" s="10">
        <v>0</v>
      </c>
      <c r="Q5" s="10">
        <v>37</v>
      </c>
      <c r="R5" s="10">
        <f t="shared" ref="R5:R68" si="1">P5-Q5</f>
        <v>-37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0</v>
      </c>
      <c r="E6" s="10">
        <v>12</v>
      </c>
      <c r="F6" s="10">
        <v>-12</v>
      </c>
      <c r="G6" s="10">
        <v>11</v>
      </c>
      <c r="H6" s="10">
        <v>0</v>
      </c>
      <c r="I6" s="10">
        <v>11</v>
      </c>
      <c r="J6" s="10">
        <v>0</v>
      </c>
      <c r="K6" s="10">
        <v>10</v>
      </c>
      <c r="L6" s="10">
        <v>-10</v>
      </c>
      <c r="M6" s="10">
        <v>0</v>
      </c>
      <c r="N6" s="10">
        <v>15</v>
      </c>
      <c r="O6" s="10">
        <f t="shared" si="0"/>
        <v>-15</v>
      </c>
      <c r="P6" s="10">
        <v>0</v>
      </c>
      <c r="Q6" s="10">
        <v>0</v>
      </c>
      <c r="R6" s="10">
        <f t="shared" si="1"/>
        <v>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f t="shared" si="0"/>
        <v>0</v>
      </c>
      <c r="P7" s="10">
        <v>0</v>
      </c>
      <c r="Q7" s="10">
        <v>0</v>
      </c>
      <c r="R7" s="10">
        <f t="shared" si="1"/>
        <v>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0</v>
      </c>
      <c r="E8" s="10">
        <v>13</v>
      </c>
      <c r="F8" s="10">
        <v>-13</v>
      </c>
      <c r="G8" s="10">
        <v>0</v>
      </c>
      <c r="H8" s="10">
        <v>11</v>
      </c>
      <c r="I8" s="10">
        <v>-11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f t="shared" si="0"/>
        <v>0</v>
      </c>
      <c r="P8" s="10">
        <v>0</v>
      </c>
      <c r="Q8" s="10">
        <v>0</v>
      </c>
      <c r="R8" s="10">
        <f t="shared" si="1"/>
        <v>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f t="shared" si="0"/>
        <v>0</v>
      </c>
      <c r="P9" s="10">
        <v>0</v>
      </c>
      <c r="Q9" s="10">
        <v>0</v>
      </c>
      <c r="R9" s="10">
        <f t="shared" si="1"/>
        <v>0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11</v>
      </c>
      <c r="O10" s="10">
        <f t="shared" si="0"/>
        <v>-11</v>
      </c>
      <c r="P10" s="10">
        <v>0</v>
      </c>
      <c r="Q10" s="10">
        <v>0</v>
      </c>
      <c r="R10" s="10">
        <f t="shared" si="1"/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f t="shared" si="0"/>
        <v>0</v>
      </c>
      <c r="P11" s="10">
        <v>0</v>
      </c>
      <c r="Q11" s="10">
        <v>0</v>
      </c>
      <c r="R11" s="10">
        <f t="shared" si="1"/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f t="shared" si="0"/>
        <v>0</v>
      </c>
      <c r="P12" s="10">
        <v>0</v>
      </c>
      <c r="Q12" s="10">
        <v>0</v>
      </c>
      <c r="R12" s="10">
        <f t="shared" si="1"/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f t="shared" si="0"/>
        <v>0</v>
      </c>
      <c r="P13" s="10">
        <v>0</v>
      </c>
      <c r="Q13" s="10">
        <v>0</v>
      </c>
      <c r="R13" s="10">
        <f t="shared" si="1"/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f t="shared" si="0"/>
        <v>0</v>
      </c>
      <c r="P14" s="10">
        <v>0</v>
      </c>
      <c r="Q14" s="10">
        <v>0</v>
      </c>
      <c r="R14" s="10">
        <f t="shared" si="1"/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32</v>
      </c>
      <c r="E15" s="10">
        <v>32</v>
      </c>
      <c r="F15" s="10">
        <v>0</v>
      </c>
      <c r="G15" s="10">
        <v>35</v>
      </c>
      <c r="H15" s="10">
        <v>0</v>
      </c>
      <c r="I15" s="10">
        <v>35</v>
      </c>
      <c r="J15" s="10">
        <v>28</v>
      </c>
      <c r="K15" s="10">
        <v>34</v>
      </c>
      <c r="L15" s="10">
        <v>-6</v>
      </c>
      <c r="M15" s="10">
        <v>28</v>
      </c>
      <c r="N15" s="10">
        <v>33</v>
      </c>
      <c r="O15" s="10">
        <f t="shared" si="0"/>
        <v>-5</v>
      </c>
      <c r="P15" s="10">
        <v>12</v>
      </c>
      <c r="Q15" s="10">
        <v>21</v>
      </c>
      <c r="R15" s="10">
        <f t="shared" si="1"/>
        <v>-9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f t="shared" si="0"/>
        <v>0</v>
      </c>
      <c r="P16" s="10">
        <v>0</v>
      </c>
      <c r="Q16" s="10">
        <v>0</v>
      </c>
      <c r="R16" s="10">
        <f t="shared" si="1"/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f t="shared" si="0"/>
        <v>0</v>
      </c>
      <c r="P17" s="10">
        <v>0</v>
      </c>
      <c r="Q17" s="10">
        <v>0</v>
      </c>
      <c r="R17" s="10">
        <f t="shared" si="1"/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f t="shared" si="0"/>
        <v>0</v>
      </c>
      <c r="P18" s="10">
        <v>0</v>
      </c>
      <c r="Q18" s="10">
        <v>0</v>
      </c>
      <c r="R18" s="10">
        <f t="shared" si="1"/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0"/>
        <v>0</v>
      </c>
      <c r="P19" s="10">
        <v>0</v>
      </c>
      <c r="Q19" s="10">
        <v>0</v>
      </c>
      <c r="R19" s="10">
        <f t="shared" si="1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0"/>
        <v>0</v>
      </c>
      <c r="P20" s="10">
        <v>0</v>
      </c>
      <c r="Q20" s="10">
        <v>0</v>
      </c>
      <c r="R20" s="10">
        <f t="shared" si="1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f t="shared" si="0"/>
        <v>0</v>
      </c>
      <c r="P21" s="10">
        <v>0</v>
      </c>
      <c r="Q21" s="10">
        <v>0</v>
      </c>
      <c r="R21" s="10">
        <f t="shared" si="1"/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0"/>
        <v>0</v>
      </c>
      <c r="P22" s="10">
        <v>0</v>
      </c>
      <c r="Q22" s="10">
        <v>0</v>
      </c>
      <c r="R22" s="10">
        <f t="shared" si="1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f t="shared" si="0"/>
        <v>0</v>
      </c>
      <c r="P23" s="10">
        <v>0</v>
      </c>
      <c r="Q23" s="10">
        <v>0</v>
      </c>
      <c r="R23" s="10">
        <f t="shared" si="1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0"/>
        <v>0</v>
      </c>
      <c r="P24" s="10">
        <v>0</v>
      </c>
      <c r="Q24" s="10">
        <v>0</v>
      </c>
      <c r="R24" s="10">
        <f t="shared" si="1"/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f t="shared" si="0"/>
        <v>0</v>
      </c>
      <c r="P25" s="10">
        <v>0</v>
      </c>
      <c r="Q25" s="10">
        <v>0</v>
      </c>
      <c r="R25" s="10">
        <f t="shared" si="1"/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f t="shared" si="0"/>
        <v>0</v>
      </c>
      <c r="P26" s="10">
        <v>0</v>
      </c>
      <c r="Q26" s="10">
        <v>0</v>
      </c>
      <c r="R26" s="10">
        <f t="shared" si="1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f t="shared" si="0"/>
        <v>0</v>
      </c>
      <c r="P27" s="10">
        <v>0</v>
      </c>
      <c r="Q27" s="10">
        <v>0</v>
      </c>
      <c r="R27" s="10">
        <f t="shared" si="1"/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0"/>
        <v>0</v>
      </c>
      <c r="P28" s="10">
        <v>0</v>
      </c>
      <c r="Q28" s="10">
        <v>0</v>
      </c>
      <c r="R28" s="10">
        <f t="shared" si="1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f t="shared" si="0"/>
        <v>0</v>
      </c>
      <c r="P29" s="10">
        <v>0</v>
      </c>
      <c r="Q29" s="10">
        <v>0</v>
      </c>
      <c r="R29" s="10">
        <f t="shared" si="1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f t="shared" si="0"/>
        <v>0</v>
      </c>
      <c r="P30" s="10">
        <v>0</v>
      </c>
      <c r="Q30" s="10">
        <v>0</v>
      </c>
      <c r="R30" s="10">
        <f t="shared" si="1"/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f t="shared" si="0"/>
        <v>0</v>
      </c>
      <c r="P31" s="10">
        <v>0</v>
      </c>
      <c r="Q31" s="10">
        <v>0</v>
      </c>
      <c r="R31" s="10">
        <f t="shared" si="1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38</v>
      </c>
      <c r="H32" s="10">
        <v>31</v>
      </c>
      <c r="I32" s="10">
        <v>7</v>
      </c>
      <c r="J32" s="10">
        <v>22</v>
      </c>
      <c r="K32" s="10">
        <v>34</v>
      </c>
      <c r="L32" s="10">
        <v>-12</v>
      </c>
      <c r="M32" s="10">
        <v>15</v>
      </c>
      <c r="N32" s="10">
        <v>36</v>
      </c>
      <c r="O32" s="10">
        <f t="shared" si="0"/>
        <v>-21</v>
      </c>
      <c r="P32" s="10">
        <v>23</v>
      </c>
      <c r="Q32" s="10">
        <v>27</v>
      </c>
      <c r="R32" s="10">
        <f t="shared" si="1"/>
        <v>-4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0"/>
        <v>0</v>
      </c>
      <c r="P33" s="10">
        <v>0</v>
      </c>
      <c r="Q33" s="10">
        <v>0</v>
      </c>
      <c r="R33" s="10">
        <f t="shared" si="1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82</v>
      </c>
      <c r="E34" s="11">
        <v>88</v>
      </c>
      <c r="F34" s="11">
        <v>-6</v>
      </c>
      <c r="G34" s="11">
        <v>42</v>
      </c>
      <c r="H34" s="11">
        <v>71</v>
      </c>
      <c r="I34" s="11">
        <v>-29</v>
      </c>
      <c r="J34" s="11">
        <v>45</v>
      </c>
      <c r="K34" s="11">
        <v>29</v>
      </c>
      <c r="L34" s="11">
        <v>16</v>
      </c>
      <c r="M34" s="11">
        <v>35</v>
      </c>
      <c r="N34" s="11">
        <v>36</v>
      </c>
      <c r="O34" s="11">
        <f t="shared" si="0"/>
        <v>-1</v>
      </c>
      <c r="P34" s="11">
        <v>50</v>
      </c>
      <c r="Q34" s="11">
        <v>52</v>
      </c>
      <c r="R34" s="11">
        <f t="shared" si="1"/>
        <v>-2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f t="shared" si="0"/>
        <v>0</v>
      </c>
      <c r="P35" s="12">
        <v>0</v>
      </c>
      <c r="Q35" s="12">
        <v>0</v>
      </c>
      <c r="R35" s="12">
        <f t="shared" si="1"/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0"/>
        <v>0</v>
      </c>
      <c r="P36" s="10">
        <v>0</v>
      </c>
      <c r="Q36" s="10">
        <v>0</v>
      </c>
      <c r="R36" s="10">
        <f t="shared" si="1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0"/>
        <v>0</v>
      </c>
      <c r="P37" s="10">
        <v>0</v>
      </c>
      <c r="Q37" s="10">
        <v>0</v>
      </c>
      <c r="R37" s="10">
        <f t="shared" si="1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f t="shared" si="0"/>
        <v>0</v>
      </c>
      <c r="P38" s="10">
        <v>0</v>
      </c>
      <c r="Q38" s="10">
        <v>0</v>
      </c>
      <c r="R38" s="10">
        <f t="shared" si="1"/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0"/>
        <v>0</v>
      </c>
      <c r="P39" s="10">
        <v>0</v>
      </c>
      <c r="Q39" s="10">
        <v>0</v>
      </c>
      <c r="R39" s="10">
        <f t="shared" si="1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0"/>
        <v>0</v>
      </c>
      <c r="P40" s="10">
        <v>0</v>
      </c>
      <c r="Q40" s="10">
        <v>0</v>
      </c>
      <c r="R40" s="10">
        <f t="shared" si="1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0"/>
        <v>0</v>
      </c>
      <c r="P41" s="10">
        <v>0</v>
      </c>
      <c r="Q41" s="10">
        <v>0</v>
      </c>
      <c r="R41" s="10">
        <f t="shared" si="1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f t="shared" si="0"/>
        <v>0</v>
      </c>
      <c r="P42" s="10">
        <v>0</v>
      </c>
      <c r="Q42" s="10">
        <v>0</v>
      </c>
      <c r="R42" s="10">
        <f t="shared" si="1"/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f t="shared" si="0"/>
        <v>0</v>
      </c>
      <c r="P43" s="10">
        <v>0</v>
      </c>
      <c r="Q43" s="10">
        <v>0</v>
      </c>
      <c r="R43" s="10">
        <f t="shared" si="1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f t="shared" si="0"/>
        <v>0</v>
      </c>
      <c r="P44" s="10">
        <v>0</v>
      </c>
      <c r="Q44" s="10">
        <v>0</v>
      </c>
      <c r="R44" s="10">
        <f t="shared" si="1"/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f t="shared" si="0"/>
        <v>0</v>
      </c>
      <c r="P45" s="10">
        <v>0</v>
      </c>
      <c r="Q45" s="10">
        <v>0</v>
      </c>
      <c r="R45" s="10">
        <f t="shared" si="1"/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f t="shared" si="0"/>
        <v>0</v>
      </c>
      <c r="P46" s="10">
        <v>0</v>
      </c>
      <c r="Q46" s="10">
        <v>0</v>
      </c>
      <c r="R46" s="10">
        <f t="shared" si="1"/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0</v>
      </c>
      <c r="E47" s="10">
        <v>0</v>
      </c>
      <c r="F47" s="10">
        <v>0</v>
      </c>
      <c r="G47" s="10">
        <v>14</v>
      </c>
      <c r="H47" s="10">
        <v>13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10</v>
      </c>
      <c r="O47" s="10">
        <f t="shared" si="0"/>
        <v>-10</v>
      </c>
      <c r="P47" s="10">
        <v>0</v>
      </c>
      <c r="Q47" s="10">
        <v>0</v>
      </c>
      <c r="R47" s="10">
        <f t="shared" si="1"/>
        <v>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f t="shared" si="0"/>
        <v>0</v>
      </c>
      <c r="P48" s="10">
        <v>0</v>
      </c>
      <c r="Q48" s="10">
        <v>0</v>
      </c>
      <c r="R48" s="10">
        <f t="shared" si="1"/>
        <v>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0"/>
        <v>0</v>
      </c>
      <c r="P49" s="10">
        <v>0</v>
      </c>
      <c r="Q49" s="10">
        <v>0</v>
      </c>
      <c r="R49" s="10">
        <f t="shared" si="1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f t="shared" si="0"/>
        <v>0</v>
      </c>
      <c r="P50" s="10">
        <v>0</v>
      </c>
      <c r="Q50" s="10">
        <v>0</v>
      </c>
      <c r="R50" s="10">
        <f t="shared" si="1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f t="shared" si="0"/>
        <v>0</v>
      </c>
      <c r="P51" s="10">
        <v>0</v>
      </c>
      <c r="Q51" s="10">
        <v>0</v>
      </c>
      <c r="R51" s="10">
        <f t="shared" si="1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f t="shared" si="0"/>
        <v>0</v>
      </c>
      <c r="P52" s="10">
        <v>0</v>
      </c>
      <c r="Q52" s="10">
        <v>0</v>
      </c>
      <c r="R52" s="10">
        <f t="shared" si="1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0"/>
        <v>0</v>
      </c>
      <c r="P53" s="10">
        <v>0</v>
      </c>
      <c r="Q53" s="10">
        <v>0</v>
      </c>
      <c r="R53" s="10">
        <f t="shared" si="1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f t="shared" si="0"/>
        <v>0</v>
      </c>
      <c r="P54" s="10">
        <v>0</v>
      </c>
      <c r="Q54" s="10">
        <v>0</v>
      </c>
      <c r="R54" s="10">
        <f t="shared" si="1"/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f t="shared" si="0"/>
        <v>0</v>
      </c>
      <c r="P55" s="10">
        <v>0</v>
      </c>
      <c r="Q55" s="10">
        <v>0</v>
      </c>
      <c r="R55" s="10">
        <f t="shared" si="1"/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f t="shared" si="0"/>
        <v>0</v>
      </c>
      <c r="P56" s="10">
        <v>0</v>
      </c>
      <c r="Q56" s="10">
        <v>0</v>
      </c>
      <c r="R56" s="10">
        <f t="shared" si="1"/>
        <v>0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20</v>
      </c>
      <c r="E57" s="10">
        <v>37</v>
      </c>
      <c r="F57" s="10">
        <v>-17</v>
      </c>
      <c r="G57" s="10">
        <v>0</v>
      </c>
      <c r="H57" s="10">
        <v>34</v>
      </c>
      <c r="I57" s="10">
        <v>-34</v>
      </c>
      <c r="J57" s="10">
        <v>18</v>
      </c>
      <c r="K57" s="10">
        <v>44</v>
      </c>
      <c r="L57" s="10">
        <v>-26</v>
      </c>
      <c r="M57" s="10">
        <v>23</v>
      </c>
      <c r="N57" s="10">
        <v>35</v>
      </c>
      <c r="O57" s="10">
        <f t="shared" si="0"/>
        <v>-12</v>
      </c>
      <c r="P57" s="10">
        <v>19</v>
      </c>
      <c r="Q57" s="10">
        <v>36</v>
      </c>
      <c r="R57" s="10">
        <f t="shared" si="1"/>
        <v>-17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128</v>
      </c>
      <c r="E58" s="13">
        <v>182</v>
      </c>
      <c r="F58" s="13">
        <v>-54</v>
      </c>
      <c r="G58" s="13">
        <v>141</v>
      </c>
      <c r="H58" s="13">
        <v>149</v>
      </c>
      <c r="I58" s="13">
        <v>-8</v>
      </c>
      <c r="J58" s="13">
        <v>121</v>
      </c>
      <c r="K58" s="13">
        <v>136</v>
      </c>
      <c r="L58" s="13">
        <v>-15</v>
      </c>
      <c r="M58" s="13">
        <v>109</v>
      </c>
      <c r="N58" s="13">
        <v>151</v>
      </c>
      <c r="O58" s="13">
        <f t="shared" si="0"/>
        <v>-42</v>
      </c>
      <c r="P58" s="13">
        <v>85</v>
      </c>
      <c r="Q58" s="13">
        <v>137</v>
      </c>
      <c r="R58" s="13">
        <f t="shared" si="1"/>
        <v>-52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f t="shared" si="0"/>
        <v>0</v>
      </c>
      <c r="P59" s="10">
        <v>0</v>
      </c>
      <c r="Q59" s="10">
        <v>0</v>
      </c>
      <c r="R59" s="10">
        <f t="shared" si="1"/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f t="shared" si="0"/>
        <v>0</v>
      </c>
      <c r="P60" s="10">
        <v>0</v>
      </c>
      <c r="Q60" s="10">
        <v>0</v>
      </c>
      <c r="R60" s="10">
        <f t="shared" si="1"/>
        <v>0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32</v>
      </c>
      <c r="E61" s="10">
        <v>48</v>
      </c>
      <c r="F61" s="10">
        <v>-16</v>
      </c>
      <c r="G61" s="10">
        <v>30</v>
      </c>
      <c r="H61" s="10">
        <v>34</v>
      </c>
      <c r="I61" s="10">
        <v>-4</v>
      </c>
      <c r="J61" s="10">
        <v>20</v>
      </c>
      <c r="K61" s="10">
        <v>38</v>
      </c>
      <c r="L61" s="10">
        <v>-18</v>
      </c>
      <c r="M61" s="10">
        <v>25</v>
      </c>
      <c r="N61" s="10">
        <v>28</v>
      </c>
      <c r="O61" s="10">
        <f t="shared" si="0"/>
        <v>-3</v>
      </c>
      <c r="P61" s="10">
        <v>22</v>
      </c>
      <c r="Q61" s="10">
        <v>39</v>
      </c>
      <c r="R61" s="10">
        <f t="shared" si="1"/>
        <v>-17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f t="shared" si="0"/>
        <v>0</v>
      </c>
      <c r="P62" s="10">
        <v>0</v>
      </c>
      <c r="Q62" s="10">
        <v>10</v>
      </c>
      <c r="R62" s="10">
        <f t="shared" si="1"/>
        <v>-10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0</v>
      </c>
      <c r="E63" s="10">
        <v>0</v>
      </c>
      <c r="F63" s="10">
        <v>0</v>
      </c>
      <c r="G63" s="10">
        <v>0</v>
      </c>
      <c r="H63" s="10">
        <v>12</v>
      </c>
      <c r="I63" s="10">
        <v>-12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f t="shared" si="0"/>
        <v>0</v>
      </c>
      <c r="P63" s="10">
        <v>0</v>
      </c>
      <c r="Q63" s="10">
        <v>0</v>
      </c>
      <c r="R63" s="10">
        <f t="shared" si="1"/>
        <v>0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125</v>
      </c>
      <c r="E64" s="10">
        <v>145</v>
      </c>
      <c r="F64" s="10">
        <v>-20</v>
      </c>
      <c r="G64" s="10">
        <v>122</v>
      </c>
      <c r="H64" s="10">
        <v>94</v>
      </c>
      <c r="I64" s="10">
        <v>28</v>
      </c>
      <c r="J64" s="10">
        <v>127</v>
      </c>
      <c r="K64" s="10">
        <v>114</v>
      </c>
      <c r="L64" s="10">
        <v>13</v>
      </c>
      <c r="M64" s="10">
        <v>134</v>
      </c>
      <c r="N64" s="10">
        <v>112</v>
      </c>
      <c r="O64" s="10">
        <f t="shared" si="0"/>
        <v>22</v>
      </c>
      <c r="P64" s="10">
        <v>127</v>
      </c>
      <c r="Q64" s="10">
        <v>116</v>
      </c>
      <c r="R64" s="10">
        <f t="shared" si="1"/>
        <v>11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0"/>
        <v>0</v>
      </c>
      <c r="P65" s="10">
        <v>0</v>
      </c>
      <c r="Q65" s="10">
        <v>0</v>
      </c>
      <c r="R65" s="10">
        <f t="shared" si="1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0"/>
        <v>0</v>
      </c>
      <c r="P66" s="10">
        <v>0</v>
      </c>
      <c r="Q66" s="10">
        <v>0</v>
      </c>
      <c r="R66" s="10">
        <f t="shared" si="1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f t="shared" si="0"/>
        <v>0</v>
      </c>
      <c r="P67" s="10">
        <v>0</v>
      </c>
      <c r="Q67" s="10">
        <v>0</v>
      </c>
      <c r="R67" s="10">
        <f t="shared" si="1"/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f t="shared" si="0"/>
        <v>0</v>
      </c>
      <c r="P68" s="10">
        <v>0</v>
      </c>
      <c r="Q68" s="10">
        <v>0</v>
      </c>
      <c r="R68" s="10">
        <f t="shared" si="1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f t="shared" ref="O69:O82" si="2">M69-N69</f>
        <v>0</v>
      </c>
      <c r="P69" s="10">
        <v>0</v>
      </c>
      <c r="Q69" s="10">
        <v>0</v>
      </c>
      <c r="R69" s="10">
        <f t="shared" ref="R69:R82" si="3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si="2"/>
        <v>0</v>
      </c>
      <c r="P70" s="10">
        <v>0</v>
      </c>
      <c r="Q70" s="10">
        <v>0</v>
      </c>
      <c r="R70" s="10">
        <f t="shared" si="3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f t="shared" si="2"/>
        <v>0</v>
      </c>
      <c r="P71" s="10">
        <v>0</v>
      </c>
      <c r="Q71" s="10">
        <v>0</v>
      </c>
      <c r="R71" s="10">
        <f t="shared" si="3"/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f t="shared" si="2"/>
        <v>0</v>
      </c>
      <c r="P72" s="10">
        <v>0</v>
      </c>
      <c r="Q72" s="10">
        <v>0</v>
      </c>
      <c r="R72" s="10">
        <f t="shared" si="3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2"/>
        <v>0</v>
      </c>
      <c r="P73" s="10">
        <v>0</v>
      </c>
      <c r="Q73" s="10">
        <v>0</v>
      </c>
      <c r="R73" s="10">
        <f t="shared" si="3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f t="shared" si="2"/>
        <v>0</v>
      </c>
      <c r="P74" s="10">
        <v>0</v>
      </c>
      <c r="Q74" s="10">
        <v>0</v>
      </c>
      <c r="R74" s="10">
        <f t="shared" si="3"/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2"/>
        <v>0</v>
      </c>
      <c r="P75" s="10">
        <v>0</v>
      </c>
      <c r="Q75" s="10">
        <v>0</v>
      </c>
      <c r="R75" s="10">
        <f t="shared" si="3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2"/>
        <v>0</v>
      </c>
      <c r="P76" s="10">
        <v>0</v>
      </c>
      <c r="Q76" s="10">
        <v>0</v>
      </c>
      <c r="R76" s="10">
        <f t="shared" si="3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f t="shared" si="2"/>
        <v>0</v>
      </c>
      <c r="P77" s="10">
        <v>0</v>
      </c>
      <c r="Q77" s="10">
        <v>0</v>
      </c>
      <c r="R77" s="10">
        <f t="shared" si="3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f t="shared" si="2"/>
        <v>0</v>
      </c>
      <c r="P78" s="10">
        <v>0</v>
      </c>
      <c r="Q78" s="10">
        <v>0</v>
      </c>
      <c r="R78" s="10">
        <f t="shared" si="3"/>
        <v>0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2"/>
        <v>0</v>
      </c>
      <c r="P79" s="10">
        <v>0</v>
      </c>
      <c r="Q79" s="10">
        <v>0</v>
      </c>
      <c r="R79" s="10">
        <f t="shared" si="3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f t="shared" si="2"/>
        <v>0</v>
      </c>
      <c r="P80" s="10">
        <v>0</v>
      </c>
      <c r="Q80" s="10">
        <v>0</v>
      </c>
      <c r="R80" s="10">
        <f t="shared" si="3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f t="shared" si="2"/>
        <v>0</v>
      </c>
      <c r="P81" s="10">
        <v>0</v>
      </c>
      <c r="Q81" s="10">
        <v>0</v>
      </c>
      <c r="R81" s="10">
        <f>P81-Q81</f>
        <v>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65</v>
      </c>
      <c r="E82" s="10">
        <v>60</v>
      </c>
      <c r="F82" s="10">
        <v>5</v>
      </c>
      <c r="G82" s="10">
        <v>55</v>
      </c>
      <c r="H82" s="10">
        <v>53</v>
      </c>
      <c r="I82" s="10">
        <v>2</v>
      </c>
      <c r="J82" s="10">
        <v>61</v>
      </c>
      <c r="K82" s="10">
        <v>70</v>
      </c>
      <c r="L82" s="10">
        <v>-9</v>
      </c>
      <c r="M82" s="10">
        <v>47</v>
      </c>
      <c r="N82" s="10">
        <v>59</v>
      </c>
      <c r="O82" s="10">
        <f t="shared" si="2"/>
        <v>-12</v>
      </c>
      <c r="P82" s="10">
        <v>52</v>
      </c>
      <c r="Q82" s="10">
        <v>53</v>
      </c>
      <c r="R82" s="10">
        <f t="shared" si="3"/>
        <v>-1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紀宝町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182</v>
      </c>
      <c r="C86" s="31">
        <f>SUMIF($A$5:$A$83,$B86,F$5:F$83)</f>
        <v>-12</v>
      </c>
      <c r="D86" s="31">
        <f t="shared" ref="D86:D101" si="4">SUMIF($A$5:$A$83,$B86,I$5:I$83)</f>
        <v>11</v>
      </c>
      <c r="E86" s="31">
        <f t="shared" ref="E86:E101" si="5">SUMIF($A$5:$A$83,$B86,L$5:L$83)</f>
        <v>-10</v>
      </c>
      <c r="F86" s="31">
        <f>SUMIF($A$5:$A$83,$B86,O$5:O$83)</f>
        <v>-26</v>
      </c>
      <c r="G86" s="31">
        <f>SUMIF($A$5:$A$83,$B86,R$5:R$83)</f>
        <v>0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-36</v>
      </c>
      <c r="D87" s="31">
        <f t="shared" si="4"/>
        <v>-32</v>
      </c>
      <c r="E87" s="31">
        <f t="shared" si="5"/>
        <v>-3</v>
      </c>
      <c r="F87" s="31">
        <f>SUMIF($A$5:$A$83,$B87,O$5:O$83)</f>
        <v>11</v>
      </c>
      <c r="G87" s="31">
        <f t="shared" ref="G87:G101" si="6">SUMIF($A$5:$A$83,$B87,R$5:R$83)</f>
        <v>-37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0</v>
      </c>
      <c r="D88" s="31">
        <f t="shared" si="4"/>
        <v>0</v>
      </c>
      <c r="E88" s="31">
        <f t="shared" si="5"/>
        <v>0</v>
      </c>
      <c r="F88" s="31">
        <f t="shared" ref="F88:F101" si="8">SUMIF($A$5:$A$83,$B88,O$5:O$83)</f>
        <v>0</v>
      </c>
      <c r="G88" s="31">
        <f t="shared" si="6"/>
        <v>0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0</v>
      </c>
      <c r="D89" s="31">
        <f t="shared" si="4"/>
        <v>0</v>
      </c>
      <c r="E89" s="31">
        <f t="shared" si="5"/>
        <v>0</v>
      </c>
      <c r="F89" s="31">
        <f t="shared" si="8"/>
        <v>0</v>
      </c>
      <c r="G89" s="31">
        <f t="shared" si="6"/>
        <v>0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0</v>
      </c>
      <c r="D90" s="31">
        <f t="shared" si="4"/>
        <v>42</v>
      </c>
      <c r="E90" s="31">
        <f t="shared" si="5"/>
        <v>-18</v>
      </c>
      <c r="F90" s="31">
        <f t="shared" si="8"/>
        <v>-26</v>
      </c>
      <c r="G90" s="31">
        <f t="shared" si="6"/>
        <v>-13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-6</v>
      </c>
      <c r="D91" s="32">
        <f t="shared" si="4"/>
        <v>-29</v>
      </c>
      <c r="E91" s="32">
        <f t="shared" si="5"/>
        <v>16</v>
      </c>
      <c r="F91" s="32">
        <f t="shared" si="8"/>
        <v>-1</v>
      </c>
      <c r="G91" s="32">
        <f t="shared" si="6"/>
        <v>-2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0</v>
      </c>
      <c r="D92" s="33">
        <f>SUMIF($A$5:$A$83,$B92,I$5:I$83)</f>
        <v>0</v>
      </c>
      <c r="E92" s="33">
        <f>SUMIF($A$5:$A$83,$B92,L$5:L$83)</f>
        <v>0</v>
      </c>
      <c r="F92" s="33">
        <f>SUMIF($A$5:$A$83,$B92,O$5:O$83)</f>
        <v>0</v>
      </c>
      <c r="G92" s="33">
        <f>SUMIF($A$5:$A$83,$B92,R$5:R$83)</f>
        <v>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0</v>
      </c>
      <c r="D93" s="31">
        <f t="shared" si="4"/>
        <v>0</v>
      </c>
      <c r="E93" s="31">
        <f t="shared" si="5"/>
        <v>0</v>
      </c>
      <c r="F93" s="31">
        <f t="shared" si="8"/>
        <v>0</v>
      </c>
      <c r="G93" s="31">
        <f t="shared" si="6"/>
        <v>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0</v>
      </c>
      <c r="D94" s="31">
        <f t="shared" si="4"/>
        <v>0</v>
      </c>
      <c r="E94" s="31">
        <f t="shared" si="5"/>
        <v>0</v>
      </c>
      <c r="F94" s="31">
        <f t="shared" si="8"/>
        <v>0</v>
      </c>
      <c r="G94" s="31">
        <f t="shared" si="6"/>
        <v>0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0</v>
      </c>
      <c r="D95" s="31">
        <f t="shared" si="4"/>
        <v>1</v>
      </c>
      <c r="E95" s="31">
        <f t="shared" si="5"/>
        <v>0</v>
      </c>
      <c r="F95" s="31">
        <f t="shared" si="8"/>
        <v>-10</v>
      </c>
      <c r="G95" s="31">
        <f t="shared" si="6"/>
        <v>0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-17</v>
      </c>
      <c r="D96" s="31">
        <f t="shared" si="4"/>
        <v>-34</v>
      </c>
      <c r="E96" s="31">
        <f t="shared" si="5"/>
        <v>-26</v>
      </c>
      <c r="F96" s="31">
        <f t="shared" si="8"/>
        <v>-12</v>
      </c>
      <c r="G96" s="31">
        <f t="shared" si="6"/>
        <v>-17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-36</v>
      </c>
      <c r="D97" s="31">
        <f t="shared" si="4"/>
        <v>12</v>
      </c>
      <c r="E97" s="31">
        <f t="shared" si="5"/>
        <v>-5</v>
      </c>
      <c r="F97" s="31">
        <f t="shared" si="8"/>
        <v>19</v>
      </c>
      <c r="G97" s="31">
        <f t="shared" si="6"/>
        <v>-16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0</v>
      </c>
      <c r="D98" s="31">
        <f t="shared" si="4"/>
        <v>0</v>
      </c>
      <c r="E98" s="31">
        <f t="shared" si="5"/>
        <v>0</v>
      </c>
      <c r="F98" s="31">
        <f t="shared" si="8"/>
        <v>0</v>
      </c>
      <c r="G98" s="31">
        <f t="shared" si="6"/>
        <v>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0</v>
      </c>
      <c r="D99" s="31">
        <f t="shared" si="4"/>
        <v>0</v>
      </c>
      <c r="E99" s="31">
        <f t="shared" si="5"/>
        <v>0</v>
      </c>
      <c r="F99" s="31">
        <f t="shared" si="8"/>
        <v>0</v>
      </c>
      <c r="G99" s="31">
        <f t="shared" si="6"/>
        <v>0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0</v>
      </c>
      <c r="D100" s="31">
        <f t="shared" si="4"/>
        <v>0</v>
      </c>
      <c r="E100" s="31">
        <f t="shared" si="5"/>
        <v>0</v>
      </c>
      <c r="F100" s="31">
        <f t="shared" si="8"/>
        <v>0</v>
      </c>
      <c r="G100" s="31">
        <f t="shared" si="6"/>
        <v>0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5</v>
      </c>
      <c r="D101" s="34">
        <f t="shared" si="4"/>
        <v>2</v>
      </c>
      <c r="E101" s="34">
        <f t="shared" si="5"/>
        <v>-9</v>
      </c>
      <c r="F101" s="31">
        <f t="shared" si="8"/>
        <v>-12</v>
      </c>
      <c r="G101" s="31">
        <f t="shared" si="6"/>
        <v>-1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-102</v>
      </c>
      <c r="D102" s="35" t="str">
        <f>"全体 "&amp;TEXT(SUM(D86:D101),"#,###")</f>
        <v>全体 -27</v>
      </c>
      <c r="E102" s="35" t="str">
        <f>"全体 "&amp;TEXT(SUM(E86:E101),"#,###")</f>
        <v>全体 -55</v>
      </c>
      <c r="F102" s="35" t="str">
        <f>"全体 "&amp;TEXT(SUM(F86:F101),"#,###")</f>
        <v>全体 -57</v>
      </c>
      <c r="G102" s="35" t="str">
        <f>"全体 "&amp;TEXT(SUM(G86:G101),"#,###")</f>
        <v>全体 -86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CC173"/>
  <sheetViews>
    <sheetView showGridLines="0" zoomScaleNormal="100" workbookViewId="0">
      <pane ySplit="4" topLeftCell="A62" activePane="bottomLeft" state="frozen"/>
      <selection activeCell="F131" sqref="F131"/>
      <selection pane="bottomLeft" activeCell="N169" sqref="N169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伊賀地域</v>
      </c>
      <c r="T1" s="1" t="str">
        <f ca="1">"地域ブロック・県内圏域別の人口移動の状況　＜"&amp;D1&amp;"＞"</f>
        <v>地域ブロック・県内圏域別の人口移動の状況　＜伊賀地域＞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36">
        <f>名張市!D4+伊賀市!D4</f>
        <v>4399</v>
      </c>
      <c r="E4" s="36">
        <f>名張市!E4+伊賀市!E4</f>
        <v>5287</v>
      </c>
      <c r="F4" s="36">
        <f>名張市!F4+伊賀市!F4</f>
        <v>-888</v>
      </c>
      <c r="G4" s="36">
        <f>名張市!G4+伊賀市!G4</f>
        <v>4379</v>
      </c>
      <c r="H4" s="36">
        <f>名張市!H4+伊賀市!H4</f>
        <v>5300</v>
      </c>
      <c r="I4" s="36">
        <f>名張市!I4+伊賀市!I4</f>
        <v>-921</v>
      </c>
      <c r="J4" s="36">
        <f>名張市!J4+伊賀市!J4</f>
        <v>4188</v>
      </c>
      <c r="K4" s="36">
        <f>名張市!K4+伊賀市!K4</f>
        <v>4987</v>
      </c>
      <c r="L4" s="36">
        <f>名張市!L4+伊賀市!L4</f>
        <v>-799</v>
      </c>
      <c r="M4" s="36">
        <f>名張市!M4+伊賀市!M4</f>
        <v>4295</v>
      </c>
      <c r="N4" s="36">
        <f>名張市!N4+伊賀市!N4</f>
        <v>5136</v>
      </c>
      <c r="O4" s="36">
        <f>名張市!O4+伊賀市!O4</f>
        <v>-841</v>
      </c>
      <c r="P4" s="36">
        <f>名張市!P4+伊賀市!P4</f>
        <v>3984</v>
      </c>
      <c r="Q4" s="36">
        <f>名張市!Q4+伊賀市!Q4</f>
        <v>4909</v>
      </c>
      <c r="R4" s="36">
        <f>名張市!R4+伊賀市!R4</f>
        <v>-925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f>名張市!D5+伊賀市!D5</f>
        <v>221</v>
      </c>
      <c r="E5" s="10">
        <f>名張市!E5+伊賀市!E5</f>
        <v>320</v>
      </c>
      <c r="F5" s="10">
        <f>名張市!F5+伊賀市!F5</f>
        <v>-99</v>
      </c>
      <c r="G5" s="10">
        <f>名張市!G5+伊賀市!G5</f>
        <v>253</v>
      </c>
      <c r="H5" s="10">
        <f>名張市!H5+伊賀市!H5</f>
        <v>281</v>
      </c>
      <c r="I5" s="10">
        <f>名張市!I5+伊賀市!I5</f>
        <v>-28</v>
      </c>
      <c r="J5" s="10">
        <f>名張市!J5+伊賀市!J5</f>
        <v>232</v>
      </c>
      <c r="K5" s="10">
        <f>名張市!K5+伊賀市!K5</f>
        <v>273</v>
      </c>
      <c r="L5" s="10">
        <f>名張市!L5+伊賀市!L5</f>
        <v>-41</v>
      </c>
      <c r="M5" s="10">
        <f>名張市!M5+伊賀市!M5</f>
        <v>230</v>
      </c>
      <c r="N5" s="10">
        <f>名張市!N5+伊賀市!N5</f>
        <v>283</v>
      </c>
      <c r="O5" s="10">
        <f>名張市!O5+伊賀市!O5</f>
        <v>-53</v>
      </c>
      <c r="P5" s="10">
        <f>名張市!P5+伊賀市!P5</f>
        <v>278</v>
      </c>
      <c r="Q5" s="10">
        <f>名張市!Q5+伊賀市!Q5</f>
        <v>296</v>
      </c>
      <c r="R5" s="10">
        <f>名張市!R5+伊賀市!R5</f>
        <v>-18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f>名張市!D6+伊賀市!D6</f>
        <v>109</v>
      </c>
      <c r="E6" s="10">
        <f>名張市!E6+伊賀市!E6</f>
        <v>133</v>
      </c>
      <c r="F6" s="10">
        <f>名張市!F6+伊賀市!F6</f>
        <v>-24</v>
      </c>
      <c r="G6" s="10">
        <f>名張市!G6+伊賀市!G6</f>
        <v>109</v>
      </c>
      <c r="H6" s="10">
        <f>名張市!H6+伊賀市!H6</f>
        <v>112</v>
      </c>
      <c r="I6" s="10">
        <f>名張市!I6+伊賀市!I6</f>
        <v>-3</v>
      </c>
      <c r="J6" s="10">
        <f>名張市!J6+伊賀市!J6</f>
        <v>105</v>
      </c>
      <c r="K6" s="10">
        <f>名張市!K6+伊賀市!K6</f>
        <v>111</v>
      </c>
      <c r="L6" s="10">
        <f>名張市!L6+伊賀市!L6</f>
        <v>-6</v>
      </c>
      <c r="M6" s="10">
        <f>名張市!M6+伊賀市!M6</f>
        <v>114</v>
      </c>
      <c r="N6" s="10">
        <f>名張市!N6+伊賀市!N6</f>
        <v>148</v>
      </c>
      <c r="O6" s="10">
        <f>名張市!O6+伊賀市!O6</f>
        <v>-34</v>
      </c>
      <c r="P6" s="10">
        <f>名張市!P6+伊賀市!P6</f>
        <v>76</v>
      </c>
      <c r="Q6" s="10">
        <f>名張市!Q6+伊賀市!Q6</f>
        <v>124</v>
      </c>
      <c r="R6" s="10">
        <f>名張市!R6+伊賀市!R6</f>
        <v>-48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f>名張市!D7+伊賀市!D7</f>
        <v>46</v>
      </c>
      <c r="E7" s="10">
        <f>名張市!E7+伊賀市!E7</f>
        <v>28</v>
      </c>
      <c r="F7" s="10">
        <f>名張市!F7+伊賀市!F7</f>
        <v>18</v>
      </c>
      <c r="G7" s="10">
        <f>名張市!G7+伊賀市!G7</f>
        <v>44</v>
      </c>
      <c r="H7" s="10">
        <f>名張市!H7+伊賀市!H7</f>
        <v>42</v>
      </c>
      <c r="I7" s="10">
        <f>名張市!I7+伊賀市!I7</f>
        <v>2</v>
      </c>
      <c r="J7" s="10">
        <f>名張市!J7+伊賀市!J7</f>
        <v>34</v>
      </c>
      <c r="K7" s="10">
        <f>名張市!K7+伊賀市!K7</f>
        <v>44</v>
      </c>
      <c r="L7" s="10">
        <f>名張市!L7+伊賀市!L7</f>
        <v>-10</v>
      </c>
      <c r="M7" s="10">
        <f>名張市!M7+伊賀市!M7</f>
        <v>65</v>
      </c>
      <c r="N7" s="10">
        <f>名張市!N7+伊賀市!N7</f>
        <v>57</v>
      </c>
      <c r="O7" s="10">
        <f>名張市!O7+伊賀市!O7</f>
        <v>8</v>
      </c>
      <c r="P7" s="10">
        <f>名張市!P7+伊賀市!P7</f>
        <v>36</v>
      </c>
      <c r="Q7" s="10">
        <f>名張市!Q7+伊賀市!Q7</f>
        <v>44</v>
      </c>
      <c r="R7" s="10">
        <f>名張市!R7+伊賀市!R7</f>
        <v>-8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f>名張市!D8+伊賀市!D8</f>
        <v>59</v>
      </c>
      <c r="E8" s="10">
        <f>名張市!E8+伊賀市!E8</f>
        <v>86</v>
      </c>
      <c r="F8" s="10">
        <f>名張市!F8+伊賀市!F8</f>
        <v>-27</v>
      </c>
      <c r="G8" s="10">
        <f>名張市!G8+伊賀市!G8</f>
        <v>78</v>
      </c>
      <c r="H8" s="10">
        <f>名張市!H8+伊賀市!H8</f>
        <v>110</v>
      </c>
      <c r="I8" s="10">
        <f>名張市!I8+伊賀市!I8</f>
        <v>-32</v>
      </c>
      <c r="J8" s="10">
        <f>名張市!J8+伊賀市!J8</f>
        <v>73</v>
      </c>
      <c r="K8" s="10">
        <f>名張市!K8+伊賀市!K8</f>
        <v>102</v>
      </c>
      <c r="L8" s="10">
        <f>名張市!L8+伊賀市!L8</f>
        <v>-29</v>
      </c>
      <c r="M8" s="10">
        <f>名張市!M8+伊賀市!M8</f>
        <v>101</v>
      </c>
      <c r="N8" s="10">
        <f>名張市!N8+伊賀市!N8</f>
        <v>85</v>
      </c>
      <c r="O8" s="10">
        <f>名張市!O8+伊賀市!O8</f>
        <v>16</v>
      </c>
      <c r="P8" s="10">
        <f>名張市!P8+伊賀市!P8</f>
        <v>85</v>
      </c>
      <c r="Q8" s="10">
        <f>名張市!Q8+伊賀市!Q8</f>
        <v>116</v>
      </c>
      <c r="R8" s="10">
        <f>名張市!R8+伊賀市!R8</f>
        <v>-31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f>名張市!D9+伊賀市!D9</f>
        <v>45</v>
      </c>
      <c r="E9" s="10">
        <f>名張市!E9+伊賀市!E9</f>
        <v>29</v>
      </c>
      <c r="F9" s="10">
        <f>名張市!F9+伊賀市!F9</f>
        <v>16</v>
      </c>
      <c r="G9" s="10">
        <f>名張市!G9+伊賀市!G9</f>
        <v>29</v>
      </c>
      <c r="H9" s="10">
        <f>名張市!H9+伊賀市!H9</f>
        <v>50</v>
      </c>
      <c r="I9" s="10">
        <f>名張市!I9+伊賀市!I9</f>
        <v>-21</v>
      </c>
      <c r="J9" s="10">
        <f>名張市!J9+伊賀市!J9</f>
        <v>29</v>
      </c>
      <c r="K9" s="10">
        <f>名張市!K9+伊賀市!K9</f>
        <v>44</v>
      </c>
      <c r="L9" s="10">
        <f>名張市!L9+伊賀市!L9</f>
        <v>-15</v>
      </c>
      <c r="M9" s="10">
        <f>名張市!M9+伊賀市!M9</f>
        <v>31</v>
      </c>
      <c r="N9" s="10">
        <f>名張市!N9+伊賀市!N9</f>
        <v>64</v>
      </c>
      <c r="O9" s="10">
        <f>名張市!O9+伊賀市!O9</f>
        <v>-33</v>
      </c>
      <c r="P9" s="10">
        <f>名張市!P9+伊賀市!P9</f>
        <v>33</v>
      </c>
      <c r="Q9" s="10">
        <f>名張市!Q9+伊賀市!Q9</f>
        <v>36</v>
      </c>
      <c r="R9" s="10">
        <f>名張市!R9+伊賀市!R9</f>
        <v>-3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f>名張市!D10+伊賀市!D10</f>
        <v>87</v>
      </c>
      <c r="E10" s="10">
        <f>名張市!E10+伊賀市!E10</f>
        <v>98</v>
      </c>
      <c r="F10" s="10">
        <f>名張市!F10+伊賀市!F10</f>
        <v>-11</v>
      </c>
      <c r="G10" s="10">
        <f>名張市!G10+伊賀市!G10</f>
        <v>94</v>
      </c>
      <c r="H10" s="10">
        <f>名張市!H10+伊賀市!H10</f>
        <v>113</v>
      </c>
      <c r="I10" s="10">
        <f>名張市!I10+伊賀市!I10</f>
        <v>-19</v>
      </c>
      <c r="J10" s="10">
        <f>名張市!J10+伊賀市!J10</f>
        <v>98</v>
      </c>
      <c r="K10" s="10">
        <f>名張市!K10+伊賀市!K10</f>
        <v>97</v>
      </c>
      <c r="L10" s="10">
        <f>名張市!L10+伊賀市!L10</f>
        <v>1</v>
      </c>
      <c r="M10" s="10">
        <f>名張市!M10+伊賀市!M10</f>
        <v>85</v>
      </c>
      <c r="N10" s="10">
        <f>名張市!N10+伊賀市!N10</f>
        <v>95</v>
      </c>
      <c r="O10" s="10">
        <f>名張市!O10+伊賀市!O10</f>
        <v>-10</v>
      </c>
      <c r="P10" s="10">
        <f>名張市!P10+伊賀市!P10</f>
        <v>92</v>
      </c>
      <c r="Q10" s="10">
        <f>名張市!Q10+伊賀市!Q10</f>
        <v>94</v>
      </c>
      <c r="R10" s="10">
        <f>名張市!R10+伊賀市!R10</f>
        <v>-2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f>名張市!D11+伊賀市!D11</f>
        <v>291</v>
      </c>
      <c r="E11" s="10">
        <f>名張市!E11+伊賀市!E11</f>
        <v>411</v>
      </c>
      <c r="F11" s="10">
        <f>名張市!F11+伊賀市!F11</f>
        <v>-120</v>
      </c>
      <c r="G11" s="10">
        <f>名張市!G11+伊賀市!G11</f>
        <v>335</v>
      </c>
      <c r="H11" s="10">
        <f>名張市!H11+伊賀市!H11</f>
        <v>449</v>
      </c>
      <c r="I11" s="10">
        <f>名張市!I11+伊賀市!I11</f>
        <v>-114</v>
      </c>
      <c r="J11" s="10">
        <f>名張市!J11+伊賀市!J11</f>
        <v>274</v>
      </c>
      <c r="K11" s="10">
        <f>名張市!K11+伊賀市!K11</f>
        <v>419</v>
      </c>
      <c r="L11" s="10">
        <f>名張市!L11+伊賀市!L11</f>
        <v>-145</v>
      </c>
      <c r="M11" s="10">
        <f>名張市!M11+伊賀市!M11</f>
        <v>241</v>
      </c>
      <c r="N11" s="10">
        <f>名張市!N11+伊賀市!N11</f>
        <v>332</v>
      </c>
      <c r="O11" s="10">
        <f>名張市!O11+伊賀市!O11</f>
        <v>-91</v>
      </c>
      <c r="P11" s="10">
        <f>名張市!P11+伊賀市!P11</f>
        <v>251</v>
      </c>
      <c r="Q11" s="10">
        <f>名張市!Q11+伊賀市!Q11</f>
        <v>330</v>
      </c>
      <c r="R11" s="10">
        <f>名張市!R11+伊賀市!R11</f>
        <v>-79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f>名張市!D12+伊賀市!D12</f>
        <v>21</v>
      </c>
      <c r="E12" s="10">
        <f>名張市!E12+伊賀市!E12</f>
        <v>0</v>
      </c>
      <c r="F12" s="10">
        <f>名張市!F12+伊賀市!F12</f>
        <v>21</v>
      </c>
      <c r="G12" s="10">
        <f>名張市!G12+伊賀市!G12</f>
        <v>0</v>
      </c>
      <c r="H12" s="10">
        <f>名張市!H12+伊賀市!H12</f>
        <v>10</v>
      </c>
      <c r="I12" s="10">
        <f>名張市!I12+伊賀市!I12</f>
        <v>-10</v>
      </c>
      <c r="J12" s="10">
        <f>名張市!J12+伊賀市!J12</f>
        <v>0</v>
      </c>
      <c r="K12" s="10">
        <f>名張市!K12+伊賀市!K12</f>
        <v>14</v>
      </c>
      <c r="L12" s="10">
        <f>名張市!L12+伊賀市!L12</f>
        <v>-14</v>
      </c>
      <c r="M12" s="10">
        <f>名張市!M12+伊賀市!M12</f>
        <v>0</v>
      </c>
      <c r="N12" s="10">
        <f>名張市!N12+伊賀市!N12</f>
        <v>0</v>
      </c>
      <c r="O12" s="10">
        <f>名張市!O12+伊賀市!O12</f>
        <v>0</v>
      </c>
      <c r="P12" s="10">
        <f>名張市!P12+伊賀市!P12</f>
        <v>0</v>
      </c>
      <c r="Q12" s="10">
        <f>名張市!Q12+伊賀市!Q12</f>
        <v>0</v>
      </c>
      <c r="R12" s="10">
        <f>名張市!R12+伊賀市!R12</f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f>名張市!D13+伊賀市!D13</f>
        <v>51</v>
      </c>
      <c r="E13" s="10">
        <f>名張市!E13+伊賀市!E13</f>
        <v>61</v>
      </c>
      <c r="F13" s="10">
        <f>名張市!F13+伊賀市!F13</f>
        <v>-10</v>
      </c>
      <c r="G13" s="10">
        <f>名張市!G13+伊賀市!G13</f>
        <v>44</v>
      </c>
      <c r="H13" s="10">
        <f>名張市!H13+伊賀市!H13</f>
        <v>61</v>
      </c>
      <c r="I13" s="10">
        <f>名張市!I13+伊賀市!I13</f>
        <v>-17</v>
      </c>
      <c r="J13" s="10">
        <f>名張市!J13+伊賀市!J13</f>
        <v>45</v>
      </c>
      <c r="K13" s="10">
        <f>名張市!K13+伊賀市!K13</f>
        <v>60</v>
      </c>
      <c r="L13" s="10">
        <f>名張市!L13+伊賀市!L13</f>
        <v>-15</v>
      </c>
      <c r="M13" s="10">
        <f>名張市!M13+伊賀市!M13</f>
        <v>50</v>
      </c>
      <c r="N13" s="10">
        <f>名張市!N13+伊賀市!N13</f>
        <v>64</v>
      </c>
      <c r="O13" s="10">
        <f>名張市!O13+伊賀市!O13</f>
        <v>-14</v>
      </c>
      <c r="P13" s="10">
        <f>名張市!P13+伊賀市!P13</f>
        <v>22</v>
      </c>
      <c r="Q13" s="10">
        <f>名張市!Q13+伊賀市!Q13</f>
        <v>53</v>
      </c>
      <c r="R13" s="10">
        <f>名張市!R13+伊賀市!R13</f>
        <v>-31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f>名張市!D14+伊賀市!D14</f>
        <v>0</v>
      </c>
      <c r="E14" s="10">
        <f>名張市!E14+伊賀市!E14</f>
        <v>0</v>
      </c>
      <c r="F14" s="10">
        <f>名張市!F14+伊賀市!F14</f>
        <v>0</v>
      </c>
      <c r="G14" s="10">
        <f>名張市!G14+伊賀市!G14</f>
        <v>0</v>
      </c>
      <c r="H14" s="10">
        <f>名張市!H14+伊賀市!H14</f>
        <v>0</v>
      </c>
      <c r="I14" s="10">
        <f>名張市!I14+伊賀市!I14</f>
        <v>0</v>
      </c>
      <c r="J14" s="10">
        <f>名張市!J14+伊賀市!J14</f>
        <v>0</v>
      </c>
      <c r="K14" s="10">
        <f>名張市!K14+伊賀市!K14</f>
        <v>0</v>
      </c>
      <c r="L14" s="10">
        <f>名張市!L14+伊賀市!L14</f>
        <v>0</v>
      </c>
      <c r="M14" s="10">
        <f>名張市!M14+伊賀市!M14</f>
        <v>0</v>
      </c>
      <c r="N14" s="10">
        <f>名張市!N14+伊賀市!N14</f>
        <v>0</v>
      </c>
      <c r="O14" s="10">
        <f>名張市!O14+伊賀市!O14</f>
        <v>0</v>
      </c>
      <c r="P14" s="10">
        <f>名張市!P14+伊賀市!P14</f>
        <v>0</v>
      </c>
      <c r="Q14" s="10">
        <f>名張市!Q14+伊賀市!Q14</f>
        <v>0</v>
      </c>
      <c r="R14" s="10">
        <f>名張市!R14+伊賀市!R14</f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f>名張市!D15+伊賀市!D15</f>
        <v>0</v>
      </c>
      <c r="E15" s="10">
        <f>名張市!E15+伊賀市!E15</f>
        <v>13</v>
      </c>
      <c r="F15" s="10">
        <f>名張市!F15+伊賀市!F15</f>
        <v>-13</v>
      </c>
      <c r="G15" s="10">
        <f>名張市!G15+伊賀市!G15</f>
        <v>0</v>
      </c>
      <c r="H15" s="10">
        <f>名張市!H15+伊賀市!H15</f>
        <v>14</v>
      </c>
      <c r="I15" s="10">
        <f>名張市!I15+伊賀市!I15</f>
        <v>-14</v>
      </c>
      <c r="J15" s="10">
        <f>名張市!J15+伊賀市!J15</f>
        <v>0</v>
      </c>
      <c r="K15" s="10">
        <f>名張市!K15+伊賀市!K15</f>
        <v>11</v>
      </c>
      <c r="L15" s="10">
        <f>名張市!L15+伊賀市!L15</f>
        <v>-11</v>
      </c>
      <c r="M15" s="10">
        <f>名張市!M15+伊賀市!M15</f>
        <v>12</v>
      </c>
      <c r="N15" s="10">
        <f>名張市!N15+伊賀市!N15</f>
        <v>11</v>
      </c>
      <c r="O15" s="10">
        <f>名張市!O15+伊賀市!O15</f>
        <v>1</v>
      </c>
      <c r="P15" s="10">
        <f>名張市!P15+伊賀市!P15</f>
        <v>12</v>
      </c>
      <c r="Q15" s="10">
        <f>名張市!Q15+伊賀市!Q15</f>
        <v>0</v>
      </c>
      <c r="R15" s="10">
        <f>名張市!R15+伊賀市!R15</f>
        <v>12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f>名張市!D16+伊賀市!D16</f>
        <v>0</v>
      </c>
      <c r="E16" s="10">
        <f>名張市!E16+伊賀市!E16</f>
        <v>0</v>
      </c>
      <c r="F16" s="10">
        <f>名張市!F16+伊賀市!F16</f>
        <v>0</v>
      </c>
      <c r="G16" s="10">
        <f>名張市!G16+伊賀市!G16</f>
        <v>0</v>
      </c>
      <c r="H16" s="10">
        <f>名張市!H16+伊賀市!H16</f>
        <v>0</v>
      </c>
      <c r="I16" s="10">
        <f>名張市!I16+伊賀市!I16</f>
        <v>0</v>
      </c>
      <c r="J16" s="10">
        <f>名張市!J16+伊賀市!J16</f>
        <v>15</v>
      </c>
      <c r="K16" s="10">
        <f>名張市!K16+伊賀市!K16</f>
        <v>12</v>
      </c>
      <c r="L16" s="10">
        <f>名張市!L16+伊賀市!L16</f>
        <v>3</v>
      </c>
      <c r="M16" s="10">
        <f>名張市!M16+伊賀市!M16</f>
        <v>0</v>
      </c>
      <c r="N16" s="10">
        <f>名張市!N16+伊賀市!N16</f>
        <v>0</v>
      </c>
      <c r="O16" s="10">
        <f>名張市!O16+伊賀市!O16</f>
        <v>0</v>
      </c>
      <c r="P16" s="10">
        <f>名張市!P16+伊賀市!P16</f>
        <v>0</v>
      </c>
      <c r="Q16" s="10">
        <f>名張市!Q16+伊賀市!Q16</f>
        <v>0</v>
      </c>
      <c r="R16" s="10">
        <f>名張市!R16+伊賀市!R16</f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f>名張市!D17+伊賀市!D17</f>
        <v>11</v>
      </c>
      <c r="E17" s="10">
        <f>名張市!E17+伊賀市!E17</f>
        <v>0</v>
      </c>
      <c r="F17" s="10">
        <f>名張市!F17+伊賀市!F17</f>
        <v>11</v>
      </c>
      <c r="G17" s="10">
        <f>名張市!G17+伊賀市!G17</f>
        <v>0</v>
      </c>
      <c r="H17" s="10">
        <f>名張市!H17+伊賀市!H17</f>
        <v>0</v>
      </c>
      <c r="I17" s="10">
        <f>名張市!I17+伊賀市!I17</f>
        <v>0</v>
      </c>
      <c r="J17" s="10">
        <f>名張市!J17+伊賀市!J17</f>
        <v>0</v>
      </c>
      <c r="K17" s="10">
        <f>名張市!K17+伊賀市!K17</f>
        <v>0</v>
      </c>
      <c r="L17" s="10">
        <f>名張市!L17+伊賀市!L17</f>
        <v>0</v>
      </c>
      <c r="M17" s="10">
        <f>名張市!M17+伊賀市!M17</f>
        <v>12</v>
      </c>
      <c r="N17" s="10">
        <f>名張市!N17+伊賀市!N17</f>
        <v>14</v>
      </c>
      <c r="O17" s="10">
        <f>名張市!O17+伊賀市!O17</f>
        <v>-2</v>
      </c>
      <c r="P17" s="10">
        <f>名張市!P17+伊賀市!P17</f>
        <v>10</v>
      </c>
      <c r="Q17" s="10">
        <f>名張市!Q17+伊賀市!Q17</f>
        <v>0</v>
      </c>
      <c r="R17" s="10">
        <f>名張市!R17+伊賀市!R17</f>
        <v>10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f>名張市!D18+伊賀市!D18</f>
        <v>411</v>
      </c>
      <c r="E18" s="10">
        <f>名張市!E18+伊賀市!E18</f>
        <v>291</v>
      </c>
      <c r="F18" s="10">
        <f>名張市!F18+伊賀市!F18</f>
        <v>120</v>
      </c>
      <c r="G18" s="10">
        <f>名張市!G18+伊賀市!G18</f>
        <v>449</v>
      </c>
      <c r="H18" s="10">
        <f>名張市!H18+伊賀市!H18</f>
        <v>335</v>
      </c>
      <c r="I18" s="10">
        <f>名張市!I18+伊賀市!I18</f>
        <v>114</v>
      </c>
      <c r="J18" s="10">
        <f>名張市!J18+伊賀市!J18</f>
        <v>419</v>
      </c>
      <c r="K18" s="10">
        <f>名張市!K18+伊賀市!K18</f>
        <v>274</v>
      </c>
      <c r="L18" s="10">
        <f>名張市!L18+伊賀市!L18</f>
        <v>145</v>
      </c>
      <c r="M18" s="10">
        <f>名張市!M18+伊賀市!M18</f>
        <v>332</v>
      </c>
      <c r="N18" s="10">
        <f>名張市!N18+伊賀市!N18</f>
        <v>241</v>
      </c>
      <c r="O18" s="10">
        <f>名張市!O18+伊賀市!O18</f>
        <v>91</v>
      </c>
      <c r="P18" s="10">
        <f>名張市!P18+伊賀市!P18</f>
        <v>330</v>
      </c>
      <c r="Q18" s="10">
        <f>名張市!Q18+伊賀市!Q18</f>
        <v>251</v>
      </c>
      <c r="R18" s="10">
        <f>名張市!R18+伊賀市!R18</f>
        <v>79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f>名張市!D19+伊賀市!D19</f>
        <v>0</v>
      </c>
      <c r="E19" s="10">
        <f>名張市!E19+伊賀市!E19</f>
        <v>0</v>
      </c>
      <c r="F19" s="10">
        <f>名張市!F19+伊賀市!F19</f>
        <v>0</v>
      </c>
      <c r="G19" s="10">
        <f>名張市!G19+伊賀市!G19</f>
        <v>0</v>
      </c>
      <c r="H19" s="10">
        <f>名張市!H19+伊賀市!H19</f>
        <v>0</v>
      </c>
      <c r="I19" s="10">
        <f>名張市!I19+伊賀市!I19</f>
        <v>0</v>
      </c>
      <c r="J19" s="10">
        <f>名張市!J19+伊賀市!J19</f>
        <v>0</v>
      </c>
      <c r="K19" s="10">
        <f>名張市!K19+伊賀市!K19</f>
        <v>0</v>
      </c>
      <c r="L19" s="10">
        <f>名張市!L19+伊賀市!L19</f>
        <v>0</v>
      </c>
      <c r="M19" s="10">
        <f>名張市!M19+伊賀市!M19</f>
        <v>0</v>
      </c>
      <c r="N19" s="10">
        <f>名張市!N19+伊賀市!N19</f>
        <v>0</v>
      </c>
      <c r="O19" s="10">
        <f>名張市!O19+伊賀市!O19</f>
        <v>0</v>
      </c>
      <c r="P19" s="10">
        <f>名張市!P19+伊賀市!P19</f>
        <v>0</v>
      </c>
      <c r="Q19" s="10">
        <f>名張市!Q19+伊賀市!Q19</f>
        <v>0</v>
      </c>
      <c r="R19" s="10">
        <f>名張市!R19+伊賀市!R19</f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f>名張市!D20+伊賀市!D20</f>
        <v>0</v>
      </c>
      <c r="E20" s="10">
        <f>名張市!E20+伊賀市!E20</f>
        <v>0</v>
      </c>
      <c r="F20" s="10">
        <f>名張市!F20+伊賀市!F20</f>
        <v>0</v>
      </c>
      <c r="G20" s="10">
        <f>名張市!G20+伊賀市!G20</f>
        <v>0</v>
      </c>
      <c r="H20" s="10">
        <f>名張市!H20+伊賀市!H20</f>
        <v>0</v>
      </c>
      <c r="I20" s="10">
        <f>名張市!I20+伊賀市!I20</f>
        <v>0</v>
      </c>
      <c r="J20" s="10">
        <f>名張市!J20+伊賀市!J20</f>
        <v>0</v>
      </c>
      <c r="K20" s="10">
        <f>名張市!K20+伊賀市!K20</f>
        <v>0</v>
      </c>
      <c r="L20" s="10">
        <f>名張市!L20+伊賀市!L20</f>
        <v>0</v>
      </c>
      <c r="M20" s="10">
        <f>名張市!M20+伊賀市!M20</f>
        <v>0</v>
      </c>
      <c r="N20" s="10">
        <f>名張市!N20+伊賀市!N20</f>
        <v>0</v>
      </c>
      <c r="O20" s="10">
        <f>名張市!O20+伊賀市!O20</f>
        <v>0</v>
      </c>
      <c r="P20" s="10">
        <f>名張市!P20+伊賀市!P20</f>
        <v>0</v>
      </c>
      <c r="Q20" s="10">
        <f>名張市!Q20+伊賀市!Q20</f>
        <v>0</v>
      </c>
      <c r="R20" s="10">
        <f>名張市!R20+伊賀市!R20</f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f>名張市!D21+伊賀市!D21</f>
        <v>0</v>
      </c>
      <c r="E21" s="10">
        <f>名張市!E21+伊賀市!E21</f>
        <v>0</v>
      </c>
      <c r="F21" s="10">
        <f>名張市!F21+伊賀市!F21</f>
        <v>0</v>
      </c>
      <c r="G21" s="10">
        <f>名張市!G21+伊賀市!G21</f>
        <v>0</v>
      </c>
      <c r="H21" s="10">
        <f>名張市!H21+伊賀市!H21</f>
        <v>0</v>
      </c>
      <c r="I21" s="10">
        <f>名張市!I21+伊賀市!I21</f>
        <v>0</v>
      </c>
      <c r="J21" s="10">
        <f>名張市!J21+伊賀市!J21</f>
        <v>10</v>
      </c>
      <c r="K21" s="10">
        <f>名張市!K21+伊賀市!K21</f>
        <v>12</v>
      </c>
      <c r="L21" s="10">
        <f>名張市!L21+伊賀市!L21</f>
        <v>-2</v>
      </c>
      <c r="M21" s="10">
        <f>名張市!M21+伊賀市!M21</f>
        <v>0</v>
      </c>
      <c r="N21" s="10">
        <f>名張市!N21+伊賀市!N21</f>
        <v>0</v>
      </c>
      <c r="O21" s="10">
        <f>名張市!O21+伊賀市!O21</f>
        <v>0</v>
      </c>
      <c r="P21" s="10">
        <f>名張市!P21+伊賀市!P21</f>
        <v>0</v>
      </c>
      <c r="Q21" s="10">
        <f>名張市!Q21+伊賀市!Q21</f>
        <v>24</v>
      </c>
      <c r="R21" s="10">
        <f>名張市!R21+伊賀市!R21</f>
        <v>-24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f>名張市!D22+伊賀市!D22</f>
        <v>0</v>
      </c>
      <c r="E22" s="10">
        <f>名張市!E22+伊賀市!E22</f>
        <v>0</v>
      </c>
      <c r="F22" s="10">
        <f>名張市!F22+伊賀市!F22</f>
        <v>0</v>
      </c>
      <c r="G22" s="10">
        <f>名張市!G22+伊賀市!G22</f>
        <v>0</v>
      </c>
      <c r="H22" s="10">
        <f>名張市!H22+伊賀市!H22</f>
        <v>0</v>
      </c>
      <c r="I22" s="10">
        <f>名張市!I22+伊賀市!I22</f>
        <v>0</v>
      </c>
      <c r="J22" s="10">
        <f>名張市!J22+伊賀市!J22</f>
        <v>0</v>
      </c>
      <c r="K22" s="10">
        <f>名張市!K22+伊賀市!K22</f>
        <v>0</v>
      </c>
      <c r="L22" s="10">
        <f>名張市!L22+伊賀市!L22</f>
        <v>0</v>
      </c>
      <c r="M22" s="10">
        <f>名張市!M22+伊賀市!M22</f>
        <v>0</v>
      </c>
      <c r="N22" s="10">
        <f>名張市!N22+伊賀市!N22</f>
        <v>0</v>
      </c>
      <c r="O22" s="10">
        <f>名張市!O22+伊賀市!O22</f>
        <v>0</v>
      </c>
      <c r="P22" s="10">
        <f>名張市!P22+伊賀市!P22</f>
        <v>0</v>
      </c>
      <c r="Q22" s="10">
        <f>名張市!Q22+伊賀市!Q22</f>
        <v>0</v>
      </c>
      <c r="R22" s="10">
        <f>名張市!R22+伊賀市!R22</f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f>名張市!D23+伊賀市!D23</f>
        <v>0</v>
      </c>
      <c r="E23" s="10">
        <f>名張市!E23+伊賀市!E23</f>
        <v>0</v>
      </c>
      <c r="F23" s="10">
        <f>名張市!F23+伊賀市!F23</f>
        <v>0</v>
      </c>
      <c r="G23" s="10">
        <f>名張市!G23+伊賀市!G23</f>
        <v>0</v>
      </c>
      <c r="H23" s="10">
        <f>名張市!H23+伊賀市!H23</f>
        <v>0</v>
      </c>
      <c r="I23" s="10">
        <f>名張市!I23+伊賀市!I23</f>
        <v>0</v>
      </c>
      <c r="J23" s="10">
        <f>名張市!J23+伊賀市!J23</f>
        <v>0</v>
      </c>
      <c r="K23" s="10">
        <f>名張市!K23+伊賀市!K23</f>
        <v>0</v>
      </c>
      <c r="L23" s="10">
        <f>名張市!L23+伊賀市!L23</f>
        <v>0</v>
      </c>
      <c r="M23" s="10">
        <f>名張市!M23+伊賀市!M23</f>
        <v>0</v>
      </c>
      <c r="N23" s="10">
        <f>名張市!N23+伊賀市!N23</f>
        <v>0</v>
      </c>
      <c r="O23" s="10">
        <f>名張市!O23+伊賀市!O23</f>
        <v>0</v>
      </c>
      <c r="P23" s="10">
        <f>名張市!P23+伊賀市!P23</f>
        <v>0</v>
      </c>
      <c r="Q23" s="10">
        <f>名張市!Q23+伊賀市!Q23</f>
        <v>0</v>
      </c>
      <c r="R23" s="10">
        <f>名張市!R23+伊賀市!R23</f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f>名張市!D24+伊賀市!D24</f>
        <v>0</v>
      </c>
      <c r="E24" s="10">
        <f>名張市!E24+伊賀市!E24</f>
        <v>0</v>
      </c>
      <c r="F24" s="10">
        <f>名張市!F24+伊賀市!F24</f>
        <v>0</v>
      </c>
      <c r="G24" s="10">
        <f>名張市!G24+伊賀市!G24</f>
        <v>0</v>
      </c>
      <c r="H24" s="10">
        <f>名張市!H24+伊賀市!H24</f>
        <v>0</v>
      </c>
      <c r="I24" s="10">
        <f>名張市!I24+伊賀市!I24</f>
        <v>0</v>
      </c>
      <c r="J24" s="10">
        <f>名張市!J24+伊賀市!J24</f>
        <v>0</v>
      </c>
      <c r="K24" s="10">
        <f>名張市!K24+伊賀市!K24</f>
        <v>0</v>
      </c>
      <c r="L24" s="10">
        <f>名張市!L24+伊賀市!L24</f>
        <v>0</v>
      </c>
      <c r="M24" s="10">
        <f>名張市!M24+伊賀市!M24</f>
        <v>0</v>
      </c>
      <c r="N24" s="10">
        <f>名張市!N24+伊賀市!N24</f>
        <v>0</v>
      </c>
      <c r="O24" s="10">
        <f>名張市!O24+伊賀市!O24</f>
        <v>0</v>
      </c>
      <c r="P24" s="10">
        <f>名張市!P24+伊賀市!P24</f>
        <v>0</v>
      </c>
      <c r="Q24" s="10">
        <f>名張市!Q24+伊賀市!Q24</f>
        <v>0</v>
      </c>
      <c r="R24" s="10">
        <f>名張市!R24+伊賀市!R24</f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f>名張市!D25+伊賀市!D25</f>
        <v>0</v>
      </c>
      <c r="E25" s="10">
        <f>名張市!E25+伊賀市!E25</f>
        <v>0</v>
      </c>
      <c r="F25" s="10">
        <f>名張市!F25+伊賀市!F25</f>
        <v>0</v>
      </c>
      <c r="G25" s="10">
        <f>名張市!G25+伊賀市!G25</f>
        <v>0</v>
      </c>
      <c r="H25" s="10">
        <f>名張市!H25+伊賀市!H25</f>
        <v>0</v>
      </c>
      <c r="I25" s="10">
        <f>名張市!I25+伊賀市!I25</f>
        <v>0</v>
      </c>
      <c r="J25" s="10">
        <f>名張市!J25+伊賀市!J25</f>
        <v>0</v>
      </c>
      <c r="K25" s="10">
        <f>名張市!K25+伊賀市!K25</f>
        <v>0</v>
      </c>
      <c r="L25" s="10">
        <f>名張市!L25+伊賀市!L25</f>
        <v>0</v>
      </c>
      <c r="M25" s="10">
        <f>名張市!M25+伊賀市!M25</f>
        <v>0</v>
      </c>
      <c r="N25" s="10">
        <f>名張市!N25+伊賀市!N25</f>
        <v>0</v>
      </c>
      <c r="O25" s="10">
        <f>名張市!O25+伊賀市!O25</f>
        <v>0</v>
      </c>
      <c r="P25" s="10">
        <f>名張市!P25+伊賀市!P25</f>
        <v>0</v>
      </c>
      <c r="Q25" s="10">
        <f>名張市!Q25+伊賀市!Q25</f>
        <v>0</v>
      </c>
      <c r="R25" s="10">
        <f>名張市!R25+伊賀市!R25</f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57" t="s">
        <v>179</v>
      </c>
      <c r="B26" s="58" t="s">
        <v>121</v>
      </c>
      <c r="C26" s="17" t="s">
        <v>120</v>
      </c>
      <c r="D26" s="10">
        <f>名張市!D26+伊賀市!D26</f>
        <v>0</v>
      </c>
      <c r="E26" s="10">
        <f>名張市!E26+伊賀市!E26</f>
        <v>0</v>
      </c>
      <c r="F26" s="10">
        <f>名張市!F26+伊賀市!F26</f>
        <v>0</v>
      </c>
      <c r="G26" s="10">
        <f>名張市!G26+伊賀市!G26</f>
        <v>0</v>
      </c>
      <c r="H26" s="10">
        <f>名張市!H26+伊賀市!H26</f>
        <v>0</v>
      </c>
      <c r="I26" s="10">
        <f>名張市!I26+伊賀市!I26</f>
        <v>0</v>
      </c>
      <c r="J26" s="10">
        <f>名張市!J26+伊賀市!J26</f>
        <v>0</v>
      </c>
      <c r="K26" s="10">
        <f>名張市!K26+伊賀市!K26</f>
        <v>0</v>
      </c>
      <c r="L26" s="10">
        <f>名張市!L26+伊賀市!L26</f>
        <v>0</v>
      </c>
      <c r="M26" s="10">
        <f>名張市!M26+伊賀市!M26</f>
        <v>0</v>
      </c>
      <c r="N26" s="10">
        <f>名張市!N26+伊賀市!N26</f>
        <v>0</v>
      </c>
      <c r="O26" s="10">
        <f>名張市!O26+伊賀市!O26</f>
        <v>0</v>
      </c>
      <c r="P26" s="10">
        <f>名張市!P26+伊賀市!P26</f>
        <v>0</v>
      </c>
      <c r="Q26" s="10">
        <f>名張市!Q26+伊賀市!Q26</f>
        <v>0</v>
      </c>
      <c r="R26" s="10">
        <f>名張市!R26+伊賀市!R26</f>
        <v>0</v>
      </c>
      <c r="S26" s="2"/>
      <c r="T26" s="79" t="s">
        <v>237</v>
      </c>
      <c r="U26" s="59"/>
      <c r="V26" s="59"/>
      <c r="W26" s="59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f>名張市!D27+伊賀市!D27</f>
        <v>0</v>
      </c>
      <c r="E27" s="10">
        <f>名張市!E27+伊賀市!E27</f>
        <v>0</v>
      </c>
      <c r="F27" s="10">
        <f>名張市!F27+伊賀市!F27</f>
        <v>0</v>
      </c>
      <c r="G27" s="10">
        <f>名張市!G27+伊賀市!G27</f>
        <v>0</v>
      </c>
      <c r="H27" s="10">
        <f>名張市!H27+伊賀市!H27</f>
        <v>0</v>
      </c>
      <c r="I27" s="10">
        <f>名張市!I27+伊賀市!I27</f>
        <v>0</v>
      </c>
      <c r="J27" s="10">
        <f>名張市!J27+伊賀市!J27</f>
        <v>0</v>
      </c>
      <c r="K27" s="10">
        <f>名張市!K27+伊賀市!K27</f>
        <v>0</v>
      </c>
      <c r="L27" s="10">
        <f>名張市!L27+伊賀市!L27</f>
        <v>0</v>
      </c>
      <c r="M27" s="10">
        <f>名張市!M27+伊賀市!M27</f>
        <v>0</v>
      </c>
      <c r="N27" s="10">
        <f>名張市!N27+伊賀市!N27</f>
        <v>0</v>
      </c>
      <c r="O27" s="10">
        <f>名張市!O27+伊賀市!O27</f>
        <v>0</v>
      </c>
      <c r="P27" s="10">
        <f>名張市!P27+伊賀市!P27</f>
        <v>0</v>
      </c>
      <c r="Q27" s="10">
        <f>名張市!Q27+伊賀市!Q27</f>
        <v>0</v>
      </c>
      <c r="R27" s="10">
        <f>名張市!R27+伊賀市!R27</f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f>名張市!D28+伊賀市!D28</f>
        <v>0</v>
      </c>
      <c r="E28" s="10">
        <f>名張市!E28+伊賀市!E28</f>
        <v>0</v>
      </c>
      <c r="F28" s="10">
        <f>名張市!F28+伊賀市!F28</f>
        <v>0</v>
      </c>
      <c r="G28" s="10">
        <f>名張市!G28+伊賀市!G28</f>
        <v>0</v>
      </c>
      <c r="H28" s="10">
        <f>名張市!H28+伊賀市!H28</f>
        <v>0</v>
      </c>
      <c r="I28" s="10">
        <f>名張市!I28+伊賀市!I28</f>
        <v>0</v>
      </c>
      <c r="J28" s="10">
        <f>名張市!J28+伊賀市!J28</f>
        <v>0</v>
      </c>
      <c r="K28" s="10">
        <f>名張市!K28+伊賀市!K28</f>
        <v>0</v>
      </c>
      <c r="L28" s="10">
        <f>名張市!L28+伊賀市!L28</f>
        <v>0</v>
      </c>
      <c r="M28" s="10">
        <f>名張市!M28+伊賀市!M28</f>
        <v>0</v>
      </c>
      <c r="N28" s="10">
        <f>名張市!N28+伊賀市!N28</f>
        <v>0</v>
      </c>
      <c r="O28" s="10">
        <f>名張市!O28+伊賀市!O28</f>
        <v>0</v>
      </c>
      <c r="P28" s="10">
        <f>名張市!P28+伊賀市!P28</f>
        <v>0</v>
      </c>
      <c r="Q28" s="10">
        <f>名張市!Q28+伊賀市!Q28</f>
        <v>0</v>
      </c>
      <c r="R28" s="10">
        <f>名張市!R28+伊賀市!R28</f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f>名張市!D29+伊賀市!D29</f>
        <v>0</v>
      </c>
      <c r="E29" s="10">
        <f>名張市!E29+伊賀市!E29</f>
        <v>0</v>
      </c>
      <c r="F29" s="10">
        <f>名張市!F29+伊賀市!F29</f>
        <v>0</v>
      </c>
      <c r="G29" s="10">
        <f>名張市!G29+伊賀市!G29</f>
        <v>0</v>
      </c>
      <c r="H29" s="10">
        <f>名張市!H29+伊賀市!H29</f>
        <v>0</v>
      </c>
      <c r="I29" s="10">
        <f>名張市!I29+伊賀市!I29</f>
        <v>0</v>
      </c>
      <c r="J29" s="10">
        <f>名張市!J29+伊賀市!J29</f>
        <v>0</v>
      </c>
      <c r="K29" s="10">
        <f>名張市!K29+伊賀市!K29</f>
        <v>0</v>
      </c>
      <c r="L29" s="10">
        <f>名張市!L29+伊賀市!L29</f>
        <v>0</v>
      </c>
      <c r="M29" s="10">
        <f>名張市!M29+伊賀市!M29</f>
        <v>0</v>
      </c>
      <c r="N29" s="10">
        <f>名張市!N29+伊賀市!N29</f>
        <v>0</v>
      </c>
      <c r="O29" s="10">
        <f>名張市!O29+伊賀市!O29</f>
        <v>0</v>
      </c>
      <c r="P29" s="10">
        <f>名張市!P29+伊賀市!P29</f>
        <v>0</v>
      </c>
      <c r="Q29" s="10">
        <f>名張市!Q29+伊賀市!Q29</f>
        <v>0</v>
      </c>
      <c r="R29" s="10">
        <f>名張市!R29+伊賀市!R29</f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f>名張市!D30+伊賀市!D30</f>
        <v>0</v>
      </c>
      <c r="E30" s="10">
        <f>名張市!E30+伊賀市!E30</f>
        <v>0</v>
      </c>
      <c r="F30" s="10">
        <f>名張市!F30+伊賀市!F30</f>
        <v>0</v>
      </c>
      <c r="G30" s="10">
        <f>名張市!G30+伊賀市!G30</f>
        <v>0</v>
      </c>
      <c r="H30" s="10">
        <f>名張市!H30+伊賀市!H30</f>
        <v>0</v>
      </c>
      <c r="I30" s="10">
        <f>名張市!I30+伊賀市!I30</f>
        <v>0</v>
      </c>
      <c r="J30" s="10">
        <f>名張市!J30+伊賀市!J30</f>
        <v>0</v>
      </c>
      <c r="K30" s="10">
        <f>名張市!K30+伊賀市!K30</f>
        <v>0</v>
      </c>
      <c r="L30" s="10">
        <f>名張市!L30+伊賀市!L30</f>
        <v>0</v>
      </c>
      <c r="M30" s="10">
        <f>名張市!M30+伊賀市!M30</f>
        <v>0</v>
      </c>
      <c r="N30" s="10">
        <f>名張市!N30+伊賀市!N30</f>
        <v>0</v>
      </c>
      <c r="O30" s="10">
        <f>名張市!O30+伊賀市!O30</f>
        <v>0</v>
      </c>
      <c r="P30" s="10">
        <f>名張市!P30+伊賀市!P30</f>
        <v>0</v>
      </c>
      <c r="Q30" s="10">
        <f>名張市!Q30+伊賀市!Q30</f>
        <v>0</v>
      </c>
      <c r="R30" s="10">
        <f>名張市!R30+伊賀市!R30</f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f>名張市!D31+伊賀市!D31</f>
        <v>0</v>
      </c>
      <c r="E31" s="10">
        <f>名張市!E31+伊賀市!E31</f>
        <v>0</v>
      </c>
      <c r="F31" s="10">
        <f>名張市!F31+伊賀市!F31</f>
        <v>0</v>
      </c>
      <c r="G31" s="10">
        <f>名張市!G31+伊賀市!G31</f>
        <v>0</v>
      </c>
      <c r="H31" s="10">
        <f>名張市!H31+伊賀市!H31</f>
        <v>0</v>
      </c>
      <c r="I31" s="10">
        <f>名張市!I31+伊賀市!I31</f>
        <v>0</v>
      </c>
      <c r="J31" s="10">
        <f>名張市!J31+伊賀市!J31</f>
        <v>0</v>
      </c>
      <c r="K31" s="10">
        <f>名張市!K31+伊賀市!K31</f>
        <v>0</v>
      </c>
      <c r="L31" s="10">
        <f>名張市!L31+伊賀市!L31</f>
        <v>0</v>
      </c>
      <c r="M31" s="10">
        <f>名張市!M31+伊賀市!M31</f>
        <v>0</v>
      </c>
      <c r="N31" s="10">
        <f>名張市!N31+伊賀市!N31</f>
        <v>0</v>
      </c>
      <c r="O31" s="10">
        <f>名張市!O31+伊賀市!O31</f>
        <v>0</v>
      </c>
      <c r="P31" s="10">
        <f>名張市!P31+伊賀市!P31</f>
        <v>12</v>
      </c>
      <c r="Q31" s="10">
        <f>名張市!Q31+伊賀市!Q31</f>
        <v>0</v>
      </c>
      <c r="R31" s="10">
        <f>名張市!R31+伊賀市!R31</f>
        <v>12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f>名張市!D32+伊賀市!D32</f>
        <v>0</v>
      </c>
      <c r="E32" s="10">
        <f>名張市!E32+伊賀市!E32</f>
        <v>14</v>
      </c>
      <c r="F32" s="10">
        <f>名張市!F32+伊賀市!F32</f>
        <v>-14</v>
      </c>
      <c r="G32" s="10">
        <f>名張市!G32+伊賀市!G32</f>
        <v>0</v>
      </c>
      <c r="H32" s="10">
        <f>名張市!H32+伊賀市!H32</f>
        <v>14</v>
      </c>
      <c r="I32" s="10">
        <f>名張市!I32+伊賀市!I32</f>
        <v>-14</v>
      </c>
      <c r="J32" s="10">
        <f>名張市!J32+伊賀市!J32</f>
        <v>0</v>
      </c>
      <c r="K32" s="10">
        <f>名張市!K32+伊賀市!K32</f>
        <v>0</v>
      </c>
      <c r="L32" s="10">
        <f>名張市!L32+伊賀市!L32</f>
        <v>0</v>
      </c>
      <c r="M32" s="10">
        <f>名張市!M32+伊賀市!M32</f>
        <v>0</v>
      </c>
      <c r="N32" s="10">
        <f>名張市!N32+伊賀市!N32</f>
        <v>0</v>
      </c>
      <c r="O32" s="10">
        <f>名張市!O32+伊賀市!O32</f>
        <v>0</v>
      </c>
      <c r="P32" s="10">
        <f>名張市!P32+伊賀市!P32</f>
        <v>0</v>
      </c>
      <c r="Q32" s="10">
        <f>名張市!Q32+伊賀市!Q32</f>
        <v>0</v>
      </c>
      <c r="R32" s="10">
        <f>名張市!R32+伊賀市!R32</f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f>名張市!D33+伊賀市!D33</f>
        <v>0</v>
      </c>
      <c r="E33" s="10">
        <f>名張市!E33+伊賀市!E33</f>
        <v>0</v>
      </c>
      <c r="F33" s="10">
        <f>名張市!F33+伊賀市!F33</f>
        <v>0</v>
      </c>
      <c r="G33" s="10">
        <f>名張市!G33+伊賀市!G33</f>
        <v>0</v>
      </c>
      <c r="H33" s="10">
        <f>名張市!H33+伊賀市!H33</f>
        <v>0</v>
      </c>
      <c r="I33" s="10">
        <f>名張市!I33+伊賀市!I33</f>
        <v>0</v>
      </c>
      <c r="J33" s="10">
        <f>名張市!J33+伊賀市!J33</f>
        <v>0</v>
      </c>
      <c r="K33" s="10">
        <f>名張市!K33+伊賀市!K33</f>
        <v>0</v>
      </c>
      <c r="L33" s="10">
        <f>名張市!L33+伊賀市!L33</f>
        <v>0</v>
      </c>
      <c r="M33" s="10">
        <f>名張市!M33+伊賀市!M33</f>
        <v>0</v>
      </c>
      <c r="N33" s="10">
        <f>名張市!N33+伊賀市!N33</f>
        <v>0</v>
      </c>
      <c r="O33" s="10">
        <f>名張市!O33+伊賀市!O33</f>
        <v>0</v>
      </c>
      <c r="P33" s="10">
        <f>名張市!P33+伊賀市!P33</f>
        <v>0</v>
      </c>
      <c r="Q33" s="10">
        <f>名張市!Q33+伊賀市!Q33</f>
        <v>0</v>
      </c>
      <c r="R33" s="10">
        <f>名張市!R33+伊賀市!R33</f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f>名張市!D34+伊賀市!D34</f>
        <v>90</v>
      </c>
      <c r="E34" s="11">
        <f>名張市!E34+伊賀市!E34</f>
        <v>123</v>
      </c>
      <c r="F34" s="11">
        <f>名張市!F34+伊賀市!F34</f>
        <v>-33</v>
      </c>
      <c r="G34" s="11">
        <f>名張市!G34+伊賀市!G34</f>
        <v>99</v>
      </c>
      <c r="H34" s="11">
        <f>名張市!H34+伊賀市!H34</f>
        <v>86</v>
      </c>
      <c r="I34" s="11">
        <f>名張市!I34+伊賀市!I34</f>
        <v>13</v>
      </c>
      <c r="J34" s="11">
        <f>名張市!J34+伊賀市!J34</f>
        <v>100</v>
      </c>
      <c r="K34" s="11">
        <f>名張市!K34+伊賀市!K34</f>
        <v>102</v>
      </c>
      <c r="L34" s="11">
        <f>名張市!L34+伊賀市!L34</f>
        <v>-2</v>
      </c>
      <c r="M34" s="11">
        <f>名張市!M34+伊賀市!M34</f>
        <v>131</v>
      </c>
      <c r="N34" s="11">
        <f>名張市!N34+伊賀市!N34</f>
        <v>106</v>
      </c>
      <c r="O34" s="11">
        <f>名張市!O34+伊賀市!O34</f>
        <v>25</v>
      </c>
      <c r="P34" s="11">
        <f>名張市!P34+伊賀市!P34</f>
        <v>104</v>
      </c>
      <c r="Q34" s="11">
        <f>名張市!Q34+伊賀市!Q34</f>
        <v>104</v>
      </c>
      <c r="R34" s="11">
        <f>名張市!R34+伊賀市!R34</f>
        <v>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f>名張市!D35+伊賀市!D35</f>
        <v>37</v>
      </c>
      <c r="E35" s="12">
        <f>名張市!E35+伊賀市!E35</f>
        <v>28</v>
      </c>
      <c r="F35" s="12">
        <f>名張市!F35+伊賀市!F35</f>
        <v>9</v>
      </c>
      <c r="G35" s="12">
        <f>名張市!G35+伊賀市!G35</f>
        <v>36</v>
      </c>
      <c r="H35" s="12">
        <f>名張市!H35+伊賀市!H35</f>
        <v>25</v>
      </c>
      <c r="I35" s="12">
        <f>名張市!I35+伊賀市!I35</f>
        <v>11</v>
      </c>
      <c r="J35" s="12">
        <f>名張市!J35+伊賀市!J35</f>
        <v>26</v>
      </c>
      <c r="K35" s="12">
        <f>名張市!K35+伊賀市!K35</f>
        <v>39</v>
      </c>
      <c r="L35" s="12">
        <f>名張市!L35+伊賀市!L35</f>
        <v>-13</v>
      </c>
      <c r="M35" s="12">
        <f>名張市!M35+伊賀市!M35</f>
        <v>23</v>
      </c>
      <c r="N35" s="12">
        <f>名張市!N35+伊賀市!N35</f>
        <v>33</v>
      </c>
      <c r="O35" s="12">
        <f>名張市!O35+伊賀市!O35</f>
        <v>-10</v>
      </c>
      <c r="P35" s="12">
        <f>名張市!P35+伊賀市!P35</f>
        <v>40</v>
      </c>
      <c r="Q35" s="12">
        <f>名張市!Q35+伊賀市!Q35</f>
        <v>28</v>
      </c>
      <c r="R35" s="12">
        <f>名張市!R35+伊賀市!R35</f>
        <v>12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f>名張市!D36+伊賀市!D36</f>
        <v>0</v>
      </c>
      <c r="E36" s="10">
        <f>名張市!E36+伊賀市!E36</f>
        <v>0</v>
      </c>
      <c r="F36" s="10">
        <f>名張市!F36+伊賀市!F36</f>
        <v>0</v>
      </c>
      <c r="G36" s="10">
        <f>名張市!G36+伊賀市!G36</f>
        <v>0</v>
      </c>
      <c r="H36" s="10">
        <f>名張市!H36+伊賀市!H36</f>
        <v>0</v>
      </c>
      <c r="I36" s="10">
        <f>名張市!I36+伊賀市!I36</f>
        <v>0</v>
      </c>
      <c r="J36" s="10">
        <f>名張市!J36+伊賀市!J36</f>
        <v>0</v>
      </c>
      <c r="K36" s="10">
        <f>名張市!K36+伊賀市!K36</f>
        <v>0</v>
      </c>
      <c r="L36" s="10">
        <f>名張市!L36+伊賀市!L36</f>
        <v>0</v>
      </c>
      <c r="M36" s="10">
        <f>名張市!M36+伊賀市!M36</f>
        <v>0</v>
      </c>
      <c r="N36" s="10">
        <f>名張市!N36+伊賀市!N36</f>
        <v>0</v>
      </c>
      <c r="O36" s="10">
        <f>名張市!O36+伊賀市!O36</f>
        <v>0</v>
      </c>
      <c r="P36" s="10">
        <f>名張市!P36+伊賀市!P36</f>
        <v>0</v>
      </c>
      <c r="Q36" s="10">
        <f>名張市!Q36+伊賀市!Q36</f>
        <v>0</v>
      </c>
      <c r="R36" s="10">
        <f>名張市!R36+伊賀市!R36</f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f>名張市!D37+伊賀市!D37</f>
        <v>0</v>
      </c>
      <c r="E37" s="10">
        <f>名張市!E37+伊賀市!E37</f>
        <v>0</v>
      </c>
      <c r="F37" s="10">
        <f>名張市!F37+伊賀市!F37</f>
        <v>0</v>
      </c>
      <c r="G37" s="10">
        <f>名張市!G37+伊賀市!G37</f>
        <v>0</v>
      </c>
      <c r="H37" s="10">
        <f>名張市!H37+伊賀市!H37</f>
        <v>0</v>
      </c>
      <c r="I37" s="10">
        <f>名張市!I37+伊賀市!I37</f>
        <v>0</v>
      </c>
      <c r="J37" s="10">
        <f>名張市!J37+伊賀市!J37</f>
        <v>0</v>
      </c>
      <c r="K37" s="10">
        <f>名張市!K37+伊賀市!K37</f>
        <v>0</v>
      </c>
      <c r="L37" s="10">
        <f>名張市!L37+伊賀市!L37</f>
        <v>0</v>
      </c>
      <c r="M37" s="10">
        <f>名張市!M37+伊賀市!M37</f>
        <v>0</v>
      </c>
      <c r="N37" s="10">
        <f>名張市!N37+伊賀市!N37</f>
        <v>0</v>
      </c>
      <c r="O37" s="10">
        <f>名張市!O37+伊賀市!O37</f>
        <v>0</v>
      </c>
      <c r="P37" s="10">
        <f>名張市!P37+伊賀市!P37</f>
        <v>0</v>
      </c>
      <c r="Q37" s="10">
        <f>名張市!Q37+伊賀市!Q37</f>
        <v>0</v>
      </c>
      <c r="R37" s="10">
        <f>名張市!R37+伊賀市!R37</f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f>名張市!D38+伊賀市!D38</f>
        <v>0</v>
      </c>
      <c r="E38" s="10">
        <f>名張市!E38+伊賀市!E38</f>
        <v>0</v>
      </c>
      <c r="F38" s="10">
        <f>名張市!F38+伊賀市!F38</f>
        <v>0</v>
      </c>
      <c r="G38" s="10">
        <f>名張市!G38+伊賀市!G38</f>
        <v>0</v>
      </c>
      <c r="H38" s="10">
        <f>名張市!H38+伊賀市!H38</f>
        <v>0</v>
      </c>
      <c r="I38" s="10">
        <f>名張市!I38+伊賀市!I38</f>
        <v>0</v>
      </c>
      <c r="J38" s="10">
        <f>名張市!J38+伊賀市!J38</f>
        <v>0</v>
      </c>
      <c r="K38" s="10">
        <f>名張市!K38+伊賀市!K38</f>
        <v>0</v>
      </c>
      <c r="L38" s="10">
        <f>名張市!L38+伊賀市!L38</f>
        <v>0</v>
      </c>
      <c r="M38" s="10">
        <f>名張市!M38+伊賀市!M38</f>
        <v>0</v>
      </c>
      <c r="N38" s="10">
        <f>名張市!N38+伊賀市!N38</f>
        <v>0</v>
      </c>
      <c r="O38" s="10">
        <f>名張市!O38+伊賀市!O38</f>
        <v>0</v>
      </c>
      <c r="P38" s="10">
        <f>名張市!P38+伊賀市!P38</f>
        <v>10</v>
      </c>
      <c r="Q38" s="10">
        <f>名張市!Q38+伊賀市!Q38</f>
        <v>13</v>
      </c>
      <c r="R38" s="10">
        <f>名張市!R38+伊賀市!R38</f>
        <v>-3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f>名張市!D39+伊賀市!D39</f>
        <v>0</v>
      </c>
      <c r="E39" s="10">
        <f>名張市!E39+伊賀市!E39</f>
        <v>0</v>
      </c>
      <c r="F39" s="10">
        <f>名張市!F39+伊賀市!F39</f>
        <v>0</v>
      </c>
      <c r="G39" s="10">
        <f>名張市!G39+伊賀市!G39</f>
        <v>0</v>
      </c>
      <c r="H39" s="10">
        <f>名張市!H39+伊賀市!H39</f>
        <v>0</v>
      </c>
      <c r="I39" s="10">
        <f>名張市!I39+伊賀市!I39</f>
        <v>0</v>
      </c>
      <c r="J39" s="10">
        <f>名張市!J39+伊賀市!J39</f>
        <v>0</v>
      </c>
      <c r="K39" s="10">
        <f>名張市!K39+伊賀市!K39</f>
        <v>0</v>
      </c>
      <c r="L39" s="10">
        <f>名張市!L39+伊賀市!L39</f>
        <v>0</v>
      </c>
      <c r="M39" s="10">
        <f>名張市!M39+伊賀市!M39</f>
        <v>0</v>
      </c>
      <c r="N39" s="10">
        <f>名張市!N39+伊賀市!N39</f>
        <v>0</v>
      </c>
      <c r="O39" s="10">
        <f>名張市!O39+伊賀市!O39</f>
        <v>0</v>
      </c>
      <c r="P39" s="10">
        <f>名張市!P39+伊賀市!P39</f>
        <v>0</v>
      </c>
      <c r="Q39" s="10">
        <f>名張市!Q39+伊賀市!Q39</f>
        <v>0</v>
      </c>
      <c r="R39" s="10">
        <f>名張市!R39+伊賀市!R39</f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f>名張市!D40+伊賀市!D40</f>
        <v>0</v>
      </c>
      <c r="E40" s="10">
        <f>名張市!E40+伊賀市!E40</f>
        <v>0</v>
      </c>
      <c r="F40" s="10">
        <f>名張市!F40+伊賀市!F40</f>
        <v>0</v>
      </c>
      <c r="G40" s="10">
        <f>名張市!G40+伊賀市!G40</f>
        <v>0</v>
      </c>
      <c r="H40" s="10">
        <f>名張市!H40+伊賀市!H40</f>
        <v>0</v>
      </c>
      <c r="I40" s="10">
        <f>名張市!I40+伊賀市!I40</f>
        <v>0</v>
      </c>
      <c r="J40" s="10">
        <f>名張市!J40+伊賀市!J40</f>
        <v>0</v>
      </c>
      <c r="K40" s="10">
        <f>名張市!K40+伊賀市!K40</f>
        <v>0</v>
      </c>
      <c r="L40" s="10">
        <f>名張市!L40+伊賀市!L40</f>
        <v>0</v>
      </c>
      <c r="M40" s="10">
        <f>名張市!M40+伊賀市!M40</f>
        <v>0</v>
      </c>
      <c r="N40" s="10">
        <f>名張市!N40+伊賀市!N40</f>
        <v>0</v>
      </c>
      <c r="O40" s="10">
        <f>名張市!O40+伊賀市!O40</f>
        <v>0</v>
      </c>
      <c r="P40" s="10">
        <f>名張市!P40+伊賀市!P40</f>
        <v>0</v>
      </c>
      <c r="Q40" s="10">
        <f>名張市!Q40+伊賀市!Q40</f>
        <v>0</v>
      </c>
      <c r="R40" s="10">
        <f>名張市!R40+伊賀市!R40</f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f>名張市!D41+伊賀市!D41</f>
        <v>0</v>
      </c>
      <c r="E41" s="10">
        <f>名張市!E41+伊賀市!E41</f>
        <v>0</v>
      </c>
      <c r="F41" s="10">
        <f>名張市!F41+伊賀市!F41</f>
        <v>0</v>
      </c>
      <c r="G41" s="10">
        <f>名張市!G41+伊賀市!G41</f>
        <v>10</v>
      </c>
      <c r="H41" s="10">
        <f>名張市!H41+伊賀市!H41</f>
        <v>13</v>
      </c>
      <c r="I41" s="10">
        <f>名張市!I41+伊賀市!I41</f>
        <v>-3</v>
      </c>
      <c r="J41" s="10">
        <f>名張市!J41+伊賀市!J41</f>
        <v>0</v>
      </c>
      <c r="K41" s="10">
        <f>名張市!K41+伊賀市!K41</f>
        <v>0</v>
      </c>
      <c r="L41" s="10">
        <f>名張市!L41+伊賀市!L41</f>
        <v>0</v>
      </c>
      <c r="M41" s="10">
        <f>名張市!M41+伊賀市!M41</f>
        <v>0</v>
      </c>
      <c r="N41" s="10">
        <f>名張市!N41+伊賀市!N41</f>
        <v>0</v>
      </c>
      <c r="O41" s="10">
        <f>名張市!O41+伊賀市!O41</f>
        <v>0</v>
      </c>
      <c r="P41" s="10">
        <f>名張市!P41+伊賀市!P41</f>
        <v>0</v>
      </c>
      <c r="Q41" s="10">
        <f>名張市!Q41+伊賀市!Q41</f>
        <v>0</v>
      </c>
      <c r="R41" s="10">
        <f>名張市!R41+伊賀市!R41</f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f>名張市!D42+伊賀市!D42</f>
        <v>14</v>
      </c>
      <c r="E42" s="10">
        <f>名張市!E42+伊賀市!E42</f>
        <v>32</v>
      </c>
      <c r="F42" s="10">
        <f>名張市!F42+伊賀市!F42</f>
        <v>-18</v>
      </c>
      <c r="G42" s="10">
        <f>名張市!G42+伊賀市!G42</f>
        <v>32</v>
      </c>
      <c r="H42" s="10">
        <f>名張市!H42+伊賀市!H42</f>
        <v>39</v>
      </c>
      <c r="I42" s="10">
        <f>名張市!I42+伊賀市!I42</f>
        <v>-7</v>
      </c>
      <c r="J42" s="10">
        <f>名張市!J42+伊賀市!J42</f>
        <v>22</v>
      </c>
      <c r="K42" s="10">
        <f>名張市!K42+伊賀市!K42</f>
        <v>25</v>
      </c>
      <c r="L42" s="10">
        <f>名張市!L42+伊賀市!L42</f>
        <v>-3</v>
      </c>
      <c r="M42" s="10">
        <f>名張市!M42+伊賀市!M42</f>
        <v>28</v>
      </c>
      <c r="N42" s="10">
        <f>名張市!N42+伊賀市!N42</f>
        <v>42</v>
      </c>
      <c r="O42" s="10">
        <f>名張市!O42+伊賀市!O42</f>
        <v>-14</v>
      </c>
      <c r="P42" s="10">
        <f>名張市!P42+伊賀市!P42</f>
        <v>23</v>
      </c>
      <c r="Q42" s="10">
        <f>名張市!Q42+伊賀市!Q42</f>
        <v>38</v>
      </c>
      <c r="R42" s="10">
        <f>名張市!R42+伊賀市!R42</f>
        <v>-15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f>名張市!D43+伊賀市!D43</f>
        <v>0</v>
      </c>
      <c r="E43" s="10">
        <f>名張市!E43+伊賀市!E43</f>
        <v>13</v>
      </c>
      <c r="F43" s="10">
        <f>名張市!F43+伊賀市!F43</f>
        <v>-13</v>
      </c>
      <c r="G43" s="10">
        <f>名張市!G43+伊賀市!G43</f>
        <v>0</v>
      </c>
      <c r="H43" s="10">
        <f>名張市!H43+伊賀市!H43</f>
        <v>0</v>
      </c>
      <c r="I43" s="10">
        <f>名張市!I43+伊賀市!I43</f>
        <v>0</v>
      </c>
      <c r="J43" s="10">
        <f>名張市!J43+伊賀市!J43</f>
        <v>0</v>
      </c>
      <c r="K43" s="10">
        <f>名張市!K43+伊賀市!K43</f>
        <v>0</v>
      </c>
      <c r="L43" s="10">
        <f>名張市!L43+伊賀市!L43</f>
        <v>0</v>
      </c>
      <c r="M43" s="10">
        <f>名張市!M43+伊賀市!M43</f>
        <v>0</v>
      </c>
      <c r="N43" s="10">
        <f>名張市!N43+伊賀市!N43</f>
        <v>12</v>
      </c>
      <c r="O43" s="10">
        <f>名張市!O43+伊賀市!O43</f>
        <v>-12</v>
      </c>
      <c r="P43" s="10">
        <f>名張市!P43+伊賀市!P43</f>
        <v>12</v>
      </c>
      <c r="Q43" s="10">
        <f>名張市!Q43+伊賀市!Q43</f>
        <v>10</v>
      </c>
      <c r="R43" s="10">
        <f>名張市!R43+伊賀市!R43</f>
        <v>2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f>名張市!D44+伊賀市!D44</f>
        <v>0</v>
      </c>
      <c r="E44" s="10">
        <f>名張市!E44+伊賀市!E44</f>
        <v>11</v>
      </c>
      <c r="F44" s="10">
        <f>名張市!F44+伊賀市!F44</f>
        <v>-11</v>
      </c>
      <c r="G44" s="10">
        <f>名張市!G44+伊賀市!G44</f>
        <v>0</v>
      </c>
      <c r="H44" s="10">
        <f>名張市!H44+伊賀市!H44</f>
        <v>0</v>
      </c>
      <c r="I44" s="10">
        <f>名張市!I44+伊賀市!I44</f>
        <v>0</v>
      </c>
      <c r="J44" s="10">
        <f>名張市!J44+伊賀市!J44</f>
        <v>0</v>
      </c>
      <c r="K44" s="10">
        <f>名張市!K44+伊賀市!K44</f>
        <v>0</v>
      </c>
      <c r="L44" s="10">
        <f>名張市!L44+伊賀市!L44</f>
        <v>0</v>
      </c>
      <c r="M44" s="10">
        <f>名張市!M44+伊賀市!M44</f>
        <v>0</v>
      </c>
      <c r="N44" s="10">
        <f>名張市!N44+伊賀市!N44</f>
        <v>15</v>
      </c>
      <c r="O44" s="10">
        <f>名張市!O44+伊賀市!O44</f>
        <v>-15</v>
      </c>
      <c r="P44" s="10">
        <f>名張市!P44+伊賀市!P44</f>
        <v>0</v>
      </c>
      <c r="Q44" s="10">
        <f>名張市!Q44+伊賀市!Q44</f>
        <v>19</v>
      </c>
      <c r="R44" s="10">
        <f>名張市!R44+伊賀市!R44</f>
        <v>-19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f>名張市!D45+伊賀市!D45</f>
        <v>73</v>
      </c>
      <c r="E45" s="10">
        <f>名張市!E45+伊賀市!E45</f>
        <v>80</v>
      </c>
      <c r="F45" s="10">
        <f>名張市!F45+伊賀市!F45</f>
        <v>-7</v>
      </c>
      <c r="G45" s="10">
        <f>名張市!G45+伊賀市!G45</f>
        <v>68</v>
      </c>
      <c r="H45" s="10">
        <f>名張市!H45+伊賀市!H45</f>
        <v>82</v>
      </c>
      <c r="I45" s="10">
        <f>名張市!I45+伊賀市!I45</f>
        <v>-14</v>
      </c>
      <c r="J45" s="10">
        <f>名張市!J45+伊賀市!J45</f>
        <v>61</v>
      </c>
      <c r="K45" s="10">
        <f>名張市!K45+伊賀市!K45</f>
        <v>61</v>
      </c>
      <c r="L45" s="10">
        <f>名張市!L45+伊賀市!L45</f>
        <v>0</v>
      </c>
      <c r="M45" s="10">
        <f>名張市!M45+伊賀市!M45</f>
        <v>58</v>
      </c>
      <c r="N45" s="10">
        <f>名張市!N45+伊賀市!N45</f>
        <v>85</v>
      </c>
      <c r="O45" s="10">
        <f>名張市!O45+伊賀市!O45</f>
        <v>-27</v>
      </c>
      <c r="P45" s="10">
        <f>名張市!P45+伊賀市!P45</f>
        <v>71</v>
      </c>
      <c r="Q45" s="10">
        <f>名張市!Q45+伊賀市!Q45</f>
        <v>85</v>
      </c>
      <c r="R45" s="10">
        <f>名張市!R45+伊賀市!R45</f>
        <v>-14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f>名張市!D46+伊賀市!D46</f>
        <v>95</v>
      </c>
      <c r="E46" s="10">
        <f>名張市!E46+伊賀市!E46</f>
        <v>96</v>
      </c>
      <c r="F46" s="10">
        <f>名張市!F46+伊賀市!F46</f>
        <v>-1</v>
      </c>
      <c r="G46" s="10">
        <f>名張市!G46+伊賀市!G46</f>
        <v>49</v>
      </c>
      <c r="H46" s="10">
        <f>名張市!H46+伊賀市!H46</f>
        <v>83</v>
      </c>
      <c r="I46" s="10">
        <f>名張市!I46+伊賀市!I46</f>
        <v>-34</v>
      </c>
      <c r="J46" s="10">
        <f>名張市!J46+伊賀市!J46</f>
        <v>43</v>
      </c>
      <c r="K46" s="10">
        <f>名張市!K46+伊賀市!K46</f>
        <v>73</v>
      </c>
      <c r="L46" s="10">
        <f>名張市!L46+伊賀市!L46</f>
        <v>-30</v>
      </c>
      <c r="M46" s="10">
        <f>名張市!M46+伊賀市!M46</f>
        <v>56</v>
      </c>
      <c r="N46" s="10">
        <f>名張市!N46+伊賀市!N46</f>
        <v>97</v>
      </c>
      <c r="O46" s="10">
        <f>名張市!O46+伊賀市!O46</f>
        <v>-41</v>
      </c>
      <c r="P46" s="10">
        <f>名張市!P46+伊賀市!P46</f>
        <v>87</v>
      </c>
      <c r="Q46" s="10">
        <f>名張市!Q46+伊賀市!Q46</f>
        <v>62</v>
      </c>
      <c r="R46" s="10">
        <f>名張市!R46+伊賀市!R46</f>
        <v>25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f>名張市!D47+伊賀市!D47</f>
        <v>139</v>
      </c>
      <c r="E47" s="10">
        <f>名張市!E47+伊賀市!E47</f>
        <v>225</v>
      </c>
      <c r="F47" s="10">
        <f>名張市!F47+伊賀市!F47</f>
        <v>-86</v>
      </c>
      <c r="G47" s="10">
        <f>名張市!G47+伊賀市!G47</f>
        <v>148</v>
      </c>
      <c r="H47" s="10">
        <f>名張市!H47+伊賀市!H47</f>
        <v>227</v>
      </c>
      <c r="I47" s="10">
        <f>名張市!I47+伊賀市!I47</f>
        <v>-79</v>
      </c>
      <c r="J47" s="10">
        <f>名張市!J47+伊賀市!J47</f>
        <v>141</v>
      </c>
      <c r="K47" s="10">
        <f>名張市!K47+伊賀市!K47</f>
        <v>239</v>
      </c>
      <c r="L47" s="10">
        <f>名張市!L47+伊賀市!L47</f>
        <v>-98</v>
      </c>
      <c r="M47" s="10">
        <f>名張市!M47+伊賀市!M47</f>
        <v>164</v>
      </c>
      <c r="N47" s="10">
        <f>名張市!N47+伊賀市!N47</f>
        <v>248</v>
      </c>
      <c r="O47" s="10">
        <f>名張市!O47+伊賀市!O47</f>
        <v>-84</v>
      </c>
      <c r="P47" s="10">
        <f>名張市!P47+伊賀市!P47</f>
        <v>132</v>
      </c>
      <c r="Q47" s="10">
        <f>名張市!Q47+伊賀市!Q47</f>
        <v>236</v>
      </c>
      <c r="R47" s="10">
        <f>名張市!R47+伊賀市!R47</f>
        <v>-104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f>名張市!D48+伊賀市!D48</f>
        <v>109</v>
      </c>
      <c r="E48" s="10">
        <f>名張市!E48+伊賀市!E48</f>
        <v>123</v>
      </c>
      <c r="F48" s="10">
        <f>名張市!F48+伊賀市!F48</f>
        <v>-14</v>
      </c>
      <c r="G48" s="10">
        <f>名張市!G48+伊賀市!G48</f>
        <v>115</v>
      </c>
      <c r="H48" s="10">
        <f>名張市!H48+伊賀市!H48</f>
        <v>104</v>
      </c>
      <c r="I48" s="10">
        <f>名張市!I48+伊賀市!I48</f>
        <v>11</v>
      </c>
      <c r="J48" s="10">
        <f>名張市!J48+伊賀市!J48</f>
        <v>89</v>
      </c>
      <c r="K48" s="10">
        <f>名張市!K48+伊賀市!K48</f>
        <v>105</v>
      </c>
      <c r="L48" s="10">
        <f>名張市!L48+伊賀市!L48</f>
        <v>-16</v>
      </c>
      <c r="M48" s="10">
        <f>名張市!M48+伊賀市!M48</f>
        <v>110</v>
      </c>
      <c r="N48" s="10">
        <f>名張市!N48+伊賀市!N48</f>
        <v>113</v>
      </c>
      <c r="O48" s="10">
        <f>名張市!O48+伊賀市!O48</f>
        <v>-3</v>
      </c>
      <c r="P48" s="10">
        <f>名張市!P48+伊賀市!P48</f>
        <v>65</v>
      </c>
      <c r="Q48" s="10">
        <f>名張市!Q48+伊賀市!Q48</f>
        <v>107</v>
      </c>
      <c r="R48" s="10">
        <f>名張市!R48+伊賀市!R48</f>
        <v>-42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f>名張市!D49+伊賀市!D49</f>
        <v>0</v>
      </c>
      <c r="E49" s="10">
        <f>名張市!E49+伊賀市!E49</f>
        <v>0</v>
      </c>
      <c r="F49" s="10">
        <f>名張市!F49+伊賀市!F49</f>
        <v>0</v>
      </c>
      <c r="G49" s="10">
        <f>名張市!G49+伊賀市!G49</f>
        <v>11</v>
      </c>
      <c r="H49" s="10">
        <f>名張市!H49+伊賀市!H49</f>
        <v>0</v>
      </c>
      <c r="I49" s="10">
        <f>名張市!I49+伊賀市!I49</f>
        <v>11</v>
      </c>
      <c r="J49" s="10">
        <f>名張市!J49+伊賀市!J49</f>
        <v>0</v>
      </c>
      <c r="K49" s="10">
        <f>名張市!K49+伊賀市!K49</f>
        <v>0</v>
      </c>
      <c r="L49" s="10">
        <f>名張市!L49+伊賀市!L49</f>
        <v>0</v>
      </c>
      <c r="M49" s="10">
        <f>名張市!M49+伊賀市!M49</f>
        <v>0</v>
      </c>
      <c r="N49" s="10">
        <f>名張市!N49+伊賀市!N49</f>
        <v>0</v>
      </c>
      <c r="O49" s="10">
        <f>名張市!O49+伊賀市!O49</f>
        <v>0</v>
      </c>
      <c r="P49" s="10">
        <f>名張市!P49+伊賀市!P49</f>
        <v>13</v>
      </c>
      <c r="Q49" s="10">
        <f>名張市!Q49+伊賀市!Q49</f>
        <v>0</v>
      </c>
      <c r="R49" s="10">
        <f>名張市!R49+伊賀市!R49</f>
        <v>13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f>名張市!D50+伊賀市!D50</f>
        <v>0</v>
      </c>
      <c r="E50" s="10">
        <f>名張市!E50+伊賀市!E50</f>
        <v>13</v>
      </c>
      <c r="F50" s="10">
        <f>名張市!F50+伊賀市!F50</f>
        <v>-13</v>
      </c>
      <c r="G50" s="10">
        <f>名張市!G50+伊賀市!G50</f>
        <v>0</v>
      </c>
      <c r="H50" s="10">
        <f>名張市!H50+伊賀市!H50</f>
        <v>0</v>
      </c>
      <c r="I50" s="10">
        <f>名張市!I50+伊賀市!I50</f>
        <v>0</v>
      </c>
      <c r="J50" s="10">
        <f>名張市!J50+伊賀市!J50</f>
        <v>15</v>
      </c>
      <c r="K50" s="10">
        <f>名張市!K50+伊賀市!K50</f>
        <v>13</v>
      </c>
      <c r="L50" s="10">
        <f>名張市!L50+伊賀市!L50</f>
        <v>2</v>
      </c>
      <c r="M50" s="10">
        <f>名張市!M50+伊賀市!M50</f>
        <v>0</v>
      </c>
      <c r="N50" s="10">
        <f>名張市!N50+伊賀市!N50</f>
        <v>15</v>
      </c>
      <c r="O50" s="10">
        <f>名張市!O50+伊賀市!O50</f>
        <v>-15</v>
      </c>
      <c r="P50" s="10">
        <f>名張市!P50+伊賀市!P50</f>
        <v>0</v>
      </c>
      <c r="Q50" s="10">
        <f>名張市!Q50+伊賀市!Q50</f>
        <v>0</v>
      </c>
      <c r="R50" s="10">
        <f>名張市!R50+伊賀市!R50</f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f>名張市!D51+伊賀市!D51</f>
        <v>0</v>
      </c>
      <c r="E51" s="10">
        <f>名張市!E51+伊賀市!E51</f>
        <v>11</v>
      </c>
      <c r="F51" s="10">
        <f>名張市!F51+伊賀市!F51</f>
        <v>-11</v>
      </c>
      <c r="G51" s="10">
        <f>名張市!G51+伊賀市!G51</f>
        <v>27</v>
      </c>
      <c r="H51" s="10">
        <f>名張市!H51+伊賀市!H51</f>
        <v>21</v>
      </c>
      <c r="I51" s="10">
        <f>名張市!I51+伊賀市!I51</f>
        <v>6</v>
      </c>
      <c r="J51" s="10">
        <f>名張市!J51+伊賀市!J51</f>
        <v>19</v>
      </c>
      <c r="K51" s="10">
        <f>名張市!K51+伊賀市!K51</f>
        <v>12</v>
      </c>
      <c r="L51" s="10">
        <f>名張市!L51+伊賀市!L51</f>
        <v>7</v>
      </c>
      <c r="M51" s="10">
        <f>名張市!M51+伊賀市!M51</f>
        <v>12</v>
      </c>
      <c r="N51" s="10">
        <f>名張市!N51+伊賀市!N51</f>
        <v>14</v>
      </c>
      <c r="O51" s="10">
        <f>名張市!O51+伊賀市!O51</f>
        <v>-2</v>
      </c>
      <c r="P51" s="10">
        <f>名張市!P51+伊賀市!P51</f>
        <v>10</v>
      </c>
      <c r="Q51" s="10">
        <f>名張市!Q51+伊賀市!Q51</f>
        <v>11</v>
      </c>
      <c r="R51" s="10">
        <f>名張市!R51+伊賀市!R51</f>
        <v>-1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f>名張市!D52+伊賀市!D52</f>
        <v>0</v>
      </c>
      <c r="E52" s="10">
        <f>名張市!E52+伊賀市!E52</f>
        <v>0</v>
      </c>
      <c r="F52" s="10">
        <f>名張市!F52+伊賀市!F52</f>
        <v>0</v>
      </c>
      <c r="G52" s="10">
        <f>名張市!G52+伊賀市!G52</f>
        <v>0</v>
      </c>
      <c r="H52" s="10">
        <f>名張市!H52+伊賀市!H52</f>
        <v>0</v>
      </c>
      <c r="I52" s="10">
        <f>名張市!I52+伊賀市!I52</f>
        <v>0</v>
      </c>
      <c r="J52" s="10">
        <f>名張市!J52+伊賀市!J52</f>
        <v>10</v>
      </c>
      <c r="K52" s="10">
        <f>名張市!K52+伊賀市!K52</f>
        <v>11</v>
      </c>
      <c r="L52" s="10">
        <f>名張市!L52+伊賀市!L52</f>
        <v>-1</v>
      </c>
      <c r="M52" s="10">
        <f>名張市!M52+伊賀市!M52</f>
        <v>13</v>
      </c>
      <c r="N52" s="10">
        <f>名張市!N52+伊賀市!N52</f>
        <v>12</v>
      </c>
      <c r="O52" s="10">
        <f>名張市!O52+伊賀市!O52</f>
        <v>1</v>
      </c>
      <c r="P52" s="10">
        <f>名張市!P52+伊賀市!P52</f>
        <v>0</v>
      </c>
      <c r="Q52" s="10">
        <f>名張市!Q52+伊賀市!Q52</f>
        <v>0</v>
      </c>
      <c r="R52" s="10">
        <f>名張市!R52+伊賀市!R52</f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f>名張市!D53+伊賀市!D53</f>
        <v>0</v>
      </c>
      <c r="E53" s="10">
        <f>名張市!E53+伊賀市!E53</f>
        <v>0</v>
      </c>
      <c r="F53" s="10">
        <f>名張市!F53+伊賀市!F53</f>
        <v>0</v>
      </c>
      <c r="G53" s="10">
        <f>名張市!G53+伊賀市!G53</f>
        <v>0</v>
      </c>
      <c r="H53" s="10">
        <f>名張市!H53+伊賀市!H53</f>
        <v>0</v>
      </c>
      <c r="I53" s="10">
        <f>名張市!I53+伊賀市!I53</f>
        <v>0</v>
      </c>
      <c r="J53" s="10">
        <f>名張市!J53+伊賀市!J53</f>
        <v>0</v>
      </c>
      <c r="K53" s="10">
        <f>名張市!K53+伊賀市!K53</f>
        <v>0</v>
      </c>
      <c r="L53" s="10">
        <f>名張市!L53+伊賀市!L53</f>
        <v>0</v>
      </c>
      <c r="M53" s="10">
        <f>名張市!M53+伊賀市!M53</f>
        <v>0</v>
      </c>
      <c r="N53" s="10">
        <f>名張市!N53+伊賀市!N53</f>
        <v>0</v>
      </c>
      <c r="O53" s="10">
        <f>名張市!O53+伊賀市!O53</f>
        <v>0</v>
      </c>
      <c r="P53" s="10">
        <f>名張市!P53+伊賀市!P53</f>
        <v>0</v>
      </c>
      <c r="Q53" s="10">
        <f>名張市!Q53+伊賀市!Q53</f>
        <v>0</v>
      </c>
      <c r="R53" s="10">
        <f>名張市!R53+伊賀市!R53</f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f>名張市!D54+伊賀市!D54</f>
        <v>13</v>
      </c>
      <c r="E54" s="10">
        <f>名張市!E54+伊賀市!E54</f>
        <v>20</v>
      </c>
      <c r="F54" s="10">
        <f>名張市!F54+伊賀市!F54</f>
        <v>-7</v>
      </c>
      <c r="G54" s="10">
        <f>名張市!G54+伊賀市!G54</f>
        <v>25</v>
      </c>
      <c r="H54" s="10">
        <f>名張市!H54+伊賀市!H54</f>
        <v>14</v>
      </c>
      <c r="I54" s="10">
        <f>名張市!I54+伊賀市!I54</f>
        <v>11</v>
      </c>
      <c r="J54" s="10">
        <f>名張市!J54+伊賀市!J54</f>
        <v>28</v>
      </c>
      <c r="K54" s="10">
        <f>名張市!K54+伊賀市!K54</f>
        <v>22</v>
      </c>
      <c r="L54" s="10">
        <f>名張市!L54+伊賀市!L54</f>
        <v>6</v>
      </c>
      <c r="M54" s="10">
        <f>名張市!M54+伊賀市!M54</f>
        <v>17</v>
      </c>
      <c r="N54" s="10">
        <f>名張市!N54+伊賀市!N54</f>
        <v>15</v>
      </c>
      <c r="O54" s="10">
        <f>名張市!O54+伊賀市!O54</f>
        <v>2</v>
      </c>
      <c r="P54" s="10">
        <f>名張市!P54+伊賀市!P54</f>
        <v>0</v>
      </c>
      <c r="Q54" s="10">
        <f>名張市!Q54+伊賀市!Q54</f>
        <v>15</v>
      </c>
      <c r="R54" s="10">
        <f>名張市!R54+伊賀市!R54</f>
        <v>-15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f>名張市!D55+伊賀市!D55</f>
        <v>76</v>
      </c>
      <c r="E55" s="10">
        <f>名張市!E55+伊賀市!E55</f>
        <v>74</v>
      </c>
      <c r="F55" s="10">
        <f>名張市!F55+伊賀市!F55</f>
        <v>2</v>
      </c>
      <c r="G55" s="10">
        <f>名張市!G55+伊賀市!G55</f>
        <v>67</v>
      </c>
      <c r="H55" s="10">
        <f>名張市!H55+伊賀市!H55</f>
        <v>75</v>
      </c>
      <c r="I55" s="10">
        <f>名張市!I55+伊賀市!I55</f>
        <v>-8</v>
      </c>
      <c r="J55" s="10">
        <f>名張市!J55+伊賀市!J55</f>
        <v>55</v>
      </c>
      <c r="K55" s="10">
        <f>名張市!K55+伊賀市!K55</f>
        <v>50</v>
      </c>
      <c r="L55" s="10">
        <f>名張市!L55+伊賀市!L55</f>
        <v>5</v>
      </c>
      <c r="M55" s="10">
        <f>名張市!M55+伊賀市!M55</f>
        <v>57</v>
      </c>
      <c r="N55" s="10">
        <f>名張市!N55+伊賀市!N55</f>
        <v>60</v>
      </c>
      <c r="O55" s="10">
        <f>名張市!O55+伊賀市!O55</f>
        <v>-3</v>
      </c>
      <c r="P55" s="10">
        <f>名張市!P55+伊賀市!P55</f>
        <v>60</v>
      </c>
      <c r="Q55" s="10">
        <f>名張市!Q55+伊賀市!Q55</f>
        <v>53</v>
      </c>
      <c r="R55" s="10">
        <f>名張市!R55+伊賀市!R55</f>
        <v>7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f>名張市!D56+伊賀市!D56</f>
        <v>72</v>
      </c>
      <c r="E56" s="10">
        <f>名張市!E56+伊賀市!E56</f>
        <v>72</v>
      </c>
      <c r="F56" s="10">
        <f>名張市!F56+伊賀市!F56</f>
        <v>0</v>
      </c>
      <c r="G56" s="10">
        <f>名張市!G56+伊賀市!G56</f>
        <v>72</v>
      </c>
      <c r="H56" s="10">
        <f>名張市!H56+伊賀市!H56</f>
        <v>54</v>
      </c>
      <c r="I56" s="10">
        <f>名張市!I56+伊賀市!I56</f>
        <v>18</v>
      </c>
      <c r="J56" s="10">
        <f>名張市!J56+伊賀市!J56</f>
        <v>72</v>
      </c>
      <c r="K56" s="10">
        <f>名張市!K56+伊賀市!K56</f>
        <v>70</v>
      </c>
      <c r="L56" s="10">
        <f>名張市!L56+伊賀市!L56</f>
        <v>2</v>
      </c>
      <c r="M56" s="10">
        <f>名張市!M56+伊賀市!M56</f>
        <v>55</v>
      </c>
      <c r="N56" s="10">
        <f>名張市!N56+伊賀市!N56</f>
        <v>73</v>
      </c>
      <c r="O56" s="10">
        <f>名張市!O56+伊賀市!O56</f>
        <v>-18</v>
      </c>
      <c r="P56" s="10">
        <f>名張市!P56+伊賀市!P56</f>
        <v>45</v>
      </c>
      <c r="Q56" s="10">
        <f>名張市!Q56+伊賀市!Q56</f>
        <v>66</v>
      </c>
      <c r="R56" s="10">
        <f>名張市!R56+伊賀市!R56</f>
        <v>-21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f>名張市!D57+伊賀市!D57</f>
        <v>294</v>
      </c>
      <c r="E57" s="10">
        <f>名張市!E57+伊賀市!E57</f>
        <v>398</v>
      </c>
      <c r="F57" s="10">
        <f>名張市!F57+伊賀市!F57</f>
        <v>-104</v>
      </c>
      <c r="G57" s="10">
        <f>名張市!G57+伊賀市!G57</f>
        <v>288</v>
      </c>
      <c r="H57" s="10">
        <f>名張市!H57+伊賀市!H57</f>
        <v>433</v>
      </c>
      <c r="I57" s="10">
        <f>名張市!I57+伊賀市!I57</f>
        <v>-145</v>
      </c>
      <c r="J57" s="10">
        <f>名張市!J57+伊賀市!J57</f>
        <v>272</v>
      </c>
      <c r="K57" s="10">
        <f>名張市!K57+伊賀市!K57</f>
        <v>380</v>
      </c>
      <c r="L57" s="10">
        <f>名張市!L57+伊賀市!L57</f>
        <v>-108</v>
      </c>
      <c r="M57" s="10">
        <f>名張市!M57+伊賀市!M57</f>
        <v>335</v>
      </c>
      <c r="N57" s="10">
        <f>名張市!N57+伊賀市!N57</f>
        <v>475</v>
      </c>
      <c r="O57" s="10">
        <f>名張市!O57+伊賀市!O57</f>
        <v>-140</v>
      </c>
      <c r="P57" s="10">
        <f>名張市!P57+伊賀市!P57</f>
        <v>274</v>
      </c>
      <c r="Q57" s="10">
        <f>名張市!Q57+伊賀市!Q57</f>
        <v>437</v>
      </c>
      <c r="R57" s="10">
        <f>名張市!R57+伊賀市!R57</f>
        <v>-163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f>名張市!D58+伊賀市!D58</f>
        <v>1442</v>
      </c>
      <c r="E58" s="13">
        <f>名張市!E58+伊賀市!E58</f>
        <v>1607</v>
      </c>
      <c r="F58" s="13">
        <f>名張市!F58+伊賀市!F58</f>
        <v>-165</v>
      </c>
      <c r="G58" s="13">
        <f>名張市!G58+伊賀市!G58</f>
        <v>1534</v>
      </c>
      <c r="H58" s="13">
        <f>名張市!H58+伊賀市!H58</f>
        <v>1677</v>
      </c>
      <c r="I58" s="13">
        <f>名張市!I58+伊賀市!I58</f>
        <v>-143</v>
      </c>
      <c r="J58" s="13">
        <f>名張市!J58+伊賀市!J58</f>
        <v>1434</v>
      </c>
      <c r="K58" s="13">
        <f>名張市!K58+伊賀市!K58</f>
        <v>1575</v>
      </c>
      <c r="L58" s="13">
        <f>名張市!L58+伊賀市!L58</f>
        <v>-141</v>
      </c>
      <c r="M58" s="13">
        <f>名張市!M58+伊賀市!M58</f>
        <v>1404</v>
      </c>
      <c r="N58" s="13">
        <f>名張市!N58+伊賀市!N58</f>
        <v>1500</v>
      </c>
      <c r="O58" s="13">
        <f>名張市!O58+伊賀市!O58</f>
        <v>-96</v>
      </c>
      <c r="P58" s="13">
        <f>名張市!P58+伊賀市!P58</f>
        <v>1341</v>
      </c>
      <c r="Q58" s="13">
        <f>名張市!Q58+伊賀市!Q58</f>
        <v>1472</v>
      </c>
      <c r="R58" s="13">
        <f>名張市!R58+伊賀市!R58</f>
        <v>-131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f>名張市!D59+伊賀市!D59</f>
        <v>144</v>
      </c>
      <c r="E59" s="10">
        <f>名張市!E59+伊賀市!E59</f>
        <v>200</v>
      </c>
      <c r="F59" s="10">
        <f>名張市!F59+伊賀市!F59</f>
        <v>-56</v>
      </c>
      <c r="G59" s="10">
        <f>名張市!G59+伊賀市!G59</f>
        <v>114</v>
      </c>
      <c r="H59" s="10">
        <f>名張市!H59+伊賀市!H59</f>
        <v>135</v>
      </c>
      <c r="I59" s="10">
        <f>名張市!I59+伊賀市!I59</f>
        <v>-21</v>
      </c>
      <c r="J59" s="10">
        <f>名張市!J59+伊賀市!J59</f>
        <v>153</v>
      </c>
      <c r="K59" s="10">
        <f>名張市!K59+伊賀市!K59</f>
        <v>142</v>
      </c>
      <c r="L59" s="10">
        <f>名張市!L59+伊賀市!L59</f>
        <v>11</v>
      </c>
      <c r="M59" s="10">
        <f>名張市!M59+伊賀市!M59</f>
        <v>173</v>
      </c>
      <c r="N59" s="10">
        <f>名張市!N59+伊賀市!N59</f>
        <v>177</v>
      </c>
      <c r="O59" s="10">
        <f>名張市!O59+伊賀市!O59</f>
        <v>-4</v>
      </c>
      <c r="P59" s="10">
        <f>名張市!P59+伊賀市!P59</f>
        <v>127</v>
      </c>
      <c r="Q59" s="10">
        <f>名張市!Q59+伊賀市!Q59</f>
        <v>185</v>
      </c>
      <c r="R59" s="10">
        <f>名張市!R59+伊賀市!R59</f>
        <v>-58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f>名張市!D60+伊賀市!D60</f>
        <v>168</v>
      </c>
      <c r="E60" s="10">
        <f>名張市!E60+伊賀市!E60</f>
        <v>213</v>
      </c>
      <c r="F60" s="10">
        <f>名張市!F60+伊賀市!F60</f>
        <v>-45</v>
      </c>
      <c r="G60" s="10">
        <f>名張市!G60+伊賀市!G60</f>
        <v>140</v>
      </c>
      <c r="H60" s="10">
        <f>名張市!H60+伊賀市!H60</f>
        <v>246</v>
      </c>
      <c r="I60" s="10">
        <f>名張市!I60+伊賀市!I60</f>
        <v>-106</v>
      </c>
      <c r="J60" s="10">
        <f>名張市!J60+伊賀市!J60</f>
        <v>156</v>
      </c>
      <c r="K60" s="10">
        <f>名張市!K60+伊賀市!K60</f>
        <v>175</v>
      </c>
      <c r="L60" s="10">
        <f>名張市!L60+伊賀市!L60</f>
        <v>-19</v>
      </c>
      <c r="M60" s="10">
        <f>名張市!M60+伊賀市!M60</f>
        <v>146</v>
      </c>
      <c r="N60" s="10">
        <f>名張市!N60+伊賀市!N60</f>
        <v>179</v>
      </c>
      <c r="O60" s="10">
        <f>名張市!O60+伊賀市!O60</f>
        <v>-33</v>
      </c>
      <c r="P60" s="10">
        <f>名張市!P60+伊賀市!P60</f>
        <v>144</v>
      </c>
      <c r="Q60" s="10">
        <f>名張市!Q60+伊賀市!Q60</f>
        <v>206</v>
      </c>
      <c r="R60" s="10">
        <f>名張市!R60+伊賀市!R60</f>
        <v>-62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f>名張市!D61+伊賀市!D61</f>
        <v>699</v>
      </c>
      <c r="E61" s="10">
        <f>名張市!E61+伊賀市!E61</f>
        <v>1013</v>
      </c>
      <c r="F61" s="10">
        <f>名張市!F61+伊賀市!F61</f>
        <v>-314</v>
      </c>
      <c r="G61" s="10">
        <f>名張市!G61+伊賀市!G61</f>
        <v>699</v>
      </c>
      <c r="H61" s="10">
        <f>名張市!H61+伊賀市!H61</f>
        <v>1020</v>
      </c>
      <c r="I61" s="10">
        <f>名張市!I61+伊賀市!I61</f>
        <v>-321</v>
      </c>
      <c r="J61" s="10">
        <f>名張市!J61+伊賀市!J61</f>
        <v>652</v>
      </c>
      <c r="K61" s="10">
        <f>名張市!K61+伊賀市!K61</f>
        <v>902</v>
      </c>
      <c r="L61" s="10">
        <f>名張市!L61+伊賀市!L61</f>
        <v>-250</v>
      </c>
      <c r="M61" s="10">
        <f>名張市!M61+伊賀市!M61</f>
        <v>648</v>
      </c>
      <c r="N61" s="10">
        <f>名張市!N61+伊賀市!N61</f>
        <v>971</v>
      </c>
      <c r="O61" s="10">
        <f>名張市!O61+伊賀市!O61</f>
        <v>-323</v>
      </c>
      <c r="P61" s="10">
        <f>名張市!P61+伊賀市!P61</f>
        <v>624</v>
      </c>
      <c r="Q61" s="10">
        <f>名張市!Q61+伊賀市!Q61</f>
        <v>880</v>
      </c>
      <c r="R61" s="10">
        <f>名張市!R61+伊賀市!R61</f>
        <v>-256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f>名張市!D62+伊賀市!D62</f>
        <v>171</v>
      </c>
      <c r="E62" s="10">
        <f>名張市!E62+伊賀市!E62</f>
        <v>192</v>
      </c>
      <c r="F62" s="10">
        <f>名張市!F62+伊賀市!F62</f>
        <v>-21</v>
      </c>
      <c r="G62" s="10">
        <f>名張市!G62+伊賀市!G62</f>
        <v>154</v>
      </c>
      <c r="H62" s="10">
        <f>名張市!H62+伊賀市!H62</f>
        <v>171</v>
      </c>
      <c r="I62" s="10">
        <f>名張市!I62+伊賀市!I62</f>
        <v>-17</v>
      </c>
      <c r="J62" s="10">
        <f>名張市!J62+伊賀市!J62</f>
        <v>166</v>
      </c>
      <c r="K62" s="10">
        <f>名張市!K62+伊賀市!K62</f>
        <v>187</v>
      </c>
      <c r="L62" s="10">
        <f>名張市!L62+伊賀市!L62</f>
        <v>-21</v>
      </c>
      <c r="M62" s="10">
        <f>名張市!M62+伊賀市!M62</f>
        <v>147</v>
      </c>
      <c r="N62" s="10">
        <f>名張市!N62+伊賀市!N62</f>
        <v>170</v>
      </c>
      <c r="O62" s="10">
        <f>名張市!O62+伊賀市!O62</f>
        <v>-23</v>
      </c>
      <c r="P62" s="10">
        <f>名張市!P62+伊賀市!P62</f>
        <v>156</v>
      </c>
      <c r="Q62" s="10">
        <f>名張市!Q62+伊賀市!Q62</f>
        <v>192</v>
      </c>
      <c r="R62" s="10">
        <f>名張市!R62+伊賀市!R62</f>
        <v>-36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f>名張市!D63+伊賀市!D63</f>
        <v>446</v>
      </c>
      <c r="E63" s="10">
        <f>名張市!E63+伊賀市!E63</f>
        <v>439</v>
      </c>
      <c r="F63" s="10">
        <f>名張市!F63+伊賀市!F63</f>
        <v>7</v>
      </c>
      <c r="G63" s="10">
        <f>名張市!G63+伊賀市!G63</f>
        <v>401</v>
      </c>
      <c r="H63" s="10">
        <f>名張市!H63+伊賀市!H63</f>
        <v>429</v>
      </c>
      <c r="I63" s="10">
        <f>名張市!I63+伊賀市!I63</f>
        <v>-28</v>
      </c>
      <c r="J63" s="10">
        <f>名張市!J63+伊賀市!J63</f>
        <v>352</v>
      </c>
      <c r="K63" s="10">
        <f>名張市!K63+伊賀市!K63</f>
        <v>487</v>
      </c>
      <c r="L63" s="10">
        <f>名張市!L63+伊賀市!L63</f>
        <v>-135</v>
      </c>
      <c r="M63" s="10">
        <f>名張市!M63+伊賀市!M63</f>
        <v>391</v>
      </c>
      <c r="N63" s="10">
        <f>名張市!N63+伊賀市!N63</f>
        <v>428</v>
      </c>
      <c r="O63" s="10">
        <f>名張市!O63+伊賀市!O63</f>
        <v>-37</v>
      </c>
      <c r="P63" s="10">
        <f>名張市!P63+伊賀市!P63</f>
        <v>372</v>
      </c>
      <c r="Q63" s="10">
        <f>名張市!Q63+伊賀市!Q63</f>
        <v>416</v>
      </c>
      <c r="R63" s="10">
        <f>名張市!R63+伊賀市!R63</f>
        <v>-44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f>名張市!D64+伊賀市!D64</f>
        <v>50</v>
      </c>
      <c r="E64" s="10">
        <f>名張市!E64+伊賀市!E64</f>
        <v>64</v>
      </c>
      <c r="F64" s="10">
        <f>名張市!F64+伊賀市!F64</f>
        <v>-14</v>
      </c>
      <c r="G64" s="10">
        <f>名張市!G64+伊賀市!G64</f>
        <v>47</v>
      </c>
      <c r="H64" s="10">
        <f>名張市!H64+伊賀市!H64</f>
        <v>37</v>
      </c>
      <c r="I64" s="10">
        <f>名張市!I64+伊賀市!I64</f>
        <v>10</v>
      </c>
      <c r="J64" s="10">
        <f>名張市!J64+伊賀市!J64</f>
        <v>53</v>
      </c>
      <c r="K64" s="10">
        <f>名張市!K64+伊賀市!K64</f>
        <v>51</v>
      </c>
      <c r="L64" s="10">
        <f>名張市!L64+伊賀市!L64</f>
        <v>2</v>
      </c>
      <c r="M64" s="10">
        <f>名張市!M64+伊賀市!M64</f>
        <v>45</v>
      </c>
      <c r="N64" s="10">
        <f>名張市!N64+伊賀市!N64</f>
        <v>36</v>
      </c>
      <c r="O64" s="10">
        <f>名張市!O64+伊賀市!O64</f>
        <v>9</v>
      </c>
      <c r="P64" s="10">
        <f>名張市!P64+伊賀市!P64</f>
        <v>46</v>
      </c>
      <c r="Q64" s="10">
        <f>名張市!Q64+伊賀市!Q64</f>
        <v>39</v>
      </c>
      <c r="R64" s="10">
        <f>名張市!R64+伊賀市!R64</f>
        <v>7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f>名張市!D65+伊賀市!D65</f>
        <v>0</v>
      </c>
      <c r="E65" s="10">
        <f>名張市!E65+伊賀市!E65</f>
        <v>0</v>
      </c>
      <c r="F65" s="10">
        <f>名張市!F65+伊賀市!F65</f>
        <v>0</v>
      </c>
      <c r="G65" s="10">
        <f>名張市!G65+伊賀市!G65</f>
        <v>0</v>
      </c>
      <c r="H65" s="10">
        <f>名張市!H65+伊賀市!H65</f>
        <v>0</v>
      </c>
      <c r="I65" s="10">
        <f>名張市!I65+伊賀市!I65</f>
        <v>0</v>
      </c>
      <c r="J65" s="10">
        <f>名張市!J65+伊賀市!J65</f>
        <v>0</v>
      </c>
      <c r="K65" s="10">
        <f>名張市!K65+伊賀市!K65</f>
        <v>13</v>
      </c>
      <c r="L65" s="10">
        <f>名張市!L65+伊賀市!L65</f>
        <v>-13</v>
      </c>
      <c r="M65" s="10">
        <f>名張市!M65+伊賀市!M65</f>
        <v>0</v>
      </c>
      <c r="N65" s="10">
        <f>名張市!N65+伊賀市!N65</f>
        <v>0</v>
      </c>
      <c r="O65" s="10">
        <f>名張市!O65+伊賀市!O65</f>
        <v>0</v>
      </c>
      <c r="P65" s="10">
        <f>名張市!P65+伊賀市!P65</f>
        <v>0</v>
      </c>
      <c r="Q65" s="10">
        <f>名張市!Q65+伊賀市!Q65</f>
        <v>0</v>
      </c>
      <c r="R65" s="10">
        <f>名張市!R65+伊賀市!R65</f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f>名張市!D66+伊賀市!D66</f>
        <v>0</v>
      </c>
      <c r="E66" s="10">
        <f>名張市!E66+伊賀市!E66</f>
        <v>0</v>
      </c>
      <c r="F66" s="10">
        <f>名張市!F66+伊賀市!F66</f>
        <v>0</v>
      </c>
      <c r="G66" s="10">
        <f>名張市!G66+伊賀市!G66</f>
        <v>0</v>
      </c>
      <c r="H66" s="10">
        <f>名張市!H66+伊賀市!H66</f>
        <v>0</v>
      </c>
      <c r="I66" s="10">
        <f>名張市!I66+伊賀市!I66</f>
        <v>0</v>
      </c>
      <c r="J66" s="10">
        <f>名張市!J66+伊賀市!J66</f>
        <v>0</v>
      </c>
      <c r="K66" s="10">
        <f>名張市!K66+伊賀市!K66</f>
        <v>0</v>
      </c>
      <c r="L66" s="10">
        <f>名張市!L66+伊賀市!L66</f>
        <v>0</v>
      </c>
      <c r="M66" s="10">
        <f>名張市!M66+伊賀市!M66</f>
        <v>0</v>
      </c>
      <c r="N66" s="10">
        <f>名張市!N66+伊賀市!N66</f>
        <v>10</v>
      </c>
      <c r="O66" s="10">
        <f>名張市!O66+伊賀市!O66</f>
        <v>-10</v>
      </c>
      <c r="P66" s="10">
        <f>名張市!P66+伊賀市!P66</f>
        <v>0</v>
      </c>
      <c r="Q66" s="10">
        <f>名張市!Q66+伊賀市!Q66</f>
        <v>0</v>
      </c>
      <c r="R66" s="10">
        <f>名張市!R66+伊賀市!R66</f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f>名張市!D67+伊賀市!D67</f>
        <v>10</v>
      </c>
      <c r="E67" s="10">
        <f>名張市!E67+伊賀市!E67</f>
        <v>27</v>
      </c>
      <c r="F67" s="10">
        <f>名張市!F67+伊賀市!F67</f>
        <v>-17</v>
      </c>
      <c r="G67" s="10">
        <f>名張市!G67+伊賀市!G67</f>
        <v>17</v>
      </c>
      <c r="H67" s="10">
        <f>名張市!H67+伊賀市!H67</f>
        <v>39</v>
      </c>
      <c r="I67" s="10">
        <f>名張市!I67+伊賀市!I67</f>
        <v>-22</v>
      </c>
      <c r="J67" s="10">
        <f>名張市!J67+伊賀市!J67</f>
        <v>10</v>
      </c>
      <c r="K67" s="10">
        <f>名張市!K67+伊賀市!K67</f>
        <v>18</v>
      </c>
      <c r="L67" s="10">
        <f>名張市!L67+伊賀市!L67</f>
        <v>-8</v>
      </c>
      <c r="M67" s="10">
        <f>名張市!M67+伊賀市!M67</f>
        <v>24</v>
      </c>
      <c r="N67" s="10">
        <f>名張市!N67+伊賀市!N67</f>
        <v>23</v>
      </c>
      <c r="O67" s="10">
        <f>名張市!O67+伊賀市!O67</f>
        <v>1</v>
      </c>
      <c r="P67" s="10">
        <f>名張市!P67+伊賀市!P67</f>
        <v>31</v>
      </c>
      <c r="Q67" s="10">
        <f>名張市!Q67+伊賀市!Q67</f>
        <v>33</v>
      </c>
      <c r="R67" s="10">
        <f>名張市!R67+伊賀市!R67</f>
        <v>-2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f>名張市!D68+伊賀市!D68</f>
        <v>28</v>
      </c>
      <c r="E68" s="10">
        <f>名張市!E68+伊賀市!E68</f>
        <v>31</v>
      </c>
      <c r="F68" s="10">
        <f>名張市!F68+伊賀市!F68</f>
        <v>-3</v>
      </c>
      <c r="G68" s="10">
        <f>名張市!G68+伊賀市!G68</f>
        <v>29</v>
      </c>
      <c r="H68" s="10">
        <f>名張市!H68+伊賀市!H68</f>
        <v>18</v>
      </c>
      <c r="I68" s="10">
        <f>名張市!I68+伊賀市!I68</f>
        <v>11</v>
      </c>
      <c r="J68" s="10">
        <f>名張市!J68+伊賀市!J68</f>
        <v>11</v>
      </c>
      <c r="K68" s="10">
        <f>名張市!K68+伊賀市!K68</f>
        <v>30</v>
      </c>
      <c r="L68" s="10">
        <f>名張市!L68+伊賀市!L68</f>
        <v>-19</v>
      </c>
      <c r="M68" s="10">
        <f>名張市!M68+伊賀市!M68</f>
        <v>11</v>
      </c>
      <c r="N68" s="10">
        <f>名張市!N68+伊賀市!N68</f>
        <v>21</v>
      </c>
      <c r="O68" s="10">
        <f>名張市!O68+伊賀市!O68</f>
        <v>-10</v>
      </c>
      <c r="P68" s="10">
        <f>名張市!P68+伊賀市!P68</f>
        <v>0</v>
      </c>
      <c r="Q68" s="10">
        <f>名張市!Q68+伊賀市!Q68</f>
        <v>11</v>
      </c>
      <c r="R68" s="10">
        <f>名張市!R68+伊賀市!R68</f>
        <v>-11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f>名張市!D69+伊賀市!D69</f>
        <v>0</v>
      </c>
      <c r="E69" s="10">
        <f>名張市!E69+伊賀市!E69</f>
        <v>10</v>
      </c>
      <c r="F69" s="10">
        <f>名張市!F69+伊賀市!F69</f>
        <v>-10</v>
      </c>
      <c r="G69" s="10">
        <f>名張市!G69+伊賀市!G69</f>
        <v>0</v>
      </c>
      <c r="H69" s="10">
        <f>名張市!H69+伊賀市!H69</f>
        <v>17</v>
      </c>
      <c r="I69" s="10">
        <f>名張市!I69+伊賀市!I69</f>
        <v>-17</v>
      </c>
      <c r="J69" s="10">
        <f>名張市!J69+伊賀市!J69</f>
        <v>0</v>
      </c>
      <c r="K69" s="10">
        <f>名張市!K69+伊賀市!K69</f>
        <v>0</v>
      </c>
      <c r="L69" s="10">
        <f>名張市!L69+伊賀市!L69</f>
        <v>0</v>
      </c>
      <c r="M69" s="10">
        <f>名張市!M69+伊賀市!M69</f>
        <v>0</v>
      </c>
      <c r="N69" s="10">
        <f>名張市!N69+伊賀市!N69</f>
        <v>12</v>
      </c>
      <c r="O69" s="10">
        <f>名張市!O69+伊賀市!O69</f>
        <v>-12</v>
      </c>
      <c r="P69" s="10">
        <f>名張市!P69+伊賀市!P69</f>
        <v>0</v>
      </c>
      <c r="Q69" s="10">
        <f>名張市!Q69+伊賀市!Q69</f>
        <v>11</v>
      </c>
      <c r="R69" s="10">
        <f>名張市!R69+伊賀市!R69</f>
        <v>-11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f>名張市!D70+伊賀市!D70</f>
        <v>0</v>
      </c>
      <c r="E70" s="10">
        <f>名張市!E70+伊賀市!E70</f>
        <v>10</v>
      </c>
      <c r="F70" s="10">
        <f>名張市!F70+伊賀市!F70</f>
        <v>-10</v>
      </c>
      <c r="G70" s="10">
        <f>名張市!G70+伊賀市!G70</f>
        <v>0</v>
      </c>
      <c r="H70" s="10">
        <f>名張市!H70+伊賀市!H70</f>
        <v>0</v>
      </c>
      <c r="I70" s="10">
        <f>名張市!I70+伊賀市!I70</f>
        <v>0</v>
      </c>
      <c r="J70" s="10">
        <f>名張市!J70+伊賀市!J70</f>
        <v>0</v>
      </c>
      <c r="K70" s="10">
        <f>名張市!K70+伊賀市!K70</f>
        <v>0</v>
      </c>
      <c r="L70" s="10">
        <f>名張市!L70+伊賀市!L70</f>
        <v>0</v>
      </c>
      <c r="M70" s="10">
        <f>名張市!M70+伊賀市!M70</f>
        <v>0</v>
      </c>
      <c r="N70" s="10">
        <f>名張市!N70+伊賀市!N70</f>
        <v>0</v>
      </c>
      <c r="O70" s="10">
        <f>名張市!O70+伊賀市!O70</f>
        <v>0</v>
      </c>
      <c r="P70" s="10">
        <f>名張市!P70+伊賀市!P70</f>
        <v>0</v>
      </c>
      <c r="Q70" s="10">
        <f>名張市!Q70+伊賀市!Q70</f>
        <v>0</v>
      </c>
      <c r="R70" s="10">
        <f>名張市!R70+伊賀市!R70</f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f>名張市!D71+伊賀市!D71</f>
        <v>0</v>
      </c>
      <c r="E71" s="10">
        <f>名張市!E71+伊賀市!E71</f>
        <v>17</v>
      </c>
      <c r="F71" s="10">
        <f>名張市!F71+伊賀市!F71</f>
        <v>-17</v>
      </c>
      <c r="G71" s="10">
        <f>名張市!G71+伊賀市!G71</f>
        <v>0</v>
      </c>
      <c r="H71" s="10">
        <f>名張市!H71+伊賀市!H71</f>
        <v>10</v>
      </c>
      <c r="I71" s="10">
        <f>名張市!I71+伊賀市!I71</f>
        <v>-10</v>
      </c>
      <c r="J71" s="10">
        <f>名張市!J71+伊賀市!J71</f>
        <v>0</v>
      </c>
      <c r="K71" s="10">
        <f>名張市!K71+伊賀市!K71</f>
        <v>0</v>
      </c>
      <c r="L71" s="10">
        <f>名張市!L71+伊賀市!L71</f>
        <v>0</v>
      </c>
      <c r="M71" s="10">
        <f>名張市!M71+伊賀市!M71</f>
        <v>0</v>
      </c>
      <c r="N71" s="10">
        <f>名張市!N71+伊賀市!N71</f>
        <v>0</v>
      </c>
      <c r="O71" s="10">
        <f>名張市!O71+伊賀市!O71</f>
        <v>0</v>
      </c>
      <c r="P71" s="10">
        <f>名張市!P71+伊賀市!P71</f>
        <v>0</v>
      </c>
      <c r="Q71" s="10">
        <f>名張市!Q71+伊賀市!Q71</f>
        <v>12</v>
      </c>
      <c r="R71" s="10">
        <f>名張市!R71+伊賀市!R71</f>
        <v>-12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f>名張市!D72+伊賀市!D72</f>
        <v>10</v>
      </c>
      <c r="E72" s="10">
        <f>名張市!E72+伊賀市!E72</f>
        <v>10</v>
      </c>
      <c r="F72" s="10">
        <f>名張市!F72+伊賀市!F72</f>
        <v>0</v>
      </c>
      <c r="G72" s="10">
        <f>名張市!G72+伊賀市!G72</f>
        <v>10</v>
      </c>
      <c r="H72" s="10">
        <f>名張市!H72+伊賀市!H72</f>
        <v>15</v>
      </c>
      <c r="I72" s="10">
        <f>名張市!I72+伊賀市!I72</f>
        <v>-5</v>
      </c>
      <c r="J72" s="10">
        <f>名張市!J72+伊賀市!J72</f>
        <v>11</v>
      </c>
      <c r="K72" s="10">
        <f>名張市!K72+伊賀市!K72</f>
        <v>10</v>
      </c>
      <c r="L72" s="10">
        <f>名張市!L72+伊賀市!L72</f>
        <v>1</v>
      </c>
      <c r="M72" s="10">
        <f>名張市!M72+伊賀市!M72</f>
        <v>12</v>
      </c>
      <c r="N72" s="10">
        <f>名張市!N72+伊賀市!N72</f>
        <v>0</v>
      </c>
      <c r="O72" s="10">
        <f>名張市!O72+伊賀市!O72</f>
        <v>12</v>
      </c>
      <c r="P72" s="10">
        <f>名張市!P72+伊賀市!P72</f>
        <v>0</v>
      </c>
      <c r="Q72" s="10">
        <f>名張市!Q72+伊賀市!Q72</f>
        <v>0</v>
      </c>
      <c r="R72" s="10">
        <f>名張市!R72+伊賀市!R72</f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f>名張市!D73+伊賀市!D73</f>
        <v>0</v>
      </c>
      <c r="E73" s="10">
        <f>名張市!E73+伊賀市!E73</f>
        <v>0</v>
      </c>
      <c r="F73" s="10">
        <f>名張市!F73+伊賀市!F73</f>
        <v>0</v>
      </c>
      <c r="G73" s="10">
        <f>名張市!G73+伊賀市!G73</f>
        <v>11</v>
      </c>
      <c r="H73" s="10">
        <f>名張市!H73+伊賀市!H73</f>
        <v>0</v>
      </c>
      <c r="I73" s="10">
        <f>名張市!I73+伊賀市!I73</f>
        <v>11</v>
      </c>
      <c r="J73" s="10">
        <f>名張市!J73+伊賀市!J73</f>
        <v>11</v>
      </c>
      <c r="K73" s="10">
        <f>名張市!K73+伊賀市!K73</f>
        <v>0</v>
      </c>
      <c r="L73" s="10">
        <f>名張市!L73+伊賀市!L73</f>
        <v>11</v>
      </c>
      <c r="M73" s="10">
        <f>名張市!M73+伊賀市!M73</f>
        <v>10</v>
      </c>
      <c r="N73" s="10">
        <f>名張市!N73+伊賀市!N73</f>
        <v>0</v>
      </c>
      <c r="O73" s="10">
        <f>名張市!O73+伊賀市!O73</f>
        <v>10</v>
      </c>
      <c r="P73" s="10">
        <f>名張市!P73+伊賀市!P73</f>
        <v>0</v>
      </c>
      <c r="Q73" s="10">
        <f>名張市!Q73+伊賀市!Q73</f>
        <v>0</v>
      </c>
      <c r="R73" s="10">
        <f>名張市!R73+伊賀市!R73</f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f>名張市!D74+伊賀市!D74</f>
        <v>34</v>
      </c>
      <c r="E74" s="10">
        <f>名張市!E74+伊賀市!E74</f>
        <v>40</v>
      </c>
      <c r="F74" s="10">
        <f>名張市!F74+伊賀市!F74</f>
        <v>-6</v>
      </c>
      <c r="G74" s="10">
        <f>名張市!G74+伊賀市!G74</f>
        <v>45</v>
      </c>
      <c r="H74" s="10">
        <f>名張市!H74+伊賀市!H74</f>
        <v>70</v>
      </c>
      <c r="I74" s="10">
        <f>名張市!I74+伊賀市!I74</f>
        <v>-25</v>
      </c>
      <c r="J74" s="10">
        <f>名張市!J74+伊賀市!J74</f>
        <v>42</v>
      </c>
      <c r="K74" s="10">
        <f>名張市!K74+伊賀市!K74</f>
        <v>35</v>
      </c>
      <c r="L74" s="10">
        <f>名張市!L74+伊賀市!L74</f>
        <v>7</v>
      </c>
      <c r="M74" s="10">
        <f>名張市!M74+伊賀市!M74</f>
        <v>62</v>
      </c>
      <c r="N74" s="10">
        <f>名張市!N74+伊賀市!N74</f>
        <v>51</v>
      </c>
      <c r="O74" s="10">
        <f>名張市!O74+伊賀市!O74</f>
        <v>11</v>
      </c>
      <c r="P74" s="10">
        <f>名張市!P74+伊賀市!P74</f>
        <v>15</v>
      </c>
      <c r="Q74" s="10">
        <f>名張市!Q74+伊賀市!Q74</f>
        <v>41</v>
      </c>
      <c r="R74" s="10">
        <f>名張市!R74+伊賀市!R74</f>
        <v>-26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f>名張市!D75+伊賀市!D75</f>
        <v>0</v>
      </c>
      <c r="E75" s="10">
        <f>名張市!E75+伊賀市!E75</f>
        <v>0</v>
      </c>
      <c r="F75" s="10">
        <f>名張市!F75+伊賀市!F75</f>
        <v>0</v>
      </c>
      <c r="G75" s="10">
        <f>名張市!G75+伊賀市!G75</f>
        <v>0</v>
      </c>
      <c r="H75" s="10">
        <f>名張市!H75+伊賀市!H75</f>
        <v>0</v>
      </c>
      <c r="I75" s="10">
        <f>名張市!I75+伊賀市!I75</f>
        <v>0</v>
      </c>
      <c r="J75" s="10">
        <f>名張市!J75+伊賀市!J75</f>
        <v>0</v>
      </c>
      <c r="K75" s="10">
        <f>名張市!K75+伊賀市!K75</f>
        <v>0</v>
      </c>
      <c r="L75" s="10">
        <f>名張市!L75+伊賀市!L75</f>
        <v>0</v>
      </c>
      <c r="M75" s="10">
        <f>名張市!M75+伊賀市!M75</f>
        <v>0</v>
      </c>
      <c r="N75" s="10">
        <f>名張市!N75+伊賀市!N75</f>
        <v>0</v>
      </c>
      <c r="O75" s="10">
        <f>名張市!O75+伊賀市!O75</f>
        <v>0</v>
      </c>
      <c r="P75" s="10">
        <f>名張市!P75+伊賀市!P75</f>
        <v>0</v>
      </c>
      <c r="Q75" s="10">
        <f>名張市!Q75+伊賀市!Q75</f>
        <v>0</v>
      </c>
      <c r="R75" s="10">
        <f>名張市!R75+伊賀市!R75</f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f>名張市!D76+伊賀市!D76</f>
        <v>0</v>
      </c>
      <c r="E76" s="10">
        <f>名張市!E76+伊賀市!E76</f>
        <v>0</v>
      </c>
      <c r="F76" s="10">
        <f>名張市!F76+伊賀市!F76</f>
        <v>0</v>
      </c>
      <c r="G76" s="10">
        <f>名張市!G76+伊賀市!G76</f>
        <v>0</v>
      </c>
      <c r="H76" s="10">
        <f>名張市!H76+伊賀市!H76</f>
        <v>0</v>
      </c>
      <c r="I76" s="10">
        <f>名張市!I76+伊賀市!I76</f>
        <v>0</v>
      </c>
      <c r="J76" s="10">
        <f>名張市!J76+伊賀市!J76</f>
        <v>12</v>
      </c>
      <c r="K76" s="10">
        <f>名張市!K76+伊賀市!K76</f>
        <v>0</v>
      </c>
      <c r="L76" s="10">
        <f>名張市!L76+伊賀市!L76</f>
        <v>12</v>
      </c>
      <c r="M76" s="10">
        <f>名張市!M76+伊賀市!M76</f>
        <v>0</v>
      </c>
      <c r="N76" s="10">
        <f>名張市!N76+伊賀市!N76</f>
        <v>10</v>
      </c>
      <c r="O76" s="10">
        <f>名張市!O76+伊賀市!O76</f>
        <v>-10</v>
      </c>
      <c r="P76" s="10">
        <f>名張市!P76+伊賀市!P76</f>
        <v>0</v>
      </c>
      <c r="Q76" s="10">
        <f>名張市!Q76+伊賀市!Q76</f>
        <v>0</v>
      </c>
      <c r="R76" s="10">
        <f>名張市!R76+伊賀市!R76</f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f>名張市!D77+伊賀市!D77</f>
        <v>0</v>
      </c>
      <c r="E77" s="10">
        <f>名張市!E77+伊賀市!E77</f>
        <v>0</v>
      </c>
      <c r="F77" s="10">
        <f>名張市!F77+伊賀市!F77</f>
        <v>0</v>
      </c>
      <c r="G77" s="10">
        <f>名張市!G77+伊賀市!G77</f>
        <v>0</v>
      </c>
      <c r="H77" s="10">
        <f>名張市!H77+伊賀市!H77</f>
        <v>11</v>
      </c>
      <c r="I77" s="10">
        <f>名張市!I77+伊賀市!I77</f>
        <v>-11</v>
      </c>
      <c r="J77" s="10">
        <f>名張市!J77+伊賀市!J77</f>
        <v>10</v>
      </c>
      <c r="K77" s="10">
        <f>名張市!K77+伊賀市!K77</f>
        <v>0</v>
      </c>
      <c r="L77" s="10">
        <f>名張市!L77+伊賀市!L77</f>
        <v>10</v>
      </c>
      <c r="M77" s="10">
        <f>名張市!M77+伊賀市!M77</f>
        <v>0</v>
      </c>
      <c r="N77" s="10">
        <f>名張市!N77+伊賀市!N77</f>
        <v>12</v>
      </c>
      <c r="O77" s="10">
        <f>名張市!O77+伊賀市!O77</f>
        <v>-12</v>
      </c>
      <c r="P77" s="10">
        <f>名張市!P77+伊賀市!P77</f>
        <v>0</v>
      </c>
      <c r="Q77" s="10">
        <f>名張市!Q77+伊賀市!Q77</f>
        <v>0</v>
      </c>
      <c r="R77" s="10">
        <f>名張市!R77+伊賀市!R77</f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f>名張市!D78+伊賀市!D78</f>
        <v>0</v>
      </c>
      <c r="E78" s="10">
        <f>名張市!E78+伊賀市!E78</f>
        <v>11</v>
      </c>
      <c r="F78" s="10">
        <f>名張市!F78+伊賀市!F78</f>
        <v>-11</v>
      </c>
      <c r="G78" s="10">
        <f>名張市!G78+伊賀市!G78</f>
        <v>0</v>
      </c>
      <c r="H78" s="10">
        <f>名張市!H78+伊賀市!H78</f>
        <v>0</v>
      </c>
      <c r="I78" s="10">
        <f>名張市!I78+伊賀市!I78</f>
        <v>0</v>
      </c>
      <c r="J78" s="10">
        <f>名張市!J78+伊賀市!J78</f>
        <v>10</v>
      </c>
      <c r="K78" s="10">
        <f>名張市!K78+伊賀市!K78</f>
        <v>11</v>
      </c>
      <c r="L78" s="10">
        <f>名張市!L78+伊賀市!L78</f>
        <v>-1</v>
      </c>
      <c r="M78" s="10">
        <f>名張市!M78+伊賀市!M78</f>
        <v>0</v>
      </c>
      <c r="N78" s="10">
        <f>名張市!N78+伊賀市!N78</f>
        <v>10</v>
      </c>
      <c r="O78" s="10">
        <f>名張市!O78+伊賀市!O78</f>
        <v>-10</v>
      </c>
      <c r="P78" s="10">
        <f>名張市!P78+伊賀市!P78</f>
        <v>10</v>
      </c>
      <c r="Q78" s="10">
        <f>名張市!Q78+伊賀市!Q78</f>
        <v>0</v>
      </c>
      <c r="R78" s="10">
        <f>名張市!R78+伊賀市!R78</f>
        <v>10</v>
      </c>
      <c r="S78" s="2"/>
      <c r="T78" s="2" t="s">
        <v>254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f>名張市!D79+伊賀市!D79</f>
        <v>0</v>
      </c>
      <c r="E79" s="10">
        <f>名張市!E79+伊賀市!E79</f>
        <v>0</v>
      </c>
      <c r="F79" s="10">
        <f>名張市!F79+伊賀市!F79</f>
        <v>0</v>
      </c>
      <c r="G79" s="10">
        <f>名張市!G79+伊賀市!G79</f>
        <v>0</v>
      </c>
      <c r="H79" s="10">
        <f>名張市!H79+伊賀市!H79</f>
        <v>0</v>
      </c>
      <c r="I79" s="10">
        <f>名張市!I79+伊賀市!I79</f>
        <v>0</v>
      </c>
      <c r="J79" s="10">
        <f>名張市!J79+伊賀市!J79</f>
        <v>0</v>
      </c>
      <c r="K79" s="10">
        <f>名張市!K79+伊賀市!K79</f>
        <v>0</v>
      </c>
      <c r="L79" s="10">
        <f>名張市!L79+伊賀市!L79</f>
        <v>0</v>
      </c>
      <c r="M79" s="10">
        <f>名張市!M79+伊賀市!M79</f>
        <v>0</v>
      </c>
      <c r="N79" s="10">
        <f>名張市!N79+伊賀市!N79</f>
        <v>0</v>
      </c>
      <c r="O79" s="10">
        <f>名張市!O79+伊賀市!O79</f>
        <v>0</v>
      </c>
      <c r="P79" s="10">
        <f>名張市!P79+伊賀市!P79</f>
        <v>0</v>
      </c>
      <c r="Q79" s="10">
        <f>名張市!Q79+伊賀市!Q79</f>
        <v>0</v>
      </c>
      <c r="R79" s="10">
        <f>名張市!R79+伊賀市!R79</f>
        <v>0</v>
      </c>
      <c r="S79" s="2"/>
      <c r="T79" s="2" t="s">
        <v>255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f>名張市!D80+伊賀市!D80</f>
        <v>19</v>
      </c>
      <c r="E80" s="10">
        <f>名張市!E80+伊賀市!E80</f>
        <v>0</v>
      </c>
      <c r="F80" s="10">
        <f>名張市!F80+伊賀市!F80</f>
        <v>19</v>
      </c>
      <c r="G80" s="10">
        <f>名張市!G80+伊賀市!G80</f>
        <v>14</v>
      </c>
      <c r="H80" s="10">
        <f>名張市!H80+伊賀市!H80</f>
        <v>0</v>
      </c>
      <c r="I80" s="10">
        <f>名張市!I80+伊賀市!I80</f>
        <v>14</v>
      </c>
      <c r="J80" s="10">
        <f>名張市!J80+伊賀市!J80</f>
        <v>26</v>
      </c>
      <c r="K80" s="10">
        <f>名張市!K80+伊賀市!K80</f>
        <v>10</v>
      </c>
      <c r="L80" s="10">
        <f>名張市!L80+伊賀市!L80</f>
        <v>16</v>
      </c>
      <c r="M80" s="10">
        <f>名張市!M80+伊賀市!M80</f>
        <v>12</v>
      </c>
      <c r="N80" s="10">
        <f>名張市!N80+伊賀市!N80</f>
        <v>0</v>
      </c>
      <c r="O80" s="10">
        <f>名張市!O80+伊賀市!O80</f>
        <v>12</v>
      </c>
      <c r="P80" s="10">
        <f>名張市!P80+伊賀市!P80</f>
        <v>0</v>
      </c>
      <c r="Q80" s="10">
        <f>名張市!Q80+伊賀市!Q80</f>
        <v>0</v>
      </c>
      <c r="R80" s="10">
        <f>名張市!R80+伊賀市!R80</f>
        <v>0</v>
      </c>
      <c r="S80" s="2"/>
      <c r="T80" s="2" t="s">
        <v>256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f>名張市!D81+伊賀市!D81</f>
        <v>11</v>
      </c>
      <c r="E81" s="10">
        <f>名張市!E81+伊賀市!E81</f>
        <v>11</v>
      </c>
      <c r="F81" s="10">
        <f>名張市!F81+伊賀市!F81</f>
        <v>0</v>
      </c>
      <c r="G81" s="10">
        <f>名張市!G81+伊賀市!G81</f>
        <v>10</v>
      </c>
      <c r="H81" s="10">
        <f>名張市!H81+伊賀市!H81</f>
        <v>21</v>
      </c>
      <c r="I81" s="10">
        <f>名張市!I81+伊賀市!I81</f>
        <v>-11</v>
      </c>
      <c r="J81" s="10">
        <f>名張市!J81+伊賀市!J81</f>
        <v>17</v>
      </c>
      <c r="K81" s="10">
        <f>名張市!K81+伊賀市!K81</f>
        <v>26</v>
      </c>
      <c r="L81" s="10">
        <f>名張市!L81+伊賀市!L81</f>
        <v>-9</v>
      </c>
      <c r="M81" s="10">
        <f>名張市!M81+伊賀市!M81</f>
        <v>20</v>
      </c>
      <c r="N81" s="10">
        <f>名張市!N81+伊賀市!N81</f>
        <v>32</v>
      </c>
      <c r="O81" s="10">
        <f>名張市!O81+伊賀市!O81</f>
        <v>-12</v>
      </c>
      <c r="P81" s="10">
        <f>名張市!P81+伊賀市!P81</f>
        <v>21</v>
      </c>
      <c r="Q81" s="10">
        <f>名張市!Q81+伊賀市!Q81</f>
        <v>0</v>
      </c>
      <c r="R81" s="10">
        <f>名張市!R81+伊賀市!R81</f>
        <v>21</v>
      </c>
      <c r="S81" s="2"/>
      <c r="T81" s="2" t="s">
        <v>257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f>名張市!D82+伊賀市!D82</f>
        <v>245</v>
      </c>
      <c r="E82" s="10">
        <f>名張市!E82+伊賀市!E82</f>
        <v>196</v>
      </c>
      <c r="F82" s="10">
        <f>名張市!F82+伊賀市!F82</f>
        <v>49</v>
      </c>
      <c r="G82" s="10">
        <f>名張市!G82+伊賀市!G82</f>
        <v>206</v>
      </c>
      <c r="H82" s="10">
        <f>名張市!H82+伊賀市!H82</f>
        <v>214</v>
      </c>
      <c r="I82" s="10">
        <f>名張市!I82+伊賀市!I82</f>
        <v>-8</v>
      </c>
      <c r="J82" s="10">
        <f>名張市!J82+伊賀市!J82</f>
        <v>209</v>
      </c>
      <c r="K82" s="10">
        <f>名張市!K82+伊賀市!K82</f>
        <v>215</v>
      </c>
      <c r="L82" s="10">
        <f>名張市!L82+伊賀市!L82</f>
        <v>-6</v>
      </c>
      <c r="M82" s="10">
        <f>名張市!M82+伊賀市!M82</f>
        <v>262</v>
      </c>
      <c r="N82" s="10">
        <f>名張市!N82+伊賀市!N82</f>
        <v>185</v>
      </c>
      <c r="O82" s="10">
        <f>名張市!O82+伊賀市!O82</f>
        <v>77</v>
      </c>
      <c r="P82" s="10">
        <f>名張市!P82+伊賀市!P82</f>
        <v>255</v>
      </c>
      <c r="Q82" s="10">
        <f>名張市!Q82+伊賀市!Q82</f>
        <v>231</v>
      </c>
      <c r="R82" s="10">
        <f>名張市!R82+伊賀市!R82</f>
        <v>24</v>
      </c>
      <c r="S82" s="2"/>
      <c r="T82" s="2" t="s">
        <v>258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伊賀地域</v>
      </c>
      <c r="I84" s="1" t="s">
        <v>174</v>
      </c>
      <c r="L84" s="1" t="s">
        <v>139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>
        <v>2012</v>
      </c>
      <c r="K85">
        <v>2013</v>
      </c>
      <c r="L85">
        <v>2014</v>
      </c>
      <c r="M85">
        <v>2015</v>
      </c>
      <c r="N85">
        <v>2016</v>
      </c>
      <c r="O85"/>
      <c r="P85"/>
      <c r="Q85"/>
      <c r="R85"/>
    </row>
    <row r="86" spans="1:81" x14ac:dyDescent="0.15">
      <c r="B86" s="26" t="s">
        <v>183</v>
      </c>
      <c r="C86" s="31">
        <v>-29</v>
      </c>
      <c r="D86" s="31">
        <v>-60</v>
      </c>
      <c r="E86" s="31">
        <v>-34</v>
      </c>
      <c r="F86" s="31">
        <v>-91</v>
      </c>
      <c r="G86" s="31">
        <v>-108</v>
      </c>
      <c r="H86"/>
      <c r="I86" t="s">
        <v>128</v>
      </c>
      <c r="J86">
        <v>-29</v>
      </c>
      <c r="K86">
        <v>-60</v>
      </c>
      <c r="L86">
        <v>-34</v>
      </c>
      <c r="M86">
        <v>-91</v>
      </c>
      <c r="N86">
        <v>-108</v>
      </c>
      <c r="O86"/>
      <c r="P86"/>
      <c r="Q86"/>
      <c r="R86"/>
    </row>
    <row r="87" spans="1:81" x14ac:dyDescent="0.15">
      <c r="B87" s="26" t="s">
        <v>180</v>
      </c>
      <c r="C87" s="31">
        <v>-126</v>
      </c>
      <c r="D87" s="31">
        <v>-60</v>
      </c>
      <c r="E87" s="31">
        <v>-70</v>
      </c>
      <c r="F87" s="31">
        <v>-37</v>
      </c>
      <c r="G87" s="31">
        <v>-49</v>
      </c>
      <c r="H87"/>
      <c r="I87" t="s">
        <v>180</v>
      </c>
      <c r="J87">
        <v>-126</v>
      </c>
      <c r="K87">
        <v>-60</v>
      </c>
      <c r="L87">
        <v>-70</v>
      </c>
      <c r="M87">
        <v>-37</v>
      </c>
      <c r="N87">
        <v>-49</v>
      </c>
      <c r="O87"/>
      <c r="P87"/>
      <c r="Q87"/>
      <c r="R87"/>
    </row>
    <row r="88" spans="1:81" x14ac:dyDescent="0.15">
      <c r="B88" s="26" t="s">
        <v>181</v>
      </c>
      <c r="C88" s="31">
        <v>29</v>
      </c>
      <c r="D88" s="31">
        <v>2</v>
      </c>
      <c r="E88" s="31">
        <v>-10</v>
      </c>
      <c r="F88" s="31">
        <v>6</v>
      </c>
      <c r="G88" s="31">
        <v>2</v>
      </c>
      <c r="H88"/>
      <c r="I88" t="s">
        <v>181</v>
      </c>
      <c r="J88">
        <v>29</v>
      </c>
      <c r="K88">
        <v>2</v>
      </c>
      <c r="L88">
        <v>-10</v>
      </c>
      <c r="M88">
        <v>6</v>
      </c>
      <c r="N88">
        <v>2</v>
      </c>
      <c r="O88"/>
      <c r="P88"/>
      <c r="Q88"/>
      <c r="R88"/>
    </row>
    <row r="89" spans="1:81" x14ac:dyDescent="0.15">
      <c r="B89" s="26" t="s">
        <v>6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/>
      <c r="I89" t="s">
        <v>6</v>
      </c>
      <c r="J89">
        <v>0</v>
      </c>
      <c r="K89">
        <v>0</v>
      </c>
      <c r="L89">
        <v>0</v>
      </c>
      <c r="M89">
        <v>0</v>
      </c>
      <c r="N89">
        <v>0</v>
      </c>
      <c r="O89"/>
      <c r="P89"/>
      <c r="Q89"/>
      <c r="R89"/>
    </row>
    <row r="90" spans="1:81" x14ac:dyDescent="0.15">
      <c r="B90" s="26" t="s">
        <v>5</v>
      </c>
      <c r="C90" s="31">
        <v>-6</v>
      </c>
      <c r="D90" s="31">
        <v>-38</v>
      </c>
      <c r="E90" s="31">
        <v>-25</v>
      </c>
      <c r="F90" s="31">
        <v>1</v>
      </c>
      <c r="G90" s="31">
        <v>24</v>
      </c>
      <c r="H90"/>
      <c r="I90" t="s">
        <v>5</v>
      </c>
      <c r="J90">
        <v>-6</v>
      </c>
      <c r="K90">
        <v>-38</v>
      </c>
      <c r="L90">
        <v>-25</v>
      </c>
      <c r="M90">
        <v>1</v>
      </c>
      <c r="N90">
        <v>24</v>
      </c>
      <c r="O90"/>
      <c r="P90"/>
      <c r="Q90"/>
      <c r="R90"/>
    </row>
    <row r="91" spans="1:81" ht="12.75" thickBot="1" x14ac:dyDescent="0.2">
      <c r="B91" s="27" t="s">
        <v>176</v>
      </c>
      <c r="C91" s="32">
        <v>-33</v>
      </c>
      <c r="D91" s="32">
        <v>13</v>
      </c>
      <c r="E91" s="32">
        <v>-2</v>
      </c>
      <c r="F91" s="32">
        <v>25</v>
      </c>
      <c r="G91" s="32">
        <v>0</v>
      </c>
      <c r="H91"/>
      <c r="I91" t="s">
        <v>176</v>
      </c>
      <c r="J91">
        <v>-33</v>
      </c>
      <c r="K91">
        <v>13</v>
      </c>
      <c r="L91">
        <v>-2</v>
      </c>
      <c r="M91">
        <v>25</v>
      </c>
      <c r="N91">
        <v>0</v>
      </c>
      <c r="O91"/>
      <c r="P91"/>
      <c r="Q91"/>
      <c r="R91"/>
    </row>
    <row r="92" spans="1:81" x14ac:dyDescent="0.15">
      <c r="B92" s="28" t="s">
        <v>4</v>
      </c>
      <c r="C92" s="33">
        <v>9</v>
      </c>
      <c r="D92" s="33">
        <v>11</v>
      </c>
      <c r="E92" s="33">
        <v>-13</v>
      </c>
      <c r="F92" s="33">
        <v>-10</v>
      </c>
      <c r="G92" s="33">
        <v>12</v>
      </c>
      <c r="H92"/>
      <c r="I92" t="s">
        <v>4</v>
      </c>
      <c r="J92">
        <v>9</v>
      </c>
      <c r="K92">
        <v>11</v>
      </c>
      <c r="L92">
        <v>-13</v>
      </c>
      <c r="M92">
        <v>-10</v>
      </c>
      <c r="N92">
        <v>12</v>
      </c>
      <c r="O92"/>
      <c r="P92"/>
      <c r="Q92"/>
      <c r="R92"/>
    </row>
    <row r="93" spans="1:81" x14ac:dyDescent="0.15">
      <c r="B93" s="26" t="s">
        <v>3</v>
      </c>
      <c r="C93" s="31">
        <v>0</v>
      </c>
      <c r="D93" s="31">
        <v>-3</v>
      </c>
      <c r="E93" s="31">
        <v>0</v>
      </c>
      <c r="F93" s="31">
        <v>0</v>
      </c>
      <c r="G93" s="31">
        <v>-3</v>
      </c>
      <c r="H93"/>
      <c r="I93" t="s">
        <v>3</v>
      </c>
      <c r="J93">
        <v>0</v>
      </c>
      <c r="K93">
        <v>-3</v>
      </c>
      <c r="L93">
        <v>0</v>
      </c>
      <c r="M93">
        <v>0</v>
      </c>
      <c r="N93">
        <v>-3</v>
      </c>
      <c r="O93"/>
      <c r="P93"/>
      <c r="Q93"/>
      <c r="R93"/>
    </row>
    <row r="94" spans="1:81" x14ac:dyDescent="0.15">
      <c r="B94" s="26" t="s">
        <v>185</v>
      </c>
      <c r="C94" s="31">
        <v>-42</v>
      </c>
      <c r="D94" s="31">
        <v>-7</v>
      </c>
      <c r="E94" s="31">
        <v>-3</v>
      </c>
      <c r="F94" s="31">
        <v>-41</v>
      </c>
      <c r="G94" s="31">
        <v>-32</v>
      </c>
      <c r="H94"/>
      <c r="I94" t="s">
        <v>185</v>
      </c>
      <c r="J94">
        <v>-42</v>
      </c>
      <c r="K94">
        <v>-7</v>
      </c>
      <c r="L94">
        <v>-3</v>
      </c>
      <c r="M94">
        <v>-41</v>
      </c>
      <c r="N94">
        <v>-32</v>
      </c>
      <c r="O94"/>
      <c r="P94"/>
      <c r="Q94"/>
      <c r="R94"/>
    </row>
    <row r="95" spans="1:81" x14ac:dyDescent="0.15">
      <c r="B95" s="26" t="s">
        <v>184</v>
      </c>
      <c r="C95" s="31">
        <v>-108</v>
      </c>
      <c r="D95" s="31">
        <v>-116</v>
      </c>
      <c r="E95" s="31">
        <v>-144</v>
      </c>
      <c r="F95" s="31">
        <v>-155</v>
      </c>
      <c r="G95" s="31">
        <v>-135</v>
      </c>
      <c r="H95"/>
      <c r="I95" t="s">
        <v>184</v>
      </c>
      <c r="J95">
        <v>-108</v>
      </c>
      <c r="K95">
        <v>-116</v>
      </c>
      <c r="L95">
        <v>-144</v>
      </c>
      <c r="M95">
        <v>-155</v>
      </c>
      <c r="N95">
        <v>-135</v>
      </c>
      <c r="O95"/>
      <c r="P95"/>
      <c r="Q95"/>
      <c r="R95"/>
    </row>
    <row r="96" spans="1:81" x14ac:dyDescent="0.15">
      <c r="B96" s="26" t="s">
        <v>186</v>
      </c>
      <c r="C96" s="31">
        <v>-133</v>
      </c>
      <c r="D96" s="31">
        <v>-107</v>
      </c>
      <c r="E96" s="31">
        <v>-87</v>
      </c>
      <c r="F96" s="31">
        <v>-175</v>
      </c>
      <c r="G96" s="31">
        <v>-180</v>
      </c>
      <c r="H96"/>
      <c r="I96" t="s">
        <v>186</v>
      </c>
      <c r="J96">
        <v>-133</v>
      </c>
      <c r="K96">
        <v>-107</v>
      </c>
      <c r="L96">
        <v>-87</v>
      </c>
      <c r="M96">
        <v>-175</v>
      </c>
      <c r="N96">
        <v>-180</v>
      </c>
      <c r="O96"/>
      <c r="P96"/>
      <c r="Q96"/>
      <c r="R96"/>
    </row>
    <row r="97" spans="2:18" x14ac:dyDescent="0.15">
      <c r="B97" s="26" t="s">
        <v>187</v>
      </c>
      <c r="C97" s="31">
        <v>-443</v>
      </c>
      <c r="D97" s="31">
        <v>-483</v>
      </c>
      <c r="E97" s="31">
        <v>-412</v>
      </c>
      <c r="F97" s="31">
        <v>-411</v>
      </c>
      <c r="G97" s="31">
        <v>-449</v>
      </c>
      <c r="H97"/>
      <c r="I97" t="s">
        <v>187</v>
      </c>
      <c r="J97">
        <v>-443</v>
      </c>
      <c r="K97">
        <v>-483</v>
      </c>
      <c r="L97">
        <v>-412</v>
      </c>
      <c r="M97">
        <v>-411</v>
      </c>
      <c r="N97">
        <v>-449</v>
      </c>
      <c r="O97"/>
      <c r="P97"/>
      <c r="Q97"/>
      <c r="R97"/>
    </row>
    <row r="98" spans="2:18" x14ac:dyDescent="0.15">
      <c r="B98" s="26" t="s">
        <v>2</v>
      </c>
      <c r="C98" s="31">
        <v>-30</v>
      </c>
      <c r="D98" s="31">
        <v>-28</v>
      </c>
      <c r="E98" s="31">
        <v>-40</v>
      </c>
      <c r="F98" s="31">
        <v>-31</v>
      </c>
      <c r="G98" s="31">
        <v>-24</v>
      </c>
      <c r="H98"/>
      <c r="I98" t="s">
        <v>2</v>
      </c>
      <c r="J98">
        <v>-30</v>
      </c>
      <c r="K98">
        <v>-28</v>
      </c>
      <c r="L98">
        <v>-40</v>
      </c>
      <c r="M98">
        <v>-31</v>
      </c>
      <c r="N98">
        <v>-24</v>
      </c>
      <c r="O98"/>
      <c r="P98"/>
      <c r="Q98"/>
      <c r="R98"/>
    </row>
    <row r="99" spans="2:18" x14ac:dyDescent="0.15">
      <c r="B99" s="26" t="s">
        <v>1</v>
      </c>
      <c r="C99" s="31">
        <v>-27</v>
      </c>
      <c r="D99" s="31">
        <v>-4</v>
      </c>
      <c r="E99" s="31">
        <v>12</v>
      </c>
      <c r="F99" s="31">
        <v>22</v>
      </c>
      <c r="G99" s="31">
        <v>-12</v>
      </c>
      <c r="H99"/>
      <c r="I99" t="s">
        <v>1</v>
      </c>
      <c r="J99">
        <v>-27</v>
      </c>
      <c r="K99">
        <v>-4</v>
      </c>
      <c r="L99">
        <v>12</v>
      </c>
      <c r="M99">
        <v>22</v>
      </c>
      <c r="N99">
        <v>-12</v>
      </c>
      <c r="O99"/>
      <c r="P99"/>
      <c r="Q99"/>
      <c r="R99"/>
    </row>
    <row r="100" spans="2:18" x14ac:dyDescent="0.15">
      <c r="B100" s="26" t="s">
        <v>188</v>
      </c>
      <c r="C100" s="31">
        <v>2</v>
      </c>
      <c r="D100" s="31">
        <v>-33</v>
      </c>
      <c r="E100" s="31">
        <v>35</v>
      </c>
      <c r="F100" s="31">
        <v>-21</v>
      </c>
      <c r="G100" s="31">
        <v>5</v>
      </c>
      <c r="H100"/>
      <c r="I100" t="s">
        <v>188</v>
      </c>
      <c r="J100">
        <v>2</v>
      </c>
      <c r="K100">
        <v>-33</v>
      </c>
      <c r="L100">
        <v>35</v>
      </c>
      <c r="M100">
        <v>-21</v>
      </c>
      <c r="N100">
        <v>5</v>
      </c>
      <c r="O100"/>
      <c r="P100"/>
      <c r="Q100"/>
      <c r="R100"/>
    </row>
    <row r="101" spans="2:18" ht="12.75" thickBot="1" x14ac:dyDescent="0.2">
      <c r="B101" s="30" t="s">
        <v>177</v>
      </c>
      <c r="C101" s="34">
        <v>49</v>
      </c>
      <c r="D101" s="34">
        <v>-8</v>
      </c>
      <c r="E101" s="34">
        <v>-6</v>
      </c>
      <c r="F101" s="31">
        <v>77</v>
      </c>
      <c r="G101" s="31">
        <v>24</v>
      </c>
      <c r="H101"/>
      <c r="I101" t="s">
        <v>177</v>
      </c>
      <c r="J101">
        <v>49</v>
      </c>
      <c r="K101">
        <v>-8</v>
      </c>
      <c r="L101">
        <v>-6</v>
      </c>
      <c r="M101">
        <v>77</v>
      </c>
      <c r="N101">
        <v>24</v>
      </c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-888</v>
      </c>
      <c r="D102" s="35" t="str">
        <f>"全体 "&amp;TEXT(SUM(D86:D101),"#,###")</f>
        <v>全体 -921</v>
      </c>
      <c r="E102" s="35" t="str">
        <f>"全体 "&amp;TEXT(SUM(E86:E101),"#,###")</f>
        <v>全体 -799</v>
      </c>
      <c r="F102" s="35" t="str">
        <f>"全体 "&amp;TEXT(SUM(F86:F101),"#,###")</f>
        <v>全体 -841</v>
      </c>
      <c r="G102" s="35" t="str">
        <f>"全体 "&amp;TEXT(SUM(G86:G101),"#,###")</f>
        <v>全体 -925</v>
      </c>
      <c r="H102"/>
      <c r="I102" t="s">
        <v>175</v>
      </c>
      <c r="J102" t="s">
        <v>198</v>
      </c>
      <c r="K102" t="s">
        <v>199</v>
      </c>
      <c r="L102" t="s">
        <v>200</v>
      </c>
      <c r="M102" t="s">
        <v>201</v>
      </c>
      <c r="N102" t="s">
        <v>202</v>
      </c>
      <c r="O102"/>
      <c r="P102"/>
      <c r="Q102"/>
      <c r="R102"/>
    </row>
    <row r="104" spans="2:18" x14ac:dyDescent="0.15">
      <c r="J104" s="51" t="s">
        <v>208</v>
      </c>
    </row>
    <row r="106" spans="2:18" x14ac:dyDescent="0.15">
      <c r="B106" s="49" t="s">
        <v>190</v>
      </c>
      <c r="E106" s="60" t="str">
        <f ca="1">MID(CELL("filename",B106),FIND("]",CELL("filename",B106))+1,31)</f>
        <v>伊賀地域</v>
      </c>
      <c r="H106" s="49" t="s">
        <v>225</v>
      </c>
    </row>
    <row r="107" spans="2:18" x14ac:dyDescent="0.15">
      <c r="B107" s="29"/>
      <c r="C107" s="61">
        <v>2012</v>
      </c>
      <c r="D107" s="29">
        <v>2013</v>
      </c>
      <c r="E107" s="29">
        <v>2014</v>
      </c>
      <c r="F107" s="29">
        <v>2015</v>
      </c>
      <c r="G107" s="68">
        <v>2016</v>
      </c>
      <c r="H107" s="69">
        <v>2012</v>
      </c>
      <c r="I107" s="29">
        <v>2013</v>
      </c>
      <c r="J107" s="29">
        <v>2014</v>
      </c>
      <c r="K107" s="29">
        <v>2015</v>
      </c>
      <c r="L107" s="29">
        <v>2016</v>
      </c>
    </row>
    <row r="108" spans="2:18" x14ac:dyDescent="0.15">
      <c r="B108" s="26" t="s">
        <v>182</v>
      </c>
      <c r="C108" s="31">
        <v>292</v>
      </c>
      <c r="D108" s="31">
        <v>276</v>
      </c>
      <c r="E108" s="31">
        <v>302</v>
      </c>
      <c r="F108" s="31">
        <v>280</v>
      </c>
      <c r="G108" s="63">
        <v>223</v>
      </c>
      <c r="H108" s="72">
        <f>C108/C$124</f>
        <v>7.8982959156072494E-2</v>
      </c>
      <c r="I108" s="52">
        <f t="shared" ref="I108:I124" si="0">D108/D$124</f>
        <v>7.677329624478442E-2</v>
      </c>
      <c r="J108" s="52">
        <f t="shared" ref="J108:J124" si="1">E108/E$124</f>
        <v>8.6409155937052937E-2</v>
      </c>
      <c r="K108" s="52">
        <f t="shared" ref="K108:K124" si="2">F108/F$124</f>
        <v>7.522837184309511E-2</v>
      </c>
      <c r="L108" s="52">
        <f t="shared" ref="L108:L124" si="3">G108/G$124</f>
        <v>6.5530414340287987E-2</v>
      </c>
    </row>
    <row r="109" spans="2:18" x14ac:dyDescent="0.15">
      <c r="B109" s="26" t="s">
        <v>180</v>
      </c>
      <c r="C109" s="31">
        <v>280</v>
      </c>
      <c r="D109" s="31">
        <v>331</v>
      </c>
      <c r="E109" s="31">
        <v>305</v>
      </c>
      <c r="F109" s="31">
        <v>331</v>
      </c>
      <c r="G109" s="63">
        <v>363</v>
      </c>
      <c r="H109" s="72">
        <f t="shared" ref="H109:H124" si="4">C109/C$124</f>
        <v>7.5737084122261294E-2</v>
      </c>
      <c r="I109" s="52">
        <f t="shared" si="0"/>
        <v>9.2072322670375517E-2</v>
      </c>
      <c r="J109" s="52">
        <f t="shared" si="1"/>
        <v>8.7267525035765375E-2</v>
      </c>
      <c r="K109" s="52">
        <f t="shared" si="2"/>
        <v>8.8930682428801713E-2</v>
      </c>
      <c r="L109" s="52">
        <f t="shared" si="3"/>
        <v>0.10667058477813694</v>
      </c>
    </row>
    <row r="110" spans="2:18" x14ac:dyDescent="0.15">
      <c r="B110" s="26" t="s">
        <v>181</v>
      </c>
      <c r="C110" s="31">
        <v>57</v>
      </c>
      <c r="D110" s="31">
        <v>44</v>
      </c>
      <c r="E110" s="31">
        <v>34</v>
      </c>
      <c r="F110" s="31">
        <v>77</v>
      </c>
      <c r="G110" s="63">
        <v>46</v>
      </c>
      <c r="H110" s="72">
        <f t="shared" si="4"/>
        <v>1.5417906410603192E-2</v>
      </c>
      <c r="I110" s="52">
        <f t="shared" si="0"/>
        <v>1.223922114047288E-2</v>
      </c>
      <c r="J110" s="52">
        <f t="shared" si="1"/>
        <v>9.7281831187410583E-3</v>
      </c>
      <c r="K110" s="52">
        <f t="shared" si="2"/>
        <v>2.0687802256851157E-2</v>
      </c>
      <c r="L110" s="52">
        <f t="shared" si="3"/>
        <v>1.3517484572436086E-2</v>
      </c>
    </row>
    <row r="111" spans="2:18" x14ac:dyDescent="0.15">
      <c r="B111" s="37" t="s">
        <v>6</v>
      </c>
      <c r="C111" s="31">
        <v>702</v>
      </c>
      <c r="D111" s="31">
        <v>784</v>
      </c>
      <c r="E111" s="31">
        <v>693</v>
      </c>
      <c r="F111" s="31">
        <v>573</v>
      </c>
      <c r="G111" s="63">
        <v>581</v>
      </c>
      <c r="H111" s="77" t="s">
        <v>223</v>
      </c>
      <c r="I111" s="78" t="s">
        <v>223</v>
      </c>
      <c r="J111" s="78" t="s">
        <v>223</v>
      </c>
      <c r="K111" s="78" t="s">
        <v>223</v>
      </c>
      <c r="L111" s="78" t="s">
        <v>223</v>
      </c>
    </row>
    <row r="112" spans="2:18" x14ac:dyDescent="0.15">
      <c r="B112" s="26" t="s">
        <v>5</v>
      </c>
      <c r="C112" s="31">
        <v>21</v>
      </c>
      <c r="D112" s="31">
        <v>0</v>
      </c>
      <c r="E112" s="31">
        <v>0</v>
      </c>
      <c r="F112" s="31">
        <v>12</v>
      </c>
      <c r="G112" s="63">
        <v>24</v>
      </c>
      <c r="H112" s="72">
        <f t="shared" si="4"/>
        <v>5.6802813091695967E-3</v>
      </c>
      <c r="I112" s="52">
        <f t="shared" si="0"/>
        <v>0</v>
      </c>
      <c r="J112" s="52">
        <f t="shared" si="1"/>
        <v>0</v>
      </c>
      <c r="K112" s="52">
        <f t="shared" si="2"/>
        <v>3.2240730789897904E-3</v>
      </c>
      <c r="L112" s="52">
        <f t="shared" si="3"/>
        <v>7.0526006464883923E-3</v>
      </c>
    </row>
    <row r="113" spans="2:12" ht="12.75" thickBot="1" x14ac:dyDescent="0.2">
      <c r="B113" s="27" t="s">
        <v>176</v>
      </c>
      <c r="C113" s="32">
        <v>90</v>
      </c>
      <c r="D113" s="32">
        <v>99</v>
      </c>
      <c r="E113" s="32">
        <v>100</v>
      </c>
      <c r="F113" s="32">
        <v>131</v>
      </c>
      <c r="G113" s="64">
        <v>104</v>
      </c>
      <c r="H113" s="73">
        <f t="shared" si="4"/>
        <v>2.4344062753583987E-2</v>
      </c>
      <c r="I113" s="53">
        <f t="shared" si="0"/>
        <v>2.7538247566063979E-2</v>
      </c>
      <c r="J113" s="53">
        <f t="shared" si="1"/>
        <v>2.8612303290414878E-2</v>
      </c>
      <c r="K113" s="53">
        <f t="shared" si="2"/>
        <v>3.5196131112305212E-2</v>
      </c>
      <c r="L113" s="53">
        <f t="shared" si="3"/>
        <v>3.0561269468116367E-2</v>
      </c>
    </row>
    <row r="114" spans="2:12" x14ac:dyDescent="0.15">
      <c r="B114" s="28" t="s">
        <v>4</v>
      </c>
      <c r="C114" s="33">
        <v>37</v>
      </c>
      <c r="D114" s="33">
        <v>36</v>
      </c>
      <c r="E114" s="33">
        <v>26</v>
      </c>
      <c r="F114" s="33">
        <v>23</v>
      </c>
      <c r="G114" s="65">
        <v>40</v>
      </c>
      <c r="H114" s="74">
        <f t="shared" si="4"/>
        <v>1.0008114687584528E-2</v>
      </c>
      <c r="I114" s="54">
        <f t="shared" si="0"/>
        <v>1.0013908205841447E-2</v>
      </c>
      <c r="J114" s="54">
        <f t="shared" si="1"/>
        <v>7.4391988555078687E-3</v>
      </c>
      <c r="K114" s="54">
        <f t="shared" si="2"/>
        <v>6.1794734013970983E-3</v>
      </c>
      <c r="L114" s="54">
        <f t="shared" si="3"/>
        <v>1.1754334410813987E-2</v>
      </c>
    </row>
    <row r="115" spans="2:12" x14ac:dyDescent="0.15">
      <c r="B115" s="26" t="s">
        <v>3</v>
      </c>
      <c r="C115" s="31">
        <v>0</v>
      </c>
      <c r="D115" s="31">
        <v>10</v>
      </c>
      <c r="E115" s="31">
        <v>0</v>
      </c>
      <c r="F115" s="31">
        <v>0</v>
      </c>
      <c r="G115" s="63">
        <v>10</v>
      </c>
      <c r="H115" s="72">
        <f t="shared" si="4"/>
        <v>0</v>
      </c>
      <c r="I115" s="52">
        <f t="shared" si="0"/>
        <v>2.7816411682892906E-3</v>
      </c>
      <c r="J115" s="52">
        <f t="shared" si="1"/>
        <v>0</v>
      </c>
      <c r="K115" s="52">
        <f t="shared" si="2"/>
        <v>0</v>
      </c>
      <c r="L115" s="52">
        <f t="shared" si="3"/>
        <v>2.9385836027034967E-3</v>
      </c>
    </row>
    <row r="116" spans="2:12" x14ac:dyDescent="0.15">
      <c r="B116" s="26" t="s">
        <v>185</v>
      </c>
      <c r="C116" s="31">
        <v>14</v>
      </c>
      <c r="D116" s="31">
        <v>32</v>
      </c>
      <c r="E116" s="31">
        <v>22</v>
      </c>
      <c r="F116" s="31">
        <v>28</v>
      </c>
      <c r="G116" s="63">
        <v>35</v>
      </c>
      <c r="H116" s="72">
        <f t="shared" si="4"/>
        <v>3.7868542061130646E-3</v>
      </c>
      <c r="I116" s="52">
        <f t="shared" si="0"/>
        <v>8.9012517385257308E-3</v>
      </c>
      <c r="J116" s="52">
        <f t="shared" si="1"/>
        <v>6.2947067238912731E-3</v>
      </c>
      <c r="K116" s="52">
        <f t="shared" si="2"/>
        <v>7.5228371843095113E-3</v>
      </c>
      <c r="L116" s="52">
        <f t="shared" si="3"/>
        <v>1.0285042609462239E-2</v>
      </c>
    </row>
    <row r="117" spans="2:12" x14ac:dyDescent="0.15">
      <c r="B117" s="26" t="s">
        <v>184</v>
      </c>
      <c r="C117" s="31">
        <v>416</v>
      </c>
      <c r="D117" s="31">
        <v>380</v>
      </c>
      <c r="E117" s="31">
        <v>334</v>
      </c>
      <c r="F117" s="31">
        <v>388</v>
      </c>
      <c r="G117" s="63">
        <v>355</v>
      </c>
      <c r="H117" s="72">
        <f t="shared" si="4"/>
        <v>0.11252366783878821</v>
      </c>
      <c r="I117" s="52">
        <f t="shared" si="0"/>
        <v>0.10570236439499305</v>
      </c>
      <c r="J117" s="52">
        <f t="shared" si="1"/>
        <v>9.5565092989985695E-2</v>
      </c>
      <c r="K117" s="52">
        <f t="shared" si="2"/>
        <v>0.10424502955400322</v>
      </c>
      <c r="L117" s="52">
        <f t="shared" si="3"/>
        <v>0.10431971789597413</v>
      </c>
    </row>
    <row r="118" spans="2:12" x14ac:dyDescent="0.15">
      <c r="B118" s="26" t="s">
        <v>186</v>
      </c>
      <c r="C118" s="31">
        <v>455</v>
      </c>
      <c r="D118" s="31">
        <v>490</v>
      </c>
      <c r="E118" s="31">
        <v>471</v>
      </c>
      <c r="F118" s="31">
        <v>489</v>
      </c>
      <c r="G118" s="63">
        <v>402</v>
      </c>
      <c r="H118" s="72">
        <f t="shared" si="4"/>
        <v>0.12307276169867461</v>
      </c>
      <c r="I118" s="52">
        <f t="shared" si="0"/>
        <v>0.13630041724617525</v>
      </c>
      <c r="J118" s="52">
        <f t="shared" si="1"/>
        <v>0.13476394849785409</v>
      </c>
      <c r="K118" s="52">
        <f t="shared" si="2"/>
        <v>0.13138097796883397</v>
      </c>
      <c r="L118" s="52">
        <f t="shared" si="3"/>
        <v>0.11813106082868058</v>
      </c>
    </row>
    <row r="119" spans="2:12" x14ac:dyDescent="0.15">
      <c r="B119" s="26" t="s">
        <v>187</v>
      </c>
      <c r="C119" s="31">
        <v>1678</v>
      </c>
      <c r="D119" s="31">
        <v>1555</v>
      </c>
      <c r="E119" s="31">
        <v>1532</v>
      </c>
      <c r="F119" s="31">
        <v>1550</v>
      </c>
      <c r="G119" s="63">
        <v>1469</v>
      </c>
      <c r="H119" s="72">
        <f t="shared" si="4"/>
        <v>0.45388152556126588</v>
      </c>
      <c r="I119" s="52">
        <f t="shared" si="0"/>
        <v>0.43254520166898469</v>
      </c>
      <c r="J119" s="52">
        <f t="shared" si="1"/>
        <v>0.43834048640915596</v>
      </c>
      <c r="K119" s="52">
        <f t="shared" si="2"/>
        <v>0.41644277270284791</v>
      </c>
      <c r="L119" s="52">
        <f t="shared" si="3"/>
        <v>0.43167793123714371</v>
      </c>
    </row>
    <row r="120" spans="2:12" x14ac:dyDescent="0.15">
      <c r="B120" s="26" t="s">
        <v>2</v>
      </c>
      <c r="C120" s="31">
        <v>38</v>
      </c>
      <c r="D120" s="31">
        <v>46</v>
      </c>
      <c r="E120" s="31">
        <v>21</v>
      </c>
      <c r="F120" s="31">
        <v>35</v>
      </c>
      <c r="G120" s="63">
        <v>31</v>
      </c>
      <c r="H120" s="72">
        <f t="shared" si="4"/>
        <v>1.0278604273735462E-2</v>
      </c>
      <c r="I120" s="52">
        <f t="shared" si="0"/>
        <v>1.2795549374130737E-2</v>
      </c>
      <c r="J120" s="52">
        <f t="shared" si="1"/>
        <v>6.0085836909871248E-3</v>
      </c>
      <c r="K120" s="52">
        <f t="shared" si="2"/>
        <v>9.4035464803868887E-3</v>
      </c>
      <c r="L120" s="52">
        <f t="shared" si="3"/>
        <v>9.1096091683808399E-3</v>
      </c>
    </row>
    <row r="121" spans="2:12" x14ac:dyDescent="0.15">
      <c r="B121" s="26" t="s">
        <v>1</v>
      </c>
      <c r="C121" s="31">
        <v>10</v>
      </c>
      <c r="D121" s="31">
        <v>21</v>
      </c>
      <c r="E121" s="31">
        <v>22</v>
      </c>
      <c r="F121" s="31">
        <v>22</v>
      </c>
      <c r="G121" s="63">
        <v>0</v>
      </c>
      <c r="H121" s="72">
        <f t="shared" si="4"/>
        <v>2.7048958615093319E-3</v>
      </c>
      <c r="I121" s="52">
        <f t="shared" si="0"/>
        <v>5.8414464534075105E-3</v>
      </c>
      <c r="J121" s="52">
        <f t="shared" si="1"/>
        <v>6.2947067238912731E-3</v>
      </c>
      <c r="K121" s="52">
        <f t="shared" si="2"/>
        <v>5.9108006448146157E-3</v>
      </c>
      <c r="L121" s="52">
        <f t="shared" si="3"/>
        <v>0</v>
      </c>
    </row>
    <row r="122" spans="2:12" x14ac:dyDescent="0.15">
      <c r="B122" s="26" t="s">
        <v>188</v>
      </c>
      <c r="C122" s="31">
        <v>64</v>
      </c>
      <c r="D122" s="31">
        <v>69</v>
      </c>
      <c r="E122" s="31">
        <v>117</v>
      </c>
      <c r="F122" s="31">
        <v>94</v>
      </c>
      <c r="G122" s="63">
        <v>46</v>
      </c>
      <c r="H122" s="72">
        <f t="shared" si="4"/>
        <v>1.7311333513659724E-2</v>
      </c>
      <c r="I122" s="52">
        <f t="shared" si="0"/>
        <v>1.9193324061196105E-2</v>
      </c>
      <c r="J122" s="52">
        <f t="shared" si="1"/>
        <v>3.3476394849785408E-2</v>
      </c>
      <c r="K122" s="52">
        <f t="shared" si="2"/>
        <v>2.525523911875336E-2</v>
      </c>
      <c r="L122" s="52">
        <f t="shared" si="3"/>
        <v>1.3517484572436086E-2</v>
      </c>
    </row>
    <row r="123" spans="2:12" ht="12.75" thickBot="1" x14ac:dyDescent="0.2">
      <c r="B123" s="30" t="s">
        <v>177</v>
      </c>
      <c r="C123" s="34">
        <v>245</v>
      </c>
      <c r="D123" s="34">
        <v>206</v>
      </c>
      <c r="E123" s="34">
        <v>209</v>
      </c>
      <c r="F123" s="34">
        <v>262</v>
      </c>
      <c r="G123" s="66">
        <v>255</v>
      </c>
      <c r="H123" s="75">
        <f t="shared" si="4"/>
        <v>6.6269948606978629E-2</v>
      </c>
      <c r="I123" s="55">
        <f t="shared" si="0"/>
        <v>5.7301808066759385E-2</v>
      </c>
      <c r="J123" s="55">
        <f t="shared" si="1"/>
        <v>5.9799713876967094E-2</v>
      </c>
      <c r="K123" s="55">
        <f t="shared" si="2"/>
        <v>7.0392262224610425E-2</v>
      </c>
      <c r="L123" s="55">
        <f t="shared" si="3"/>
        <v>7.4933881868939164E-2</v>
      </c>
    </row>
    <row r="124" spans="2:12" ht="12.75" thickTop="1" x14ac:dyDescent="0.15">
      <c r="B124" s="5" t="s">
        <v>175</v>
      </c>
      <c r="C124" s="35">
        <f>SUM(C108:C110,C112:C123)</f>
        <v>3697</v>
      </c>
      <c r="D124" s="35">
        <f t="shared" ref="D124:G124" si="5">SUM(D108:D110,D112:D123)</f>
        <v>3595</v>
      </c>
      <c r="E124" s="35">
        <f t="shared" si="5"/>
        <v>3495</v>
      </c>
      <c r="F124" s="35">
        <f t="shared" si="5"/>
        <v>3722</v>
      </c>
      <c r="G124" s="67">
        <f t="shared" si="5"/>
        <v>3403</v>
      </c>
      <c r="H124" s="76">
        <f t="shared" si="4"/>
        <v>1</v>
      </c>
      <c r="I124" s="56">
        <f t="shared" si="0"/>
        <v>1</v>
      </c>
      <c r="J124" s="56">
        <f t="shared" si="1"/>
        <v>1</v>
      </c>
      <c r="K124" s="56">
        <f t="shared" si="2"/>
        <v>1</v>
      </c>
      <c r="L124" s="56">
        <f t="shared" si="3"/>
        <v>1</v>
      </c>
    </row>
    <row r="128" spans="2:12" x14ac:dyDescent="0.15">
      <c r="B128" s="49" t="s">
        <v>210</v>
      </c>
      <c r="E128" s="60" t="str">
        <f ca="1">MID(CELL("filename",B128),FIND("]",CELL("filename",B128))+1,31)</f>
        <v>伊賀地域</v>
      </c>
      <c r="H128" s="49" t="s">
        <v>225</v>
      </c>
    </row>
    <row r="129" spans="2:12" x14ac:dyDescent="0.15">
      <c r="B129" s="29"/>
      <c r="C129" s="61">
        <v>2012</v>
      </c>
      <c r="D129" s="29">
        <v>2013</v>
      </c>
      <c r="E129" s="29">
        <v>2014</v>
      </c>
      <c r="F129" s="29">
        <v>2015</v>
      </c>
      <c r="G129" s="29">
        <v>2016</v>
      </c>
      <c r="H129" s="69">
        <v>2012</v>
      </c>
      <c r="I129" s="29">
        <v>2013</v>
      </c>
      <c r="J129" s="29">
        <v>2014</v>
      </c>
      <c r="K129" s="29">
        <v>2015</v>
      </c>
      <c r="L129" s="29">
        <v>2016</v>
      </c>
    </row>
    <row r="130" spans="2:12" x14ac:dyDescent="0.15">
      <c r="B130" s="26" t="s">
        <v>182</v>
      </c>
      <c r="C130" s="31">
        <v>321</v>
      </c>
      <c r="D130" s="31">
        <v>336</v>
      </c>
      <c r="E130" s="31">
        <v>336</v>
      </c>
      <c r="F130" s="31">
        <v>371</v>
      </c>
      <c r="G130" s="31">
        <v>331</v>
      </c>
      <c r="H130" s="72">
        <f>C130/C$146</f>
        <v>7.0010905125408945E-2</v>
      </c>
      <c r="I130" s="52">
        <f t="shared" ref="I130:I132" si="6">D130/D$146</f>
        <v>7.4402125775022143E-2</v>
      </c>
      <c r="J130" s="52">
        <f t="shared" ref="J130:J132" si="7">E130/E$146</f>
        <v>7.8248719142990225E-2</v>
      </c>
      <c r="K130" s="52">
        <f t="shared" ref="K130:K132" si="8">F130/F$146</f>
        <v>8.1306158229235148E-2</v>
      </c>
      <c r="L130" s="52">
        <f t="shared" ref="L130:L132" si="9">G130/G$146</f>
        <v>7.6478743068391863E-2</v>
      </c>
    </row>
    <row r="131" spans="2:12" x14ac:dyDescent="0.15">
      <c r="B131" s="26" t="s">
        <v>180</v>
      </c>
      <c r="C131" s="31">
        <v>406</v>
      </c>
      <c r="D131" s="31">
        <v>391</v>
      </c>
      <c r="E131" s="31">
        <v>375</v>
      </c>
      <c r="F131" s="31">
        <v>368</v>
      </c>
      <c r="G131" s="31">
        <v>412</v>
      </c>
      <c r="H131" s="72">
        <f t="shared" ref="H131:H132" si="10">C131/C$146</f>
        <v>8.8549618320610687E-2</v>
      </c>
      <c r="I131" s="52">
        <f t="shared" si="6"/>
        <v>8.6581045172719223E-2</v>
      </c>
      <c r="J131" s="52">
        <f t="shared" si="7"/>
        <v>8.7331159757801577E-2</v>
      </c>
      <c r="K131" s="52">
        <f t="shared" si="8"/>
        <v>8.0648696033311415E-2</v>
      </c>
      <c r="L131" s="52">
        <f t="shared" si="9"/>
        <v>9.519408502772643E-2</v>
      </c>
    </row>
    <row r="132" spans="2:12" x14ac:dyDescent="0.15">
      <c r="B132" s="26" t="s">
        <v>181</v>
      </c>
      <c r="C132" s="31">
        <v>28</v>
      </c>
      <c r="D132" s="31">
        <v>42</v>
      </c>
      <c r="E132" s="31">
        <v>44</v>
      </c>
      <c r="F132" s="31">
        <v>71</v>
      </c>
      <c r="G132" s="31">
        <v>44</v>
      </c>
      <c r="H132" s="72">
        <f t="shared" si="10"/>
        <v>6.1068702290076335E-3</v>
      </c>
      <c r="I132" s="52">
        <f t="shared" si="6"/>
        <v>9.3002657218777679E-3</v>
      </c>
      <c r="J132" s="52">
        <f t="shared" si="7"/>
        <v>1.0246856078248719E-2</v>
      </c>
      <c r="K132" s="52">
        <f t="shared" si="8"/>
        <v>1.5559938636861713E-2</v>
      </c>
      <c r="L132" s="52">
        <f t="shared" si="9"/>
        <v>1.0166358595194085E-2</v>
      </c>
    </row>
    <row r="133" spans="2:12" x14ac:dyDescent="0.15">
      <c r="B133" s="37" t="s">
        <v>6</v>
      </c>
      <c r="C133" s="31">
        <v>702</v>
      </c>
      <c r="D133" s="31">
        <v>784</v>
      </c>
      <c r="E133" s="31">
        <v>693</v>
      </c>
      <c r="F133" s="31">
        <v>573</v>
      </c>
      <c r="G133" s="31">
        <v>581</v>
      </c>
      <c r="H133" s="77" t="s">
        <v>223</v>
      </c>
      <c r="I133" s="78" t="s">
        <v>223</v>
      </c>
      <c r="J133" s="78" t="s">
        <v>223</v>
      </c>
      <c r="K133" s="78" t="s">
        <v>223</v>
      </c>
      <c r="L133" s="78" t="s">
        <v>223</v>
      </c>
    </row>
    <row r="134" spans="2:12" x14ac:dyDescent="0.15">
      <c r="B134" s="26" t="s">
        <v>5</v>
      </c>
      <c r="C134" s="31">
        <v>27</v>
      </c>
      <c r="D134" s="31">
        <v>38</v>
      </c>
      <c r="E134" s="31">
        <v>25</v>
      </c>
      <c r="F134" s="31">
        <v>11</v>
      </c>
      <c r="G134" s="31">
        <v>0</v>
      </c>
      <c r="H134" s="72">
        <f t="shared" ref="H134:H146" si="11">C134/C$146</f>
        <v>5.8887677208287895E-3</v>
      </c>
      <c r="I134" s="52">
        <f t="shared" ref="I134:I146" si="12">D134/D$146</f>
        <v>8.4145261293179802E-3</v>
      </c>
      <c r="J134" s="52">
        <f t="shared" ref="J134:J146" si="13">E134/E$146</f>
        <v>5.8220773171867727E-3</v>
      </c>
      <c r="K134" s="52">
        <f t="shared" ref="K134:K146" si="14">F134/F$146</f>
        <v>2.4106947183870262E-3</v>
      </c>
      <c r="L134" s="52">
        <f t="shared" ref="L134:L146" si="15">G134/G$146</f>
        <v>0</v>
      </c>
    </row>
    <row r="135" spans="2:12" ht="12.75" thickBot="1" x14ac:dyDescent="0.2">
      <c r="B135" s="27" t="s">
        <v>176</v>
      </c>
      <c r="C135" s="32">
        <v>123</v>
      </c>
      <c r="D135" s="32">
        <v>86</v>
      </c>
      <c r="E135" s="32">
        <v>102</v>
      </c>
      <c r="F135" s="32">
        <v>106</v>
      </c>
      <c r="G135" s="32">
        <v>104</v>
      </c>
      <c r="H135" s="73">
        <f t="shared" si="11"/>
        <v>2.6826608505997818E-2</v>
      </c>
      <c r="I135" s="53">
        <f t="shared" si="12"/>
        <v>1.904340124003543E-2</v>
      </c>
      <c r="J135" s="53">
        <f t="shared" si="13"/>
        <v>2.3754075454122031E-2</v>
      </c>
      <c r="K135" s="53">
        <f t="shared" si="14"/>
        <v>2.3230330922638615E-2</v>
      </c>
      <c r="L135" s="53">
        <f t="shared" si="15"/>
        <v>2.4029574861367836E-2</v>
      </c>
    </row>
    <row r="136" spans="2:12" x14ac:dyDescent="0.15">
      <c r="B136" s="28" t="s">
        <v>4</v>
      </c>
      <c r="C136" s="33">
        <v>28</v>
      </c>
      <c r="D136" s="33">
        <v>25</v>
      </c>
      <c r="E136" s="33">
        <v>39</v>
      </c>
      <c r="F136" s="33">
        <v>33</v>
      </c>
      <c r="G136" s="33">
        <v>28</v>
      </c>
      <c r="H136" s="74">
        <f t="shared" si="11"/>
        <v>6.1068702290076335E-3</v>
      </c>
      <c r="I136" s="54">
        <f t="shared" si="12"/>
        <v>5.5358724534986716E-3</v>
      </c>
      <c r="J136" s="54">
        <f t="shared" si="13"/>
        <v>9.0824406148113639E-3</v>
      </c>
      <c r="K136" s="54">
        <f t="shared" si="14"/>
        <v>7.2320841551610782E-3</v>
      </c>
      <c r="L136" s="54">
        <f t="shared" si="15"/>
        <v>6.4695009242144181E-3</v>
      </c>
    </row>
    <row r="137" spans="2:12" x14ac:dyDescent="0.15">
      <c r="B137" s="26" t="s">
        <v>3</v>
      </c>
      <c r="C137" s="31">
        <v>0</v>
      </c>
      <c r="D137" s="31">
        <v>13</v>
      </c>
      <c r="E137" s="31">
        <v>0</v>
      </c>
      <c r="F137" s="31">
        <v>0</v>
      </c>
      <c r="G137" s="31">
        <v>13</v>
      </c>
      <c r="H137" s="72">
        <f t="shared" si="11"/>
        <v>0</v>
      </c>
      <c r="I137" s="52">
        <f t="shared" si="12"/>
        <v>2.878653675819309E-3</v>
      </c>
      <c r="J137" s="52">
        <f t="shared" si="13"/>
        <v>0</v>
      </c>
      <c r="K137" s="52">
        <f t="shared" si="14"/>
        <v>0</v>
      </c>
      <c r="L137" s="52">
        <f t="shared" si="15"/>
        <v>3.0036968576709795E-3</v>
      </c>
    </row>
    <row r="138" spans="2:12" x14ac:dyDescent="0.15">
      <c r="B138" s="26" t="s">
        <v>185</v>
      </c>
      <c r="C138" s="31">
        <v>56</v>
      </c>
      <c r="D138" s="31">
        <v>39</v>
      </c>
      <c r="E138" s="31">
        <v>25</v>
      </c>
      <c r="F138" s="31">
        <v>69</v>
      </c>
      <c r="G138" s="31">
        <v>67</v>
      </c>
      <c r="H138" s="72">
        <f t="shared" si="11"/>
        <v>1.2213740458015267E-2</v>
      </c>
      <c r="I138" s="52">
        <f t="shared" si="12"/>
        <v>8.6359610274579276E-3</v>
      </c>
      <c r="J138" s="52">
        <f t="shared" si="13"/>
        <v>5.8220773171867727E-3</v>
      </c>
      <c r="K138" s="52">
        <f t="shared" si="14"/>
        <v>1.5121630506245891E-2</v>
      </c>
      <c r="L138" s="52">
        <f t="shared" si="15"/>
        <v>1.5480591497227357E-2</v>
      </c>
    </row>
    <row r="139" spans="2:12" x14ac:dyDescent="0.15">
      <c r="B139" s="26" t="s">
        <v>184</v>
      </c>
      <c r="C139" s="31">
        <v>524</v>
      </c>
      <c r="D139" s="31">
        <v>496</v>
      </c>
      <c r="E139" s="31">
        <v>478</v>
      </c>
      <c r="F139" s="31">
        <v>543</v>
      </c>
      <c r="G139" s="31">
        <v>490</v>
      </c>
      <c r="H139" s="72">
        <f t="shared" si="11"/>
        <v>0.11428571428571428</v>
      </c>
      <c r="I139" s="52">
        <f t="shared" si="12"/>
        <v>0.10983170947741364</v>
      </c>
      <c r="J139" s="52">
        <f t="shared" si="13"/>
        <v>0.11131811830461108</v>
      </c>
      <c r="K139" s="52">
        <f t="shared" si="14"/>
        <v>0.11900065746219593</v>
      </c>
      <c r="L139" s="52">
        <f t="shared" si="15"/>
        <v>0.11321626617375231</v>
      </c>
    </row>
    <row r="140" spans="2:12" x14ac:dyDescent="0.15">
      <c r="B140" s="26" t="s">
        <v>186</v>
      </c>
      <c r="C140" s="31">
        <v>588</v>
      </c>
      <c r="D140" s="31">
        <v>597</v>
      </c>
      <c r="E140" s="31">
        <v>558</v>
      </c>
      <c r="F140" s="31">
        <v>664</v>
      </c>
      <c r="G140" s="31">
        <v>582</v>
      </c>
      <c r="H140" s="72">
        <f t="shared" si="11"/>
        <v>0.12824427480916031</v>
      </c>
      <c r="I140" s="52">
        <f t="shared" si="12"/>
        <v>0.13219663418954827</v>
      </c>
      <c r="J140" s="52">
        <f t="shared" si="13"/>
        <v>0.12994876571960876</v>
      </c>
      <c r="K140" s="52">
        <f t="shared" si="14"/>
        <v>0.14551829936445321</v>
      </c>
      <c r="L140" s="52">
        <f t="shared" si="15"/>
        <v>0.13447319778188541</v>
      </c>
    </row>
    <row r="141" spans="2:12" x14ac:dyDescent="0.15">
      <c r="B141" s="26" t="s">
        <v>187</v>
      </c>
      <c r="C141" s="31">
        <v>2121</v>
      </c>
      <c r="D141" s="31">
        <v>2038</v>
      </c>
      <c r="E141" s="31">
        <v>1944</v>
      </c>
      <c r="F141" s="31">
        <v>1961</v>
      </c>
      <c r="G141" s="31">
        <v>1918</v>
      </c>
      <c r="H141" s="72">
        <f t="shared" si="11"/>
        <v>0.46259541984732827</v>
      </c>
      <c r="I141" s="52">
        <f t="shared" si="12"/>
        <v>0.45128432240921168</v>
      </c>
      <c r="J141" s="52">
        <f t="shared" si="13"/>
        <v>0.45272473218444342</v>
      </c>
      <c r="K141" s="52">
        <f t="shared" si="14"/>
        <v>0.42976112206881439</v>
      </c>
      <c r="L141" s="52">
        <f t="shared" si="15"/>
        <v>0.44316081330868762</v>
      </c>
    </row>
    <row r="142" spans="2:12" x14ac:dyDescent="0.15">
      <c r="B142" s="26" t="s">
        <v>2</v>
      </c>
      <c r="C142" s="31">
        <v>68</v>
      </c>
      <c r="D142" s="31">
        <v>74</v>
      </c>
      <c r="E142" s="31">
        <v>61</v>
      </c>
      <c r="F142" s="31">
        <v>66</v>
      </c>
      <c r="G142" s="31">
        <v>55</v>
      </c>
      <c r="H142" s="72">
        <f t="shared" si="11"/>
        <v>1.4830970556161395E-2</v>
      </c>
      <c r="I142" s="52">
        <f t="shared" si="12"/>
        <v>1.6386182462356066E-2</v>
      </c>
      <c r="J142" s="52">
        <f t="shared" si="13"/>
        <v>1.4205868653935725E-2</v>
      </c>
      <c r="K142" s="52">
        <f t="shared" si="14"/>
        <v>1.4464168310322156E-2</v>
      </c>
      <c r="L142" s="52">
        <f t="shared" si="15"/>
        <v>1.2707948243992606E-2</v>
      </c>
    </row>
    <row r="143" spans="2:12" x14ac:dyDescent="0.15">
      <c r="B143" s="26" t="s">
        <v>1</v>
      </c>
      <c r="C143" s="31">
        <v>37</v>
      </c>
      <c r="D143" s="31">
        <v>25</v>
      </c>
      <c r="E143" s="31">
        <v>10</v>
      </c>
      <c r="F143" s="31">
        <v>0</v>
      </c>
      <c r="G143" s="31">
        <v>12</v>
      </c>
      <c r="H143" s="72">
        <f t="shared" si="11"/>
        <v>8.0697928026172306E-3</v>
      </c>
      <c r="I143" s="52">
        <f t="shared" si="12"/>
        <v>5.5358724534986716E-3</v>
      </c>
      <c r="J143" s="52">
        <f t="shared" si="13"/>
        <v>2.328830926874709E-3</v>
      </c>
      <c r="K143" s="52">
        <f t="shared" si="14"/>
        <v>0</v>
      </c>
      <c r="L143" s="52">
        <f t="shared" si="15"/>
        <v>2.7726432532347504E-3</v>
      </c>
    </row>
    <row r="144" spans="2:12" x14ac:dyDescent="0.15">
      <c r="B144" s="26" t="s">
        <v>188</v>
      </c>
      <c r="C144" s="31">
        <v>62</v>
      </c>
      <c r="D144" s="31">
        <v>102</v>
      </c>
      <c r="E144" s="31">
        <v>82</v>
      </c>
      <c r="F144" s="31">
        <v>115</v>
      </c>
      <c r="G144" s="31">
        <v>41</v>
      </c>
      <c r="H144" s="72">
        <f t="shared" si="11"/>
        <v>1.3522355507088331E-2</v>
      </c>
      <c r="I144" s="52">
        <f t="shared" si="12"/>
        <v>2.2586359610274578E-2</v>
      </c>
      <c r="J144" s="52">
        <f t="shared" si="13"/>
        <v>1.9096413600372612E-2</v>
      </c>
      <c r="K144" s="52">
        <f t="shared" si="14"/>
        <v>2.5202717510409818E-2</v>
      </c>
      <c r="L144" s="52">
        <f t="shared" si="15"/>
        <v>9.4731977818853976E-3</v>
      </c>
    </row>
    <row r="145" spans="2:12" ht="12.75" thickBot="1" x14ac:dyDescent="0.2">
      <c r="B145" s="30" t="s">
        <v>177</v>
      </c>
      <c r="C145" s="34">
        <v>196</v>
      </c>
      <c r="D145" s="34">
        <v>214</v>
      </c>
      <c r="E145" s="34">
        <v>215</v>
      </c>
      <c r="F145" s="34">
        <v>185</v>
      </c>
      <c r="G145" s="34">
        <v>231</v>
      </c>
      <c r="H145" s="75">
        <f t="shared" si="11"/>
        <v>4.2748091603053436E-2</v>
      </c>
      <c r="I145" s="55">
        <f t="shared" si="12"/>
        <v>4.7387068201948629E-2</v>
      </c>
      <c r="J145" s="55">
        <f t="shared" si="13"/>
        <v>5.006986492780624E-2</v>
      </c>
      <c r="K145" s="55">
        <f t="shared" si="14"/>
        <v>4.0543502081963619E-2</v>
      </c>
      <c r="L145" s="55">
        <f t="shared" si="15"/>
        <v>5.3373382624768949E-2</v>
      </c>
    </row>
    <row r="146" spans="2:12" ht="12.75" thickTop="1" x14ac:dyDescent="0.15">
      <c r="B146" s="5" t="s">
        <v>175</v>
      </c>
      <c r="C146" s="35">
        <f>SUM(C130:C132,C134:C145)</f>
        <v>4585</v>
      </c>
      <c r="D146" s="35">
        <f t="shared" ref="D146:G146" si="16">SUM(D130:D132,D134:D145)</f>
        <v>4516</v>
      </c>
      <c r="E146" s="35">
        <f t="shared" si="16"/>
        <v>4294</v>
      </c>
      <c r="F146" s="35">
        <f t="shared" si="16"/>
        <v>4563</v>
      </c>
      <c r="G146" s="35">
        <f t="shared" si="16"/>
        <v>4328</v>
      </c>
      <c r="H146" s="76">
        <f t="shared" si="11"/>
        <v>1</v>
      </c>
      <c r="I146" s="56">
        <f t="shared" si="12"/>
        <v>1</v>
      </c>
      <c r="J146" s="56">
        <f t="shared" si="13"/>
        <v>1</v>
      </c>
      <c r="K146" s="56">
        <f t="shared" si="14"/>
        <v>1</v>
      </c>
      <c r="L146" s="56">
        <f t="shared" si="15"/>
        <v>1</v>
      </c>
    </row>
    <row r="148" spans="2:12" x14ac:dyDescent="0.15">
      <c r="B148" s="1" t="s">
        <v>228</v>
      </c>
    </row>
    <row r="173" spans="2:2" x14ac:dyDescent="0.15">
      <c r="B173" s="1" t="s">
        <v>229</v>
      </c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29" fitToHeight="0" pageOrder="overThenDown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pageSetUpPr fitToPage="1"/>
  </sheetPr>
  <dimension ref="A1:CC173"/>
  <sheetViews>
    <sheetView showGridLines="0" zoomScaleNormal="100" workbookViewId="0">
      <pane ySplit="4" topLeftCell="A65" activePane="bottomLeft" state="frozen"/>
      <selection activeCell="F131" sqref="F131"/>
      <selection pane="bottomLeft" activeCell="R190" sqref="R190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東紀州地域</v>
      </c>
      <c r="T1" s="1" t="str">
        <f ca="1">"地域ブロック・県内圏域別の人口移動の状況　＜"&amp;D1&amp;"＞"</f>
        <v>地域ブロック・県内圏域別の人口移動の状況　＜東紀州地域＞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36">
        <f>尾鷲市!D4+熊野市!D4+紀北町!D4+御浜町!D4+紀宝町!D4</f>
        <v>1997</v>
      </c>
      <c r="E4" s="36">
        <f>尾鷲市!E4+熊野市!E4+紀北町!E4+御浜町!E4+紀宝町!E4</f>
        <v>2654</v>
      </c>
      <c r="F4" s="36">
        <f>尾鷲市!F4+熊野市!F4+紀北町!F4+御浜町!F4+紀宝町!F4</f>
        <v>-657</v>
      </c>
      <c r="G4" s="36">
        <f>尾鷲市!G4+熊野市!G4+紀北町!G4+御浜町!G4+紀宝町!G4</f>
        <v>1967</v>
      </c>
      <c r="H4" s="36">
        <f>尾鷲市!H4+熊野市!H4+紀北町!H4+御浜町!H4+紀宝町!H4</f>
        <v>2472</v>
      </c>
      <c r="I4" s="36">
        <f>尾鷲市!I4+熊野市!I4+紀北町!I4+御浜町!I4+紀宝町!I4</f>
        <v>-505</v>
      </c>
      <c r="J4" s="36">
        <f>尾鷲市!J4+熊野市!J4+紀北町!J4+御浜町!J4+紀宝町!J4</f>
        <v>2000</v>
      </c>
      <c r="K4" s="36">
        <f>尾鷲市!K4+熊野市!K4+紀北町!K4+御浜町!K4+紀宝町!K4</f>
        <v>2359</v>
      </c>
      <c r="L4" s="36">
        <f>尾鷲市!L4+熊野市!L4+紀北町!L4+御浜町!L4+紀宝町!L4</f>
        <v>-359</v>
      </c>
      <c r="M4" s="36">
        <f>尾鷲市!M4+熊野市!M4+紀北町!M4+御浜町!M4+紀宝町!M4</f>
        <v>1870</v>
      </c>
      <c r="N4" s="36">
        <f>尾鷲市!N4+熊野市!N4+紀北町!N4+御浜町!N4+紀宝町!N4</f>
        <v>2406</v>
      </c>
      <c r="O4" s="36">
        <f>尾鷲市!O4+熊野市!O4+紀北町!O4+御浜町!O4+紀宝町!O4</f>
        <v>-536</v>
      </c>
      <c r="P4" s="36">
        <f>尾鷲市!P4+熊野市!P4+紀北町!P4+御浜町!P4+紀宝町!P4</f>
        <v>1790</v>
      </c>
      <c r="Q4" s="36">
        <f>尾鷲市!Q4+熊野市!Q4+紀北町!Q4+御浜町!Q4+紀宝町!Q4</f>
        <v>2319</v>
      </c>
      <c r="R4" s="36">
        <f>尾鷲市!R4+熊野市!R4+紀北町!R4+御浜町!R4+紀宝町!R4</f>
        <v>-529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f>尾鷲市!D5+熊野市!D5+紀北町!D5+御浜町!D5+紀宝町!D5</f>
        <v>142</v>
      </c>
      <c r="E5" s="10">
        <f>尾鷲市!E5+熊野市!E5+紀北町!E5+御浜町!E5+紀宝町!E5</f>
        <v>234</v>
      </c>
      <c r="F5" s="10">
        <f>尾鷲市!F5+熊野市!F5+紀北町!F5+御浜町!F5+紀宝町!F5</f>
        <v>-92</v>
      </c>
      <c r="G5" s="10">
        <f>尾鷲市!G5+熊野市!G5+紀北町!G5+御浜町!G5+紀宝町!G5</f>
        <v>148</v>
      </c>
      <c r="H5" s="10">
        <f>尾鷲市!H5+熊野市!H5+紀北町!H5+御浜町!H5+紀宝町!H5</f>
        <v>262</v>
      </c>
      <c r="I5" s="10">
        <f>尾鷲市!I5+熊野市!I5+紀北町!I5+御浜町!I5+紀宝町!I5</f>
        <v>-114</v>
      </c>
      <c r="J5" s="10">
        <f>尾鷲市!J5+熊野市!J5+紀北町!J5+御浜町!J5+紀宝町!J5</f>
        <v>121</v>
      </c>
      <c r="K5" s="10">
        <f>尾鷲市!K5+熊野市!K5+紀北町!K5+御浜町!K5+紀宝町!K5</f>
        <v>219</v>
      </c>
      <c r="L5" s="10">
        <f>尾鷲市!L5+熊野市!L5+紀北町!L5+御浜町!L5+紀宝町!L5</f>
        <v>-98</v>
      </c>
      <c r="M5" s="10">
        <f>尾鷲市!M5+熊野市!M5+紀北町!M5+御浜町!M5+紀宝町!M5</f>
        <v>181</v>
      </c>
      <c r="N5" s="10">
        <f>尾鷲市!N5+熊野市!N5+紀北町!N5+御浜町!N5+紀宝町!N5</f>
        <v>246</v>
      </c>
      <c r="O5" s="10">
        <f>尾鷲市!O5+熊野市!O5+紀北町!O5+御浜町!O5+紀宝町!O5</f>
        <v>-65</v>
      </c>
      <c r="P5" s="10">
        <f>尾鷲市!P5+熊野市!P5+紀北町!P5+御浜町!P5+紀宝町!P5</f>
        <v>128</v>
      </c>
      <c r="Q5" s="10">
        <f>尾鷲市!Q5+熊野市!Q5+紀北町!Q5+御浜町!Q5+紀宝町!Q5</f>
        <v>237</v>
      </c>
      <c r="R5" s="10">
        <f>尾鷲市!R5+熊野市!R5+紀北町!R5+御浜町!R5+紀宝町!R5</f>
        <v>-109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f>尾鷲市!D6+熊野市!D6+紀北町!D6+御浜町!D6+紀宝町!D6</f>
        <v>56</v>
      </c>
      <c r="E6" s="10">
        <f>尾鷲市!E6+熊野市!E6+紀北町!E6+御浜町!E6+紀宝町!E6</f>
        <v>89</v>
      </c>
      <c r="F6" s="10">
        <f>尾鷲市!F6+熊野市!F6+紀北町!F6+御浜町!F6+紀宝町!F6</f>
        <v>-33</v>
      </c>
      <c r="G6" s="10">
        <f>尾鷲市!G6+熊野市!G6+紀北町!G6+御浜町!G6+紀宝町!G6</f>
        <v>56</v>
      </c>
      <c r="H6" s="10">
        <f>尾鷲市!H6+熊野市!H6+紀北町!H6+御浜町!H6+紀宝町!H6</f>
        <v>75</v>
      </c>
      <c r="I6" s="10">
        <f>尾鷲市!I6+熊野市!I6+紀北町!I6+御浜町!I6+紀宝町!I6</f>
        <v>-19</v>
      </c>
      <c r="J6" s="10">
        <f>尾鷲市!J6+熊野市!J6+紀北町!J6+御浜町!J6+紀宝町!J6</f>
        <v>41</v>
      </c>
      <c r="K6" s="10">
        <f>尾鷲市!K6+熊野市!K6+紀北町!K6+御浜町!K6+紀宝町!K6</f>
        <v>65</v>
      </c>
      <c r="L6" s="10">
        <f>尾鷲市!L6+熊野市!L6+紀北町!L6+御浜町!L6+紀宝町!L6</f>
        <v>-24</v>
      </c>
      <c r="M6" s="10">
        <f>尾鷲市!M6+熊野市!M6+紀北町!M6+御浜町!M6+紀宝町!M6</f>
        <v>60</v>
      </c>
      <c r="N6" s="10">
        <f>尾鷲市!N6+熊野市!N6+紀北町!N6+御浜町!N6+紀宝町!N6</f>
        <v>73</v>
      </c>
      <c r="O6" s="10">
        <f>尾鷲市!O6+熊野市!O6+紀北町!O6+御浜町!O6+紀宝町!O6</f>
        <v>-13</v>
      </c>
      <c r="P6" s="10">
        <f>尾鷲市!P6+熊野市!P6+紀北町!P6+御浜町!P6+紀宝町!P6</f>
        <v>49</v>
      </c>
      <c r="Q6" s="10">
        <f>尾鷲市!Q6+熊野市!Q6+紀北町!Q6+御浜町!Q6+紀宝町!Q6</f>
        <v>106</v>
      </c>
      <c r="R6" s="10">
        <f>尾鷲市!R6+熊野市!R6+紀北町!R6+御浜町!R6+紀宝町!R6</f>
        <v>-57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f>尾鷲市!D7+熊野市!D7+紀北町!D7+御浜町!D7+紀宝町!D7</f>
        <v>25</v>
      </c>
      <c r="E7" s="10">
        <f>尾鷲市!E7+熊野市!E7+紀北町!E7+御浜町!E7+紀宝町!E7</f>
        <v>55</v>
      </c>
      <c r="F7" s="10">
        <f>尾鷲市!F7+熊野市!F7+紀北町!F7+御浜町!F7+紀宝町!F7</f>
        <v>-30</v>
      </c>
      <c r="G7" s="10">
        <f>尾鷲市!G7+熊野市!G7+紀北町!G7+御浜町!G7+紀宝町!G7</f>
        <v>33</v>
      </c>
      <c r="H7" s="10">
        <f>尾鷲市!H7+熊野市!H7+紀北町!H7+御浜町!H7+紀宝町!H7</f>
        <v>50</v>
      </c>
      <c r="I7" s="10">
        <f>尾鷲市!I7+熊野市!I7+紀北町!I7+御浜町!I7+紀宝町!I7</f>
        <v>-17</v>
      </c>
      <c r="J7" s="10">
        <f>尾鷲市!J7+熊野市!J7+紀北町!J7+御浜町!J7+紀宝町!J7</f>
        <v>10</v>
      </c>
      <c r="K7" s="10">
        <f>尾鷲市!K7+熊野市!K7+紀北町!K7+御浜町!K7+紀宝町!K7</f>
        <v>49</v>
      </c>
      <c r="L7" s="10">
        <f>尾鷲市!L7+熊野市!L7+紀北町!L7+御浜町!L7+紀宝町!L7</f>
        <v>-39</v>
      </c>
      <c r="M7" s="10">
        <f>尾鷲市!M7+熊野市!M7+紀北町!M7+御浜町!M7+紀宝町!M7</f>
        <v>16</v>
      </c>
      <c r="N7" s="10">
        <f>尾鷲市!N7+熊野市!N7+紀北町!N7+御浜町!N7+紀宝町!N7</f>
        <v>56</v>
      </c>
      <c r="O7" s="10">
        <f>尾鷲市!O7+熊野市!O7+紀北町!O7+御浜町!O7+紀宝町!O7</f>
        <v>-40</v>
      </c>
      <c r="P7" s="10">
        <f>尾鷲市!P7+熊野市!P7+紀北町!P7+御浜町!P7+紀宝町!P7</f>
        <v>28</v>
      </c>
      <c r="Q7" s="10">
        <f>尾鷲市!Q7+熊野市!Q7+紀北町!Q7+御浜町!Q7+紀宝町!Q7</f>
        <v>17</v>
      </c>
      <c r="R7" s="10">
        <f>尾鷲市!R7+熊野市!R7+紀北町!R7+御浜町!R7+紀宝町!R7</f>
        <v>11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f>尾鷲市!D8+熊野市!D8+紀北町!D8+御浜町!D8+紀宝町!D8</f>
        <v>73</v>
      </c>
      <c r="E8" s="10">
        <f>尾鷲市!E8+熊野市!E8+紀北町!E8+御浜町!E8+紀宝町!E8</f>
        <v>109</v>
      </c>
      <c r="F8" s="10">
        <f>尾鷲市!F8+熊野市!F8+紀北町!F8+御浜町!F8+紀宝町!F8</f>
        <v>-36</v>
      </c>
      <c r="G8" s="10">
        <f>尾鷲市!G8+熊野市!G8+紀北町!G8+御浜町!G8+紀宝町!G8</f>
        <v>82</v>
      </c>
      <c r="H8" s="10">
        <f>尾鷲市!H8+熊野市!H8+紀北町!H8+御浜町!H8+紀宝町!H8</f>
        <v>129</v>
      </c>
      <c r="I8" s="10">
        <f>尾鷲市!I8+熊野市!I8+紀北町!I8+御浜町!I8+紀宝町!I8</f>
        <v>-47</v>
      </c>
      <c r="J8" s="10">
        <f>尾鷲市!J8+熊野市!J8+紀北町!J8+御浜町!J8+紀宝町!J8</f>
        <v>45</v>
      </c>
      <c r="K8" s="10">
        <f>尾鷲市!K8+熊野市!K8+紀北町!K8+御浜町!K8+紀宝町!K8</f>
        <v>119</v>
      </c>
      <c r="L8" s="10">
        <f>尾鷲市!L8+熊野市!L8+紀北町!L8+御浜町!L8+紀宝町!L8</f>
        <v>-74</v>
      </c>
      <c r="M8" s="10">
        <f>尾鷲市!M8+熊野市!M8+紀北町!M8+御浜町!M8+紀宝町!M8</f>
        <v>63</v>
      </c>
      <c r="N8" s="10">
        <f>尾鷲市!N8+熊野市!N8+紀北町!N8+御浜町!N8+紀宝町!N8</f>
        <v>78</v>
      </c>
      <c r="O8" s="10">
        <f>尾鷲市!O8+熊野市!O8+紀北町!O8+御浜町!O8+紀宝町!O8</f>
        <v>-15</v>
      </c>
      <c r="P8" s="10">
        <f>尾鷲市!P8+熊野市!P8+紀北町!P8+御浜町!P8+紀宝町!P8</f>
        <v>64</v>
      </c>
      <c r="Q8" s="10">
        <f>尾鷲市!Q8+熊野市!Q8+紀北町!Q8+御浜町!Q8+紀宝町!Q8</f>
        <v>92</v>
      </c>
      <c r="R8" s="10">
        <f>尾鷲市!R8+熊野市!R8+紀北町!R8+御浜町!R8+紀宝町!R8</f>
        <v>-28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f>尾鷲市!D9+熊野市!D9+紀北町!D9+御浜町!D9+紀宝町!D9</f>
        <v>24</v>
      </c>
      <c r="E9" s="10">
        <f>尾鷲市!E9+熊野市!E9+紀北町!E9+御浜町!E9+紀宝町!E9</f>
        <v>10</v>
      </c>
      <c r="F9" s="10">
        <f>尾鷲市!F9+熊野市!F9+紀北町!F9+御浜町!F9+紀宝町!F9</f>
        <v>14</v>
      </c>
      <c r="G9" s="10">
        <f>尾鷲市!G9+熊野市!G9+紀北町!G9+御浜町!G9+紀宝町!G9</f>
        <v>0</v>
      </c>
      <c r="H9" s="10">
        <f>尾鷲市!H9+熊野市!H9+紀北町!H9+御浜町!H9+紀宝町!H9</f>
        <v>29</v>
      </c>
      <c r="I9" s="10">
        <f>尾鷲市!I9+熊野市!I9+紀北町!I9+御浜町!I9+紀宝町!I9</f>
        <v>-29</v>
      </c>
      <c r="J9" s="10">
        <f>尾鷲市!J9+熊野市!J9+紀北町!J9+御浜町!J9+紀宝町!J9</f>
        <v>11</v>
      </c>
      <c r="K9" s="10">
        <f>尾鷲市!K9+熊野市!K9+紀北町!K9+御浜町!K9+紀宝町!K9</f>
        <v>17</v>
      </c>
      <c r="L9" s="10">
        <f>尾鷲市!L9+熊野市!L9+紀北町!L9+御浜町!L9+紀宝町!L9</f>
        <v>-6</v>
      </c>
      <c r="M9" s="10">
        <f>尾鷲市!M9+熊野市!M9+紀北町!M9+御浜町!M9+紀宝町!M9</f>
        <v>0</v>
      </c>
      <c r="N9" s="10">
        <f>尾鷲市!N9+熊野市!N9+紀北町!N9+御浜町!N9+紀宝町!N9</f>
        <v>30</v>
      </c>
      <c r="O9" s="10">
        <f>尾鷲市!O9+熊野市!O9+紀北町!O9+御浜町!O9+紀宝町!O9</f>
        <v>-30</v>
      </c>
      <c r="P9" s="10">
        <f>尾鷲市!P9+熊野市!P9+紀北町!P9+御浜町!P9+紀宝町!P9</f>
        <v>10</v>
      </c>
      <c r="Q9" s="10">
        <f>尾鷲市!Q9+熊野市!Q9+紀北町!Q9+御浜町!Q9+紀宝町!Q9</f>
        <v>13</v>
      </c>
      <c r="R9" s="10">
        <f>尾鷲市!R9+熊野市!R9+紀北町!R9+御浜町!R9+紀宝町!R9</f>
        <v>-3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f>尾鷲市!D10+熊野市!D10+紀北町!D10+御浜町!D10+紀宝町!D10</f>
        <v>12</v>
      </c>
      <c r="E10" s="10">
        <f>尾鷲市!E10+熊野市!E10+紀北町!E10+御浜町!E10+紀宝町!E10</f>
        <v>50</v>
      </c>
      <c r="F10" s="10">
        <f>尾鷲市!F10+熊野市!F10+紀北町!F10+御浜町!F10+紀宝町!F10</f>
        <v>-38</v>
      </c>
      <c r="G10" s="10">
        <f>尾鷲市!G10+熊野市!G10+紀北町!G10+御浜町!G10+紀宝町!G10</f>
        <v>36</v>
      </c>
      <c r="H10" s="10">
        <f>尾鷲市!H10+熊野市!H10+紀北町!H10+御浜町!H10+紀宝町!H10</f>
        <v>71</v>
      </c>
      <c r="I10" s="10">
        <f>尾鷲市!I10+熊野市!I10+紀北町!I10+御浜町!I10+紀宝町!I10</f>
        <v>-35</v>
      </c>
      <c r="J10" s="10">
        <f>尾鷲市!J10+熊野市!J10+紀北町!J10+御浜町!J10+紀宝町!J10</f>
        <v>37</v>
      </c>
      <c r="K10" s="10">
        <f>尾鷲市!K10+熊野市!K10+紀北町!K10+御浜町!K10+紀宝町!K10</f>
        <v>37</v>
      </c>
      <c r="L10" s="10">
        <f>尾鷲市!L10+熊野市!L10+紀北町!L10+御浜町!L10+紀宝町!L10</f>
        <v>0</v>
      </c>
      <c r="M10" s="10">
        <f>尾鷲市!M10+熊野市!M10+紀北町!M10+御浜町!M10+紀宝町!M10</f>
        <v>15</v>
      </c>
      <c r="N10" s="10">
        <f>尾鷲市!N10+熊野市!N10+紀北町!N10+御浜町!N10+紀宝町!N10</f>
        <v>74</v>
      </c>
      <c r="O10" s="10">
        <f>尾鷲市!O10+熊野市!O10+紀北町!O10+御浜町!O10+紀宝町!O10</f>
        <v>-59</v>
      </c>
      <c r="P10" s="10">
        <f>尾鷲市!P10+熊野市!P10+紀北町!P10+御浜町!P10+紀宝町!P10</f>
        <v>37</v>
      </c>
      <c r="Q10" s="10">
        <f>尾鷲市!Q10+熊野市!Q10+紀北町!Q10+御浜町!Q10+紀宝町!Q10</f>
        <v>45</v>
      </c>
      <c r="R10" s="10">
        <f>尾鷲市!R10+熊野市!R10+紀北町!R10+御浜町!R10+紀宝町!R10</f>
        <v>-8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f>尾鷲市!D11+熊野市!D11+紀北町!D11+御浜町!D11+紀宝町!D11</f>
        <v>27</v>
      </c>
      <c r="E11" s="10">
        <f>尾鷲市!E11+熊野市!E11+紀北町!E11+御浜町!E11+紀宝町!E11</f>
        <v>10</v>
      </c>
      <c r="F11" s="10">
        <f>尾鷲市!F11+熊野市!F11+紀北町!F11+御浜町!F11+紀宝町!F11</f>
        <v>17</v>
      </c>
      <c r="G11" s="10">
        <f>尾鷲市!G11+熊野市!G11+紀北町!G11+御浜町!G11+紀宝町!G11</f>
        <v>38</v>
      </c>
      <c r="H11" s="10">
        <f>尾鷲市!H11+熊野市!H11+紀北町!H11+御浜町!H11+紀宝町!H11</f>
        <v>0</v>
      </c>
      <c r="I11" s="10">
        <f>尾鷲市!I11+熊野市!I11+紀北町!I11+御浜町!I11+紀宝町!I11</f>
        <v>38</v>
      </c>
      <c r="J11" s="10">
        <f>尾鷲市!J11+熊野市!J11+紀北町!J11+御浜町!J11+紀宝町!J11</f>
        <v>11</v>
      </c>
      <c r="K11" s="10">
        <f>尾鷲市!K11+熊野市!K11+紀北町!K11+御浜町!K11+紀宝町!K11</f>
        <v>0</v>
      </c>
      <c r="L11" s="10">
        <f>尾鷲市!L11+熊野市!L11+紀北町!L11+御浜町!L11+紀宝町!L11</f>
        <v>11</v>
      </c>
      <c r="M11" s="10">
        <f>尾鷲市!M11+熊野市!M11+紀北町!M11+御浜町!M11+紀宝町!M11</f>
        <v>11</v>
      </c>
      <c r="N11" s="10">
        <f>尾鷲市!N11+熊野市!N11+紀北町!N11+御浜町!N11+紀宝町!N11</f>
        <v>0</v>
      </c>
      <c r="O11" s="10">
        <f>尾鷲市!O11+熊野市!O11+紀北町!O11+御浜町!O11+紀宝町!O11</f>
        <v>11</v>
      </c>
      <c r="P11" s="10">
        <f>尾鷲市!P11+熊野市!P11+紀北町!P11+御浜町!P11+紀宝町!P11</f>
        <v>0</v>
      </c>
      <c r="Q11" s="10">
        <f>尾鷲市!Q11+熊野市!Q11+紀北町!Q11+御浜町!Q11+紀宝町!Q11</f>
        <v>12</v>
      </c>
      <c r="R11" s="10">
        <f>尾鷲市!R11+熊野市!R11+紀北町!R11+御浜町!R11+紀宝町!R11</f>
        <v>-12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f>尾鷲市!D12+熊野市!D12+紀北町!D12+御浜町!D12+紀宝町!D12</f>
        <v>91</v>
      </c>
      <c r="E12" s="10">
        <f>尾鷲市!E12+熊野市!E12+紀北町!E12+御浜町!E12+紀宝町!E12</f>
        <v>53</v>
      </c>
      <c r="F12" s="10">
        <f>尾鷲市!F12+熊野市!F12+紀北町!F12+御浜町!F12+紀宝町!F12</f>
        <v>38</v>
      </c>
      <c r="G12" s="10">
        <f>尾鷲市!G12+熊野市!G12+紀北町!G12+御浜町!G12+紀宝町!G12</f>
        <v>80</v>
      </c>
      <c r="H12" s="10">
        <f>尾鷲市!H12+熊野市!H12+紀北町!H12+御浜町!H12+紀宝町!H12</f>
        <v>87</v>
      </c>
      <c r="I12" s="10">
        <f>尾鷲市!I12+熊野市!I12+紀北町!I12+御浜町!I12+紀宝町!I12</f>
        <v>-7</v>
      </c>
      <c r="J12" s="10">
        <f>尾鷲市!J12+熊野市!J12+紀北町!J12+御浜町!J12+紀宝町!J12</f>
        <v>70</v>
      </c>
      <c r="K12" s="10">
        <f>尾鷲市!K12+熊野市!K12+紀北町!K12+御浜町!K12+紀宝町!K12</f>
        <v>82</v>
      </c>
      <c r="L12" s="10">
        <f>尾鷲市!L12+熊野市!L12+紀北町!L12+御浜町!L12+紀宝町!L12</f>
        <v>-12</v>
      </c>
      <c r="M12" s="10">
        <f>尾鷲市!M12+熊野市!M12+紀北町!M12+御浜町!M12+紀宝町!M12</f>
        <v>32</v>
      </c>
      <c r="N12" s="10">
        <f>尾鷲市!N12+熊野市!N12+紀北町!N12+御浜町!N12+紀宝町!N12</f>
        <v>76</v>
      </c>
      <c r="O12" s="10">
        <f>尾鷲市!O12+熊野市!O12+紀北町!O12+御浜町!O12+紀宝町!O12</f>
        <v>-44</v>
      </c>
      <c r="P12" s="10">
        <f>尾鷲市!P12+熊野市!P12+紀北町!P12+御浜町!P12+紀宝町!P12</f>
        <v>17</v>
      </c>
      <c r="Q12" s="10">
        <f>尾鷲市!Q12+熊野市!Q12+紀北町!Q12+御浜町!Q12+紀宝町!Q12</f>
        <v>80</v>
      </c>
      <c r="R12" s="10">
        <f>尾鷲市!R12+熊野市!R12+紀北町!R12+御浜町!R12+紀宝町!R12</f>
        <v>-63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f>尾鷲市!D13+熊野市!D13+紀北町!D13+御浜町!D13+紀宝町!D13</f>
        <v>0</v>
      </c>
      <c r="E13" s="10">
        <f>尾鷲市!E13+熊野市!E13+紀北町!E13+御浜町!E13+紀宝町!E13</f>
        <v>0</v>
      </c>
      <c r="F13" s="10">
        <f>尾鷲市!F13+熊野市!F13+紀北町!F13+御浜町!F13+紀宝町!F13</f>
        <v>0</v>
      </c>
      <c r="G13" s="10">
        <f>尾鷲市!G13+熊野市!G13+紀北町!G13+御浜町!G13+紀宝町!G13</f>
        <v>0</v>
      </c>
      <c r="H13" s="10">
        <f>尾鷲市!H13+熊野市!H13+紀北町!H13+御浜町!H13+紀宝町!H13</f>
        <v>0</v>
      </c>
      <c r="I13" s="10">
        <f>尾鷲市!I13+熊野市!I13+紀北町!I13+御浜町!I13+紀宝町!I13</f>
        <v>0</v>
      </c>
      <c r="J13" s="10">
        <f>尾鷲市!J13+熊野市!J13+紀北町!J13+御浜町!J13+紀宝町!J13</f>
        <v>0</v>
      </c>
      <c r="K13" s="10">
        <f>尾鷲市!K13+熊野市!K13+紀北町!K13+御浜町!K13+紀宝町!K13</f>
        <v>0</v>
      </c>
      <c r="L13" s="10">
        <f>尾鷲市!L13+熊野市!L13+紀北町!L13+御浜町!L13+紀宝町!L13</f>
        <v>0</v>
      </c>
      <c r="M13" s="10">
        <f>尾鷲市!M13+熊野市!M13+紀北町!M13+御浜町!M13+紀宝町!M13</f>
        <v>0</v>
      </c>
      <c r="N13" s="10">
        <f>尾鷲市!N13+熊野市!N13+紀北町!N13+御浜町!N13+紀宝町!N13</f>
        <v>11</v>
      </c>
      <c r="O13" s="10">
        <f>尾鷲市!O13+熊野市!O13+紀北町!O13+御浜町!O13+紀宝町!O13</f>
        <v>-11</v>
      </c>
      <c r="P13" s="10">
        <f>尾鷲市!P13+熊野市!P13+紀北町!P13+御浜町!P13+紀宝町!P13</f>
        <v>0</v>
      </c>
      <c r="Q13" s="10">
        <f>尾鷲市!Q13+熊野市!Q13+紀北町!Q13+御浜町!Q13+紀宝町!Q13</f>
        <v>0</v>
      </c>
      <c r="R13" s="10">
        <f>尾鷲市!R13+熊野市!R13+紀北町!R13+御浜町!R13+紀宝町!R13</f>
        <v>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f>尾鷲市!D14+熊野市!D14+紀北町!D14+御浜町!D14+紀宝町!D14</f>
        <v>0</v>
      </c>
      <c r="E14" s="10">
        <f>尾鷲市!E14+熊野市!E14+紀北町!E14+御浜町!E14+紀宝町!E14</f>
        <v>0</v>
      </c>
      <c r="F14" s="10">
        <f>尾鷲市!F14+熊野市!F14+紀北町!F14+御浜町!F14+紀宝町!F14</f>
        <v>0</v>
      </c>
      <c r="G14" s="10">
        <f>尾鷲市!G14+熊野市!G14+紀北町!G14+御浜町!G14+紀宝町!G14</f>
        <v>0</v>
      </c>
      <c r="H14" s="10">
        <f>尾鷲市!H14+熊野市!H14+紀北町!H14+御浜町!H14+紀宝町!H14</f>
        <v>0</v>
      </c>
      <c r="I14" s="10">
        <f>尾鷲市!I14+熊野市!I14+紀北町!I14+御浜町!I14+紀宝町!I14</f>
        <v>0</v>
      </c>
      <c r="J14" s="10">
        <f>尾鷲市!J14+熊野市!J14+紀北町!J14+御浜町!J14+紀宝町!J14</f>
        <v>0</v>
      </c>
      <c r="K14" s="10">
        <f>尾鷲市!K14+熊野市!K14+紀北町!K14+御浜町!K14+紀宝町!K14</f>
        <v>0</v>
      </c>
      <c r="L14" s="10">
        <f>尾鷲市!L14+熊野市!L14+紀北町!L14+御浜町!L14+紀宝町!L14</f>
        <v>0</v>
      </c>
      <c r="M14" s="10">
        <f>尾鷲市!M14+熊野市!M14+紀北町!M14+御浜町!M14+紀宝町!M14</f>
        <v>0</v>
      </c>
      <c r="N14" s="10">
        <f>尾鷲市!N14+熊野市!N14+紀北町!N14+御浜町!N14+紀宝町!N14</f>
        <v>0</v>
      </c>
      <c r="O14" s="10">
        <f>尾鷲市!O14+熊野市!O14+紀北町!O14+御浜町!O14+紀宝町!O14</f>
        <v>0</v>
      </c>
      <c r="P14" s="10">
        <f>尾鷲市!P14+熊野市!P14+紀北町!P14+御浜町!P14+紀宝町!P14</f>
        <v>0</v>
      </c>
      <c r="Q14" s="10">
        <f>尾鷲市!Q14+熊野市!Q14+紀北町!Q14+御浜町!Q14+紀宝町!Q14</f>
        <v>0</v>
      </c>
      <c r="R14" s="10">
        <f>尾鷲市!R14+熊野市!R14+紀北町!R14+御浜町!R14+紀宝町!R14</f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f>尾鷲市!D15+熊野市!D15+紀北町!D15+御浜町!D15+紀宝町!D15</f>
        <v>122</v>
      </c>
      <c r="E15" s="10">
        <f>尾鷲市!E15+熊野市!E15+紀北町!E15+御浜町!E15+紀宝町!E15</f>
        <v>52</v>
      </c>
      <c r="F15" s="10">
        <f>尾鷲市!F15+熊野市!F15+紀北町!F15+御浜町!F15+紀宝町!F15</f>
        <v>70</v>
      </c>
      <c r="G15" s="10">
        <f>尾鷲市!G15+熊野市!G15+紀北町!G15+御浜町!G15+紀宝町!G15</f>
        <v>108</v>
      </c>
      <c r="H15" s="10">
        <f>尾鷲市!H15+熊野市!H15+紀北町!H15+御浜町!H15+紀宝町!H15</f>
        <v>56</v>
      </c>
      <c r="I15" s="10">
        <f>尾鷲市!I15+熊野市!I15+紀北町!I15+御浜町!I15+紀宝町!I15</f>
        <v>52</v>
      </c>
      <c r="J15" s="10">
        <f>尾鷲市!J15+熊野市!J15+紀北町!J15+御浜町!J15+紀宝町!J15</f>
        <v>28</v>
      </c>
      <c r="K15" s="10">
        <f>尾鷲市!K15+熊野市!K15+紀北町!K15+御浜町!K15+紀宝町!K15</f>
        <v>111</v>
      </c>
      <c r="L15" s="10">
        <f>尾鷲市!L15+熊野市!L15+紀北町!L15+御浜町!L15+紀宝町!L15</f>
        <v>-83</v>
      </c>
      <c r="M15" s="10">
        <f>尾鷲市!M15+熊野市!M15+紀北町!M15+御浜町!M15+紀宝町!M15</f>
        <v>110</v>
      </c>
      <c r="N15" s="10">
        <f>尾鷲市!N15+熊野市!N15+紀北町!N15+御浜町!N15+紀宝町!N15</f>
        <v>96</v>
      </c>
      <c r="O15" s="10">
        <f>尾鷲市!O15+熊野市!O15+紀北町!O15+御浜町!O15+紀宝町!O15</f>
        <v>14</v>
      </c>
      <c r="P15" s="10">
        <f>尾鷲市!P15+熊野市!P15+紀北町!P15+御浜町!P15+紀宝町!P15</f>
        <v>71</v>
      </c>
      <c r="Q15" s="10">
        <f>尾鷲市!Q15+熊野市!Q15+紀北町!Q15+御浜町!Q15+紀宝町!Q15</f>
        <v>92</v>
      </c>
      <c r="R15" s="10">
        <f>尾鷲市!R15+熊野市!R15+紀北町!R15+御浜町!R15+紀宝町!R15</f>
        <v>-21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f>尾鷲市!D16+熊野市!D16+紀北町!D16+御浜町!D16+紀宝町!D16</f>
        <v>0</v>
      </c>
      <c r="E16" s="10">
        <f>尾鷲市!E16+熊野市!E16+紀北町!E16+御浜町!E16+紀宝町!E16</f>
        <v>0</v>
      </c>
      <c r="F16" s="10">
        <f>尾鷲市!F16+熊野市!F16+紀北町!F16+御浜町!F16+紀宝町!F16</f>
        <v>0</v>
      </c>
      <c r="G16" s="10">
        <f>尾鷲市!G16+熊野市!G16+紀北町!G16+御浜町!G16+紀宝町!G16</f>
        <v>0</v>
      </c>
      <c r="H16" s="10">
        <f>尾鷲市!H16+熊野市!H16+紀北町!H16+御浜町!H16+紀宝町!H16</f>
        <v>0</v>
      </c>
      <c r="I16" s="10">
        <f>尾鷲市!I16+熊野市!I16+紀北町!I16+御浜町!I16+紀宝町!I16</f>
        <v>0</v>
      </c>
      <c r="J16" s="10">
        <f>尾鷲市!J16+熊野市!J16+紀北町!J16+御浜町!J16+紀宝町!J16</f>
        <v>0</v>
      </c>
      <c r="K16" s="10">
        <f>尾鷲市!K16+熊野市!K16+紀北町!K16+御浜町!K16+紀宝町!K16</f>
        <v>0</v>
      </c>
      <c r="L16" s="10">
        <f>尾鷲市!L16+熊野市!L16+紀北町!L16+御浜町!L16+紀宝町!L16</f>
        <v>0</v>
      </c>
      <c r="M16" s="10">
        <f>尾鷲市!M16+熊野市!M16+紀北町!M16+御浜町!M16+紀宝町!M16</f>
        <v>0</v>
      </c>
      <c r="N16" s="10">
        <f>尾鷲市!N16+熊野市!N16+紀北町!N16+御浜町!N16+紀宝町!N16</f>
        <v>0</v>
      </c>
      <c r="O16" s="10">
        <f>尾鷲市!O16+熊野市!O16+紀北町!O16+御浜町!O16+紀宝町!O16</f>
        <v>0</v>
      </c>
      <c r="P16" s="10">
        <f>尾鷲市!P16+熊野市!P16+紀北町!P16+御浜町!P16+紀宝町!P16</f>
        <v>0</v>
      </c>
      <c r="Q16" s="10">
        <f>尾鷲市!Q16+熊野市!Q16+紀北町!Q16+御浜町!Q16+紀宝町!Q16</f>
        <v>0</v>
      </c>
      <c r="R16" s="10">
        <f>尾鷲市!R16+熊野市!R16+紀北町!R16+御浜町!R16+紀宝町!R16</f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f>尾鷲市!D17+熊野市!D17+紀北町!D17+御浜町!D17+紀宝町!D17</f>
        <v>0</v>
      </c>
      <c r="E17" s="10">
        <f>尾鷲市!E17+熊野市!E17+紀北町!E17+御浜町!E17+紀宝町!E17</f>
        <v>0</v>
      </c>
      <c r="F17" s="10">
        <f>尾鷲市!F17+熊野市!F17+紀北町!F17+御浜町!F17+紀宝町!F17</f>
        <v>0</v>
      </c>
      <c r="G17" s="10">
        <f>尾鷲市!G17+熊野市!G17+紀北町!G17+御浜町!G17+紀宝町!G17</f>
        <v>0</v>
      </c>
      <c r="H17" s="10">
        <f>尾鷲市!H17+熊野市!H17+紀北町!H17+御浜町!H17+紀宝町!H17</f>
        <v>0</v>
      </c>
      <c r="I17" s="10">
        <f>尾鷲市!I17+熊野市!I17+紀北町!I17+御浜町!I17+紀宝町!I17</f>
        <v>0</v>
      </c>
      <c r="J17" s="10">
        <f>尾鷲市!J17+熊野市!J17+紀北町!J17+御浜町!J17+紀宝町!J17</f>
        <v>0</v>
      </c>
      <c r="K17" s="10">
        <f>尾鷲市!K17+熊野市!K17+紀北町!K17+御浜町!K17+紀宝町!K17</f>
        <v>14</v>
      </c>
      <c r="L17" s="10">
        <f>尾鷲市!L17+熊野市!L17+紀北町!L17+御浜町!L17+紀宝町!L17</f>
        <v>-14</v>
      </c>
      <c r="M17" s="10">
        <f>尾鷲市!M17+熊野市!M17+紀北町!M17+御浜町!M17+紀宝町!M17</f>
        <v>0</v>
      </c>
      <c r="N17" s="10">
        <f>尾鷲市!N17+熊野市!N17+紀北町!N17+御浜町!N17+紀宝町!N17</f>
        <v>0</v>
      </c>
      <c r="O17" s="10">
        <f>尾鷲市!O17+熊野市!O17+紀北町!O17+御浜町!O17+紀宝町!O17</f>
        <v>0</v>
      </c>
      <c r="P17" s="10">
        <f>尾鷲市!P17+熊野市!P17+紀北町!P17+御浜町!P17+紀宝町!P17</f>
        <v>0</v>
      </c>
      <c r="Q17" s="10">
        <f>尾鷲市!Q17+熊野市!Q17+紀北町!Q17+御浜町!Q17+紀宝町!Q17</f>
        <v>0</v>
      </c>
      <c r="R17" s="10">
        <f>尾鷲市!R17+熊野市!R17+紀北町!R17+御浜町!R17+紀宝町!R17</f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f>尾鷲市!D18+熊野市!D18+紀北町!D18+御浜町!D18+紀宝町!D18</f>
        <v>0</v>
      </c>
      <c r="E18" s="10">
        <f>尾鷲市!E18+熊野市!E18+紀北町!E18+御浜町!E18+紀宝町!E18</f>
        <v>11</v>
      </c>
      <c r="F18" s="10">
        <f>尾鷲市!F18+熊野市!F18+紀北町!F18+御浜町!F18+紀宝町!F18</f>
        <v>-11</v>
      </c>
      <c r="G18" s="10">
        <f>尾鷲市!G18+熊野市!G18+紀北町!G18+御浜町!G18+紀宝町!G18</f>
        <v>0</v>
      </c>
      <c r="H18" s="10">
        <f>尾鷲市!H18+熊野市!H18+紀北町!H18+御浜町!H18+紀宝町!H18</f>
        <v>0</v>
      </c>
      <c r="I18" s="10">
        <f>尾鷲市!I18+熊野市!I18+紀北町!I18+御浜町!I18+紀宝町!I18</f>
        <v>0</v>
      </c>
      <c r="J18" s="10">
        <f>尾鷲市!J18+熊野市!J18+紀北町!J18+御浜町!J18+紀宝町!J18</f>
        <v>14</v>
      </c>
      <c r="K18" s="10">
        <f>尾鷲市!K18+熊野市!K18+紀北町!K18+御浜町!K18+紀宝町!K18</f>
        <v>0</v>
      </c>
      <c r="L18" s="10">
        <f>尾鷲市!L18+熊野市!L18+紀北町!L18+御浜町!L18+紀宝町!L18</f>
        <v>14</v>
      </c>
      <c r="M18" s="10">
        <f>尾鷲市!M18+熊野市!M18+紀北町!M18+御浜町!M18+紀宝町!M18</f>
        <v>0</v>
      </c>
      <c r="N18" s="10">
        <f>尾鷲市!N18+熊野市!N18+紀北町!N18+御浜町!N18+紀宝町!N18</f>
        <v>12</v>
      </c>
      <c r="O18" s="10">
        <f>尾鷲市!O18+熊野市!O18+紀北町!O18+御浜町!O18+紀宝町!O18</f>
        <v>-12</v>
      </c>
      <c r="P18" s="10">
        <f>尾鷲市!P18+熊野市!P18+紀北町!P18+御浜町!P18+紀宝町!P18</f>
        <v>0</v>
      </c>
      <c r="Q18" s="10">
        <f>尾鷲市!Q18+熊野市!Q18+紀北町!Q18+御浜町!Q18+紀宝町!Q18</f>
        <v>12</v>
      </c>
      <c r="R18" s="10">
        <f>尾鷲市!R18+熊野市!R18+紀北町!R18+御浜町!R18+紀宝町!R18</f>
        <v>-12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f>尾鷲市!D19+熊野市!D19+紀北町!D19+御浜町!D19+紀宝町!D19</f>
        <v>0</v>
      </c>
      <c r="E19" s="10">
        <f>尾鷲市!E19+熊野市!E19+紀北町!E19+御浜町!E19+紀宝町!E19</f>
        <v>0</v>
      </c>
      <c r="F19" s="10">
        <f>尾鷲市!F19+熊野市!F19+紀北町!F19+御浜町!F19+紀宝町!F19</f>
        <v>0</v>
      </c>
      <c r="G19" s="10">
        <f>尾鷲市!G19+熊野市!G19+紀北町!G19+御浜町!G19+紀宝町!G19</f>
        <v>0</v>
      </c>
      <c r="H19" s="10">
        <f>尾鷲市!H19+熊野市!H19+紀北町!H19+御浜町!H19+紀宝町!H19</f>
        <v>0</v>
      </c>
      <c r="I19" s="10">
        <f>尾鷲市!I19+熊野市!I19+紀北町!I19+御浜町!I19+紀宝町!I19</f>
        <v>0</v>
      </c>
      <c r="J19" s="10">
        <f>尾鷲市!J19+熊野市!J19+紀北町!J19+御浜町!J19+紀宝町!J19</f>
        <v>0</v>
      </c>
      <c r="K19" s="10">
        <f>尾鷲市!K19+熊野市!K19+紀北町!K19+御浜町!K19+紀宝町!K19</f>
        <v>0</v>
      </c>
      <c r="L19" s="10">
        <f>尾鷲市!L19+熊野市!L19+紀北町!L19+御浜町!L19+紀宝町!L19</f>
        <v>0</v>
      </c>
      <c r="M19" s="10">
        <f>尾鷲市!M19+熊野市!M19+紀北町!M19+御浜町!M19+紀宝町!M19</f>
        <v>0</v>
      </c>
      <c r="N19" s="10">
        <f>尾鷲市!N19+熊野市!N19+紀北町!N19+御浜町!N19+紀宝町!N19</f>
        <v>0</v>
      </c>
      <c r="O19" s="10">
        <f>尾鷲市!O19+熊野市!O19+紀北町!O19+御浜町!O19+紀宝町!O19</f>
        <v>0</v>
      </c>
      <c r="P19" s="10">
        <f>尾鷲市!P19+熊野市!P19+紀北町!P19+御浜町!P19+紀宝町!P19</f>
        <v>0</v>
      </c>
      <c r="Q19" s="10">
        <f>尾鷲市!Q19+熊野市!Q19+紀北町!Q19+御浜町!Q19+紀宝町!Q19</f>
        <v>0</v>
      </c>
      <c r="R19" s="10">
        <f>尾鷲市!R19+熊野市!R19+紀北町!R19+御浜町!R19+紀宝町!R19</f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f>尾鷲市!D20+熊野市!D20+紀北町!D20+御浜町!D20+紀宝町!D20</f>
        <v>0</v>
      </c>
      <c r="E20" s="10">
        <f>尾鷲市!E20+熊野市!E20+紀北町!E20+御浜町!E20+紀宝町!E20</f>
        <v>0</v>
      </c>
      <c r="F20" s="10">
        <f>尾鷲市!F20+熊野市!F20+紀北町!F20+御浜町!F20+紀宝町!F20</f>
        <v>0</v>
      </c>
      <c r="G20" s="10">
        <f>尾鷲市!G20+熊野市!G20+紀北町!G20+御浜町!G20+紀宝町!G20</f>
        <v>0</v>
      </c>
      <c r="H20" s="10">
        <f>尾鷲市!H20+熊野市!H20+紀北町!H20+御浜町!H20+紀宝町!H20</f>
        <v>0</v>
      </c>
      <c r="I20" s="10">
        <f>尾鷲市!I20+熊野市!I20+紀北町!I20+御浜町!I20+紀宝町!I20</f>
        <v>0</v>
      </c>
      <c r="J20" s="10">
        <f>尾鷲市!J20+熊野市!J20+紀北町!J20+御浜町!J20+紀宝町!J20</f>
        <v>0</v>
      </c>
      <c r="K20" s="10">
        <f>尾鷲市!K20+熊野市!K20+紀北町!K20+御浜町!K20+紀宝町!K20</f>
        <v>0</v>
      </c>
      <c r="L20" s="10">
        <f>尾鷲市!L20+熊野市!L20+紀北町!L20+御浜町!L20+紀宝町!L20</f>
        <v>0</v>
      </c>
      <c r="M20" s="10">
        <f>尾鷲市!M20+熊野市!M20+紀北町!M20+御浜町!M20+紀宝町!M20</f>
        <v>0</v>
      </c>
      <c r="N20" s="10">
        <f>尾鷲市!N20+熊野市!N20+紀北町!N20+御浜町!N20+紀宝町!N20</f>
        <v>0</v>
      </c>
      <c r="O20" s="10">
        <f>尾鷲市!O20+熊野市!O20+紀北町!O20+御浜町!O20+紀宝町!O20</f>
        <v>0</v>
      </c>
      <c r="P20" s="10">
        <f>尾鷲市!P20+熊野市!P20+紀北町!P20+御浜町!P20+紀宝町!P20</f>
        <v>0</v>
      </c>
      <c r="Q20" s="10">
        <f>尾鷲市!Q20+熊野市!Q20+紀北町!Q20+御浜町!Q20+紀宝町!Q20</f>
        <v>0</v>
      </c>
      <c r="R20" s="10">
        <f>尾鷲市!R20+熊野市!R20+紀北町!R20+御浜町!R20+紀宝町!R20</f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f>尾鷲市!D21+熊野市!D21+紀北町!D21+御浜町!D21+紀宝町!D21</f>
        <v>0</v>
      </c>
      <c r="E21" s="10">
        <f>尾鷲市!E21+熊野市!E21+紀北町!E21+御浜町!E21+紀宝町!E21</f>
        <v>0</v>
      </c>
      <c r="F21" s="10">
        <f>尾鷲市!F21+熊野市!F21+紀北町!F21+御浜町!F21+紀宝町!F21</f>
        <v>0</v>
      </c>
      <c r="G21" s="10">
        <f>尾鷲市!G21+熊野市!G21+紀北町!G21+御浜町!G21+紀宝町!G21</f>
        <v>0</v>
      </c>
      <c r="H21" s="10">
        <f>尾鷲市!H21+熊野市!H21+紀北町!H21+御浜町!H21+紀宝町!H21</f>
        <v>0</v>
      </c>
      <c r="I21" s="10">
        <f>尾鷲市!I21+熊野市!I21+紀北町!I21+御浜町!I21+紀宝町!I21</f>
        <v>0</v>
      </c>
      <c r="J21" s="10">
        <f>尾鷲市!J21+熊野市!J21+紀北町!J21+御浜町!J21+紀宝町!J21</f>
        <v>0</v>
      </c>
      <c r="K21" s="10">
        <f>尾鷲市!K21+熊野市!K21+紀北町!K21+御浜町!K21+紀宝町!K21</f>
        <v>0</v>
      </c>
      <c r="L21" s="10">
        <f>尾鷲市!L21+熊野市!L21+紀北町!L21+御浜町!L21+紀宝町!L21</f>
        <v>0</v>
      </c>
      <c r="M21" s="10">
        <f>尾鷲市!M21+熊野市!M21+紀北町!M21+御浜町!M21+紀宝町!M21</f>
        <v>0</v>
      </c>
      <c r="N21" s="10">
        <f>尾鷲市!N21+熊野市!N21+紀北町!N21+御浜町!N21+紀宝町!N21</f>
        <v>0</v>
      </c>
      <c r="O21" s="10">
        <f>尾鷲市!O21+熊野市!O21+紀北町!O21+御浜町!O21+紀宝町!O21</f>
        <v>0</v>
      </c>
      <c r="P21" s="10">
        <f>尾鷲市!P21+熊野市!P21+紀北町!P21+御浜町!P21+紀宝町!P21</f>
        <v>0</v>
      </c>
      <c r="Q21" s="10">
        <f>尾鷲市!Q21+熊野市!Q21+紀北町!Q21+御浜町!Q21+紀宝町!Q21</f>
        <v>0</v>
      </c>
      <c r="R21" s="10">
        <f>尾鷲市!R21+熊野市!R21+紀北町!R21+御浜町!R21+紀宝町!R21</f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f>尾鷲市!D22+熊野市!D22+紀北町!D22+御浜町!D22+紀宝町!D22</f>
        <v>0</v>
      </c>
      <c r="E22" s="10">
        <f>尾鷲市!E22+熊野市!E22+紀北町!E22+御浜町!E22+紀宝町!E22</f>
        <v>0</v>
      </c>
      <c r="F22" s="10">
        <f>尾鷲市!F22+熊野市!F22+紀北町!F22+御浜町!F22+紀宝町!F22</f>
        <v>0</v>
      </c>
      <c r="G22" s="10">
        <f>尾鷲市!G22+熊野市!G22+紀北町!G22+御浜町!G22+紀宝町!G22</f>
        <v>0</v>
      </c>
      <c r="H22" s="10">
        <f>尾鷲市!H22+熊野市!H22+紀北町!H22+御浜町!H22+紀宝町!H22</f>
        <v>0</v>
      </c>
      <c r="I22" s="10">
        <f>尾鷲市!I22+熊野市!I22+紀北町!I22+御浜町!I22+紀宝町!I22</f>
        <v>0</v>
      </c>
      <c r="J22" s="10">
        <f>尾鷲市!J22+熊野市!J22+紀北町!J22+御浜町!J22+紀宝町!J22</f>
        <v>0</v>
      </c>
      <c r="K22" s="10">
        <f>尾鷲市!K22+熊野市!K22+紀北町!K22+御浜町!K22+紀宝町!K22</f>
        <v>0</v>
      </c>
      <c r="L22" s="10">
        <f>尾鷲市!L22+熊野市!L22+紀北町!L22+御浜町!L22+紀宝町!L22</f>
        <v>0</v>
      </c>
      <c r="M22" s="10">
        <f>尾鷲市!M22+熊野市!M22+紀北町!M22+御浜町!M22+紀宝町!M22</f>
        <v>0</v>
      </c>
      <c r="N22" s="10">
        <f>尾鷲市!N22+熊野市!N22+紀北町!N22+御浜町!N22+紀宝町!N22</f>
        <v>0</v>
      </c>
      <c r="O22" s="10">
        <f>尾鷲市!O22+熊野市!O22+紀北町!O22+御浜町!O22+紀宝町!O22</f>
        <v>0</v>
      </c>
      <c r="P22" s="10">
        <f>尾鷲市!P22+熊野市!P22+紀北町!P22+御浜町!P22+紀宝町!P22</f>
        <v>0</v>
      </c>
      <c r="Q22" s="10">
        <f>尾鷲市!Q22+熊野市!Q22+紀北町!Q22+御浜町!Q22+紀宝町!Q22</f>
        <v>0</v>
      </c>
      <c r="R22" s="10">
        <f>尾鷲市!R22+熊野市!R22+紀北町!R22+御浜町!R22+紀宝町!R22</f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f>尾鷲市!D23+熊野市!D23+紀北町!D23+御浜町!D23+紀宝町!D23</f>
        <v>0</v>
      </c>
      <c r="E23" s="10">
        <f>尾鷲市!E23+熊野市!E23+紀北町!E23+御浜町!E23+紀宝町!E23</f>
        <v>0</v>
      </c>
      <c r="F23" s="10">
        <f>尾鷲市!F23+熊野市!F23+紀北町!F23+御浜町!F23+紀宝町!F23</f>
        <v>0</v>
      </c>
      <c r="G23" s="10">
        <f>尾鷲市!G23+熊野市!G23+紀北町!G23+御浜町!G23+紀宝町!G23</f>
        <v>0</v>
      </c>
      <c r="H23" s="10">
        <f>尾鷲市!H23+熊野市!H23+紀北町!H23+御浜町!H23+紀宝町!H23</f>
        <v>0</v>
      </c>
      <c r="I23" s="10">
        <f>尾鷲市!I23+熊野市!I23+紀北町!I23+御浜町!I23+紀宝町!I23</f>
        <v>0</v>
      </c>
      <c r="J23" s="10">
        <f>尾鷲市!J23+熊野市!J23+紀北町!J23+御浜町!J23+紀宝町!J23</f>
        <v>0</v>
      </c>
      <c r="K23" s="10">
        <f>尾鷲市!K23+熊野市!K23+紀北町!K23+御浜町!K23+紀宝町!K23</f>
        <v>0</v>
      </c>
      <c r="L23" s="10">
        <f>尾鷲市!L23+熊野市!L23+紀北町!L23+御浜町!L23+紀宝町!L23</f>
        <v>0</v>
      </c>
      <c r="M23" s="10">
        <f>尾鷲市!M23+熊野市!M23+紀北町!M23+御浜町!M23+紀宝町!M23</f>
        <v>0</v>
      </c>
      <c r="N23" s="10">
        <f>尾鷲市!N23+熊野市!N23+紀北町!N23+御浜町!N23+紀宝町!N23</f>
        <v>0</v>
      </c>
      <c r="O23" s="10">
        <f>尾鷲市!O23+熊野市!O23+紀北町!O23+御浜町!O23+紀宝町!O23</f>
        <v>0</v>
      </c>
      <c r="P23" s="10">
        <f>尾鷲市!P23+熊野市!P23+紀北町!P23+御浜町!P23+紀宝町!P23</f>
        <v>0</v>
      </c>
      <c r="Q23" s="10">
        <f>尾鷲市!Q23+熊野市!Q23+紀北町!Q23+御浜町!Q23+紀宝町!Q23</f>
        <v>0</v>
      </c>
      <c r="R23" s="10">
        <f>尾鷲市!R23+熊野市!R23+紀北町!R23+御浜町!R23+紀宝町!R23</f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f>尾鷲市!D24+熊野市!D24+紀北町!D24+御浜町!D24+紀宝町!D24</f>
        <v>0</v>
      </c>
      <c r="E24" s="10">
        <f>尾鷲市!E24+熊野市!E24+紀北町!E24+御浜町!E24+紀宝町!E24</f>
        <v>0</v>
      </c>
      <c r="F24" s="10">
        <f>尾鷲市!F24+熊野市!F24+紀北町!F24+御浜町!F24+紀宝町!F24</f>
        <v>0</v>
      </c>
      <c r="G24" s="10">
        <f>尾鷲市!G24+熊野市!G24+紀北町!G24+御浜町!G24+紀宝町!G24</f>
        <v>0</v>
      </c>
      <c r="H24" s="10">
        <f>尾鷲市!H24+熊野市!H24+紀北町!H24+御浜町!H24+紀宝町!H24</f>
        <v>0</v>
      </c>
      <c r="I24" s="10">
        <f>尾鷲市!I24+熊野市!I24+紀北町!I24+御浜町!I24+紀宝町!I24</f>
        <v>0</v>
      </c>
      <c r="J24" s="10">
        <f>尾鷲市!J24+熊野市!J24+紀北町!J24+御浜町!J24+紀宝町!J24</f>
        <v>0</v>
      </c>
      <c r="K24" s="10">
        <f>尾鷲市!K24+熊野市!K24+紀北町!K24+御浜町!K24+紀宝町!K24</f>
        <v>0</v>
      </c>
      <c r="L24" s="10">
        <f>尾鷲市!L24+熊野市!L24+紀北町!L24+御浜町!L24+紀宝町!L24</f>
        <v>0</v>
      </c>
      <c r="M24" s="10">
        <f>尾鷲市!M24+熊野市!M24+紀北町!M24+御浜町!M24+紀宝町!M24</f>
        <v>0</v>
      </c>
      <c r="N24" s="10">
        <f>尾鷲市!N24+熊野市!N24+紀北町!N24+御浜町!N24+紀宝町!N24</f>
        <v>0</v>
      </c>
      <c r="O24" s="10">
        <f>尾鷲市!O24+熊野市!O24+紀北町!O24+御浜町!O24+紀宝町!O24</f>
        <v>0</v>
      </c>
      <c r="P24" s="10">
        <f>尾鷲市!P24+熊野市!P24+紀北町!P24+御浜町!P24+紀宝町!P24</f>
        <v>0</v>
      </c>
      <c r="Q24" s="10">
        <f>尾鷲市!Q24+熊野市!Q24+紀北町!Q24+御浜町!Q24+紀宝町!Q24</f>
        <v>0</v>
      </c>
      <c r="R24" s="10">
        <f>尾鷲市!R24+熊野市!R24+紀北町!R24+御浜町!R24+紀宝町!R24</f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f>尾鷲市!D25+熊野市!D25+紀北町!D25+御浜町!D25+紀宝町!D25</f>
        <v>0</v>
      </c>
      <c r="E25" s="10">
        <f>尾鷲市!E25+熊野市!E25+紀北町!E25+御浜町!E25+紀宝町!E25</f>
        <v>0</v>
      </c>
      <c r="F25" s="10">
        <f>尾鷲市!F25+熊野市!F25+紀北町!F25+御浜町!F25+紀宝町!F25</f>
        <v>0</v>
      </c>
      <c r="G25" s="10">
        <f>尾鷲市!G25+熊野市!G25+紀北町!G25+御浜町!G25+紀宝町!G25</f>
        <v>0</v>
      </c>
      <c r="H25" s="10">
        <f>尾鷲市!H25+熊野市!H25+紀北町!H25+御浜町!H25+紀宝町!H25</f>
        <v>0</v>
      </c>
      <c r="I25" s="10">
        <f>尾鷲市!I25+熊野市!I25+紀北町!I25+御浜町!I25+紀宝町!I25</f>
        <v>0</v>
      </c>
      <c r="J25" s="10">
        <f>尾鷲市!J25+熊野市!J25+紀北町!J25+御浜町!J25+紀宝町!J25</f>
        <v>0</v>
      </c>
      <c r="K25" s="10">
        <f>尾鷲市!K25+熊野市!K25+紀北町!K25+御浜町!K25+紀宝町!K25</f>
        <v>0</v>
      </c>
      <c r="L25" s="10">
        <f>尾鷲市!L25+熊野市!L25+紀北町!L25+御浜町!L25+紀宝町!L25</f>
        <v>0</v>
      </c>
      <c r="M25" s="10">
        <f>尾鷲市!M25+熊野市!M25+紀北町!M25+御浜町!M25+紀宝町!M25</f>
        <v>0</v>
      </c>
      <c r="N25" s="10">
        <f>尾鷲市!N25+熊野市!N25+紀北町!N25+御浜町!N25+紀宝町!N25</f>
        <v>0</v>
      </c>
      <c r="O25" s="10">
        <f>尾鷲市!O25+熊野市!O25+紀北町!O25+御浜町!O25+紀宝町!O25</f>
        <v>0</v>
      </c>
      <c r="P25" s="10">
        <f>尾鷲市!P25+熊野市!P25+紀北町!P25+御浜町!P25+紀宝町!P25</f>
        <v>0</v>
      </c>
      <c r="Q25" s="10">
        <f>尾鷲市!Q25+熊野市!Q25+紀北町!Q25+御浜町!Q25+紀宝町!Q25</f>
        <v>0</v>
      </c>
      <c r="R25" s="10">
        <f>尾鷲市!R25+熊野市!R25+紀北町!R25+御浜町!R25+紀宝町!R25</f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57" t="s">
        <v>179</v>
      </c>
      <c r="B26" s="58" t="s">
        <v>121</v>
      </c>
      <c r="C26" s="17" t="s">
        <v>120</v>
      </c>
      <c r="D26" s="10">
        <f>尾鷲市!D26+熊野市!D26+紀北町!D26+御浜町!D26+紀宝町!D26</f>
        <v>0</v>
      </c>
      <c r="E26" s="10">
        <f>尾鷲市!E26+熊野市!E26+紀北町!E26+御浜町!E26+紀宝町!E26</f>
        <v>0</v>
      </c>
      <c r="F26" s="10">
        <f>尾鷲市!F26+熊野市!F26+紀北町!F26+御浜町!F26+紀宝町!F26</f>
        <v>0</v>
      </c>
      <c r="G26" s="10">
        <f>尾鷲市!G26+熊野市!G26+紀北町!G26+御浜町!G26+紀宝町!G26</f>
        <v>0</v>
      </c>
      <c r="H26" s="10">
        <f>尾鷲市!H26+熊野市!H26+紀北町!H26+御浜町!H26+紀宝町!H26</f>
        <v>0</v>
      </c>
      <c r="I26" s="10">
        <f>尾鷲市!I26+熊野市!I26+紀北町!I26+御浜町!I26+紀宝町!I26</f>
        <v>0</v>
      </c>
      <c r="J26" s="10">
        <f>尾鷲市!J26+熊野市!J26+紀北町!J26+御浜町!J26+紀宝町!J26</f>
        <v>0</v>
      </c>
      <c r="K26" s="10">
        <f>尾鷲市!K26+熊野市!K26+紀北町!K26+御浜町!K26+紀宝町!K26</f>
        <v>0</v>
      </c>
      <c r="L26" s="10">
        <f>尾鷲市!L26+熊野市!L26+紀北町!L26+御浜町!L26+紀宝町!L26</f>
        <v>0</v>
      </c>
      <c r="M26" s="10">
        <f>尾鷲市!M26+熊野市!M26+紀北町!M26+御浜町!M26+紀宝町!M26</f>
        <v>0</v>
      </c>
      <c r="N26" s="10">
        <f>尾鷲市!N26+熊野市!N26+紀北町!N26+御浜町!N26+紀宝町!N26</f>
        <v>0</v>
      </c>
      <c r="O26" s="10">
        <f>尾鷲市!O26+熊野市!O26+紀北町!O26+御浜町!O26+紀宝町!O26</f>
        <v>0</v>
      </c>
      <c r="P26" s="10">
        <f>尾鷲市!P26+熊野市!P26+紀北町!P26+御浜町!P26+紀宝町!P26</f>
        <v>0</v>
      </c>
      <c r="Q26" s="10">
        <f>尾鷲市!Q26+熊野市!Q26+紀北町!Q26+御浜町!Q26+紀宝町!Q26</f>
        <v>0</v>
      </c>
      <c r="R26" s="10">
        <f>尾鷲市!R26+熊野市!R26+紀北町!R26+御浜町!R26+紀宝町!R26</f>
        <v>0</v>
      </c>
      <c r="S26" s="2"/>
      <c r="T26" s="79" t="s">
        <v>237</v>
      </c>
      <c r="U26" s="59"/>
      <c r="V26" s="59"/>
      <c r="W26" s="59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f>尾鷲市!D27+熊野市!D27+紀北町!D27+御浜町!D27+紀宝町!D27</f>
        <v>0</v>
      </c>
      <c r="E27" s="10">
        <f>尾鷲市!E27+熊野市!E27+紀北町!E27+御浜町!E27+紀宝町!E27</f>
        <v>0</v>
      </c>
      <c r="F27" s="10">
        <f>尾鷲市!F27+熊野市!F27+紀北町!F27+御浜町!F27+紀宝町!F27</f>
        <v>0</v>
      </c>
      <c r="G27" s="10">
        <f>尾鷲市!G27+熊野市!G27+紀北町!G27+御浜町!G27+紀宝町!G27</f>
        <v>0</v>
      </c>
      <c r="H27" s="10">
        <f>尾鷲市!H27+熊野市!H27+紀北町!H27+御浜町!H27+紀宝町!H27</f>
        <v>0</v>
      </c>
      <c r="I27" s="10">
        <f>尾鷲市!I27+熊野市!I27+紀北町!I27+御浜町!I27+紀宝町!I27</f>
        <v>0</v>
      </c>
      <c r="J27" s="10">
        <f>尾鷲市!J27+熊野市!J27+紀北町!J27+御浜町!J27+紀宝町!J27</f>
        <v>0</v>
      </c>
      <c r="K27" s="10">
        <f>尾鷲市!K27+熊野市!K27+紀北町!K27+御浜町!K27+紀宝町!K27</f>
        <v>0</v>
      </c>
      <c r="L27" s="10">
        <f>尾鷲市!L27+熊野市!L27+紀北町!L27+御浜町!L27+紀宝町!L27</f>
        <v>0</v>
      </c>
      <c r="M27" s="10">
        <f>尾鷲市!M27+熊野市!M27+紀北町!M27+御浜町!M27+紀宝町!M27</f>
        <v>0</v>
      </c>
      <c r="N27" s="10">
        <f>尾鷲市!N27+熊野市!N27+紀北町!N27+御浜町!N27+紀宝町!N27</f>
        <v>0</v>
      </c>
      <c r="O27" s="10">
        <f>尾鷲市!O27+熊野市!O27+紀北町!O27+御浜町!O27+紀宝町!O27</f>
        <v>0</v>
      </c>
      <c r="P27" s="10">
        <f>尾鷲市!P27+熊野市!P27+紀北町!P27+御浜町!P27+紀宝町!P27</f>
        <v>0</v>
      </c>
      <c r="Q27" s="10">
        <f>尾鷲市!Q27+熊野市!Q27+紀北町!Q27+御浜町!Q27+紀宝町!Q27</f>
        <v>0</v>
      </c>
      <c r="R27" s="10">
        <f>尾鷲市!R27+熊野市!R27+紀北町!R27+御浜町!R27+紀宝町!R27</f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f>尾鷲市!D28+熊野市!D28+紀北町!D28+御浜町!D28+紀宝町!D28</f>
        <v>0</v>
      </c>
      <c r="E28" s="10">
        <f>尾鷲市!E28+熊野市!E28+紀北町!E28+御浜町!E28+紀宝町!E28</f>
        <v>0</v>
      </c>
      <c r="F28" s="10">
        <f>尾鷲市!F28+熊野市!F28+紀北町!F28+御浜町!F28+紀宝町!F28</f>
        <v>0</v>
      </c>
      <c r="G28" s="10">
        <f>尾鷲市!G28+熊野市!G28+紀北町!G28+御浜町!G28+紀宝町!G28</f>
        <v>0</v>
      </c>
      <c r="H28" s="10">
        <f>尾鷲市!H28+熊野市!H28+紀北町!H28+御浜町!H28+紀宝町!H28</f>
        <v>0</v>
      </c>
      <c r="I28" s="10">
        <f>尾鷲市!I28+熊野市!I28+紀北町!I28+御浜町!I28+紀宝町!I28</f>
        <v>0</v>
      </c>
      <c r="J28" s="10">
        <f>尾鷲市!J28+熊野市!J28+紀北町!J28+御浜町!J28+紀宝町!J28</f>
        <v>0</v>
      </c>
      <c r="K28" s="10">
        <f>尾鷲市!K28+熊野市!K28+紀北町!K28+御浜町!K28+紀宝町!K28</f>
        <v>0</v>
      </c>
      <c r="L28" s="10">
        <f>尾鷲市!L28+熊野市!L28+紀北町!L28+御浜町!L28+紀宝町!L28</f>
        <v>0</v>
      </c>
      <c r="M28" s="10">
        <f>尾鷲市!M28+熊野市!M28+紀北町!M28+御浜町!M28+紀宝町!M28</f>
        <v>0</v>
      </c>
      <c r="N28" s="10">
        <f>尾鷲市!N28+熊野市!N28+紀北町!N28+御浜町!N28+紀宝町!N28</f>
        <v>0</v>
      </c>
      <c r="O28" s="10">
        <f>尾鷲市!O28+熊野市!O28+紀北町!O28+御浜町!O28+紀宝町!O28</f>
        <v>0</v>
      </c>
      <c r="P28" s="10">
        <f>尾鷲市!P28+熊野市!P28+紀北町!P28+御浜町!P28+紀宝町!P28</f>
        <v>0</v>
      </c>
      <c r="Q28" s="10">
        <f>尾鷲市!Q28+熊野市!Q28+紀北町!Q28+御浜町!Q28+紀宝町!Q28</f>
        <v>0</v>
      </c>
      <c r="R28" s="10">
        <f>尾鷲市!R28+熊野市!R28+紀北町!R28+御浜町!R28+紀宝町!R28</f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f>尾鷲市!D29+熊野市!D29+紀北町!D29+御浜町!D29+紀宝町!D29</f>
        <v>0</v>
      </c>
      <c r="E29" s="10">
        <f>尾鷲市!E29+熊野市!E29+紀北町!E29+御浜町!E29+紀宝町!E29</f>
        <v>0</v>
      </c>
      <c r="F29" s="10">
        <f>尾鷲市!F29+熊野市!F29+紀北町!F29+御浜町!F29+紀宝町!F29</f>
        <v>0</v>
      </c>
      <c r="G29" s="10">
        <f>尾鷲市!G29+熊野市!G29+紀北町!G29+御浜町!G29+紀宝町!G29</f>
        <v>0</v>
      </c>
      <c r="H29" s="10">
        <f>尾鷲市!H29+熊野市!H29+紀北町!H29+御浜町!H29+紀宝町!H29</f>
        <v>20</v>
      </c>
      <c r="I29" s="10">
        <f>尾鷲市!I29+熊野市!I29+紀北町!I29+御浜町!I29+紀宝町!I29</f>
        <v>-20</v>
      </c>
      <c r="J29" s="10">
        <f>尾鷲市!J29+熊野市!J29+紀北町!J29+御浜町!J29+紀宝町!J29</f>
        <v>11</v>
      </c>
      <c r="K29" s="10">
        <f>尾鷲市!K29+熊野市!K29+紀北町!K29+御浜町!K29+紀宝町!K29</f>
        <v>0</v>
      </c>
      <c r="L29" s="10">
        <f>尾鷲市!L29+熊野市!L29+紀北町!L29+御浜町!L29+紀宝町!L29</f>
        <v>11</v>
      </c>
      <c r="M29" s="10">
        <f>尾鷲市!M29+熊野市!M29+紀北町!M29+御浜町!M29+紀宝町!M29</f>
        <v>0</v>
      </c>
      <c r="N29" s="10">
        <f>尾鷲市!N29+熊野市!N29+紀北町!N29+御浜町!N29+紀宝町!N29</f>
        <v>20</v>
      </c>
      <c r="O29" s="10">
        <f>尾鷲市!O29+熊野市!O29+紀北町!O29+御浜町!O29+紀宝町!O29</f>
        <v>-20</v>
      </c>
      <c r="P29" s="10">
        <f>尾鷲市!P29+熊野市!P29+紀北町!P29+御浜町!P29+紀宝町!P29</f>
        <v>0</v>
      </c>
      <c r="Q29" s="10">
        <f>尾鷲市!Q29+熊野市!Q29+紀北町!Q29+御浜町!Q29+紀宝町!Q29</f>
        <v>11</v>
      </c>
      <c r="R29" s="10">
        <f>尾鷲市!R29+熊野市!R29+紀北町!R29+御浜町!R29+紀宝町!R29</f>
        <v>-11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f>尾鷲市!D30+熊野市!D30+紀北町!D30+御浜町!D30+紀宝町!D30</f>
        <v>0</v>
      </c>
      <c r="E30" s="10">
        <f>尾鷲市!E30+熊野市!E30+紀北町!E30+御浜町!E30+紀宝町!E30</f>
        <v>0</v>
      </c>
      <c r="F30" s="10">
        <f>尾鷲市!F30+熊野市!F30+紀北町!F30+御浜町!F30+紀宝町!F30</f>
        <v>0</v>
      </c>
      <c r="G30" s="10">
        <f>尾鷲市!G30+熊野市!G30+紀北町!G30+御浜町!G30+紀宝町!G30</f>
        <v>0</v>
      </c>
      <c r="H30" s="10">
        <f>尾鷲市!H30+熊野市!H30+紀北町!H30+御浜町!H30+紀宝町!H30</f>
        <v>0</v>
      </c>
      <c r="I30" s="10">
        <f>尾鷲市!I30+熊野市!I30+紀北町!I30+御浜町!I30+紀宝町!I30</f>
        <v>0</v>
      </c>
      <c r="J30" s="10">
        <f>尾鷲市!J30+熊野市!J30+紀北町!J30+御浜町!J30+紀宝町!J30</f>
        <v>0</v>
      </c>
      <c r="K30" s="10">
        <f>尾鷲市!K30+熊野市!K30+紀北町!K30+御浜町!K30+紀宝町!K30</f>
        <v>0</v>
      </c>
      <c r="L30" s="10">
        <f>尾鷲市!L30+熊野市!L30+紀北町!L30+御浜町!L30+紀宝町!L30</f>
        <v>0</v>
      </c>
      <c r="M30" s="10">
        <f>尾鷲市!M30+熊野市!M30+紀北町!M30+御浜町!M30+紀宝町!M30</f>
        <v>0</v>
      </c>
      <c r="N30" s="10">
        <f>尾鷲市!N30+熊野市!N30+紀北町!N30+御浜町!N30+紀宝町!N30</f>
        <v>0</v>
      </c>
      <c r="O30" s="10">
        <f>尾鷲市!O30+熊野市!O30+紀北町!O30+御浜町!O30+紀宝町!O30</f>
        <v>0</v>
      </c>
      <c r="P30" s="10">
        <f>尾鷲市!P30+熊野市!P30+紀北町!P30+御浜町!P30+紀宝町!P30</f>
        <v>0</v>
      </c>
      <c r="Q30" s="10">
        <f>尾鷲市!Q30+熊野市!Q30+紀北町!Q30+御浜町!Q30+紀宝町!Q30</f>
        <v>0</v>
      </c>
      <c r="R30" s="10">
        <f>尾鷲市!R30+熊野市!R30+紀北町!R30+御浜町!R30+紀宝町!R30</f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f>尾鷲市!D31+熊野市!D31+紀北町!D31+御浜町!D31+紀宝町!D31</f>
        <v>45</v>
      </c>
      <c r="E31" s="10">
        <f>尾鷲市!E31+熊野市!E31+紀北町!E31+御浜町!E31+紀宝町!E31</f>
        <v>69</v>
      </c>
      <c r="F31" s="10">
        <f>尾鷲市!F31+熊野市!F31+紀北町!F31+御浜町!F31+紀宝町!F31</f>
        <v>-24</v>
      </c>
      <c r="G31" s="10">
        <f>尾鷲市!G31+熊野市!G31+紀北町!G31+御浜町!G31+紀宝町!G31</f>
        <v>72</v>
      </c>
      <c r="H31" s="10">
        <f>尾鷲市!H31+熊野市!H31+紀北町!H31+御浜町!H31+紀宝町!H31</f>
        <v>64</v>
      </c>
      <c r="I31" s="10">
        <f>尾鷲市!I31+熊野市!I31+紀北町!I31+御浜町!I31+紀宝町!I31</f>
        <v>8</v>
      </c>
      <c r="J31" s="10">
        <f>尾鷲市!J31+熊野市!J31+紀北町!J31+御浜町!J31+紀宝町!J31</f>
        <v>93</v>
      </c>
      <c r="K31" s="10">
        <f>尾鷲市!K31+熊野市!K31+紀北町!K31+御浜町!K31+紀宝町!K31</f>
        <v>40</v>
      </c>
      <c r="L31" s="10">
        <f>尾鷲市!L31+熊野市!L31+紀北町!L31+御浜町!L31+紀宝町!L31</f>
        <v>53</v>
      </c>
      <c r="M31" s="10">
        <f>尾鷲市!M31+熊野市!M31+紀北町!M31+御浜町!M31+紀宝町!M31</f>
        <v>50</v>
      </c>
      <c r="N31" s="10">
        <f>尾鷲市!N31+熊野市!N31+紀北町!N31+御浜町!N31+紀宝町!N31</f>
        <v>0</v>
      </c>
      <c r="O31" s="10">
        <f>尾鷲市!O31+熊野市!O31+紀北町!O31+御浜町!O31+紀宝町!O31</f>
        <v>50</v>
      </c>
      <c r="P31" s="10">
        <f>尾鷲市!P31+熊野市!P31+紀北町!P31+御浜町!P31+紀宝町!P31</f>
        <v>65</v>
      </c>
      <c r="Q31" s="10">
        <f>尾鷲市!Q31+熊野市!Q31+紀北町!Q31+御浜町!Q31+紀宝町!Q31</f>
        <v>0</v>
      </c>
      <c r="R31" s="10">
        <f>尾鷲市!R31+熊野市!R31+紀北町!R31+御浜町!R31+紀宝町!R31</f>
        <v>65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f>尾鷲市!D32+熊野市!D32+紀北町!D32+御浜町!D32+紀宝町!D32</f>
        <v>0</v>
      </c>
      <c r="E32" s="10">
        <f>尾鷲市!E32+熊野市!E32+紀北町!E32+御浜町!E32+紀宝町!E32</f>
        <v>84</v>
      </c>
      <c r="F32" s="10">
        <f>尾鷲市!F32+熊野市!F32+紀北町!F32+御浜町!F32+紀宝町!F32</f>
        <v>-84</v>
      </c>
      <c r="G32" s="10">
        <f>尾鷲市!G32+熊野市!G32+紀北町!G32+御浜町!G32+紀宝町!G32</f>
        <v>78</v>
      </c>
      <c r="H32" s="10">
        <f>尾鷲市!H32+熊野市!H32+紀北町!H32+御浜町!H32+紀宝町!H32</f>
        <v>89</v>
      </c>
      <c r="I32" s="10">
        <f>尾鷲市!I32+熊野市!I32+紀北町!I32+御浜町!I32+紀宝町!I32</f>
        <v>-11</v>
      </c>
      <c r="J32" s="10">
        <f>尾鷲市!J32+熊野市!J32+紀北町!J32+御浜町!J32+紀宝町!J32</f>
        <v>58</v>
      </c>
      <c r="K32" s="10">
        <f>尾鷲市!K32+熊野市!K32+紀北町!K32+御浜町!K32+紀宝町!K32</f>
        <v>34</v>
      </c>
      <c r="L32" s="10">
        <f>尾鷲市!L32+熊野市!L32+紀北町!L32+御浜町!L32+紀宝町!L32</f>
        <v>24</v>
      </c>
      <c r="M32" s="10">
        <f>尾鷲市!M32+熊野市!M32+紀北町!M32+御浜町!M32+紀宝町!M32</f>
        <v>58</v>
      </c>
      <c r="N32" s="10">
        <f>尾鷲市!N32+熊野市!N32+紀北町!N32+御浜町!N32+紀宝町!N32</f>
        <v>104</v>
      </c>
      <c r="O32" s="10">
        <f>尾鷲市!O32+熊野市!O32+紀北町!O32+御浜町!O32+紀宝町!O32</f>
        <v>-46</v>
      </c>
      <c r="P32" s="10">
        <f>尾鷲市!P32+熊野市!P32+紀北町!P32+御浜町!P32+紀宝町!P32</f>
        <v>77</v>
      </c>
      <c r="Q32" s="10">
        <f>尾鷲市!Q32+熊野市!Q32+紀北町!Q32+御浜町!Q32+紀宝町!Q32</f>
        <v>71</v>
      </c>
      <c r="R32" s="10">
        <f>尾鷲市!R32+熊野市!R32+紀北町!R32+御浜町!R32+紀宝町!R32</f>
        <v>6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f>尾鷲市!D33+熊野市!D33+紀北町!D33+御浜町!D33+紀宝町!D33</f>
        <v>32</v>
      </c>
      <c r="E33" s="10">
        <f>尾鷲市!E33+熊野市!E33+紀北町!E33+御浜町!E33+紀宝町!E33</f>
        <v>32</v>
      </c>
      <c r="F33" s="10">
        <f>尾鷲市!F33+熊野市!F33+紀北町!F33+御浜町!F33+紀宝町!F33</f>
        <v>0</v>
      </c>
      <c r="G33" s="10">
        <f>尾鷲市!G33+熊野市!G33+紀北町!G33+御浜町!G33+紀宝町!G33</f>
        <v>31</v>
      </c>
      <c r="H33" s="10">
        <f>尾鷲市!H33+熊野市!H33+紀北町!H33+御浜町!H33+紀宝町!H33</f>
        <v>73</v>
      </c>
      <c r="I33" s="10">
        <f>尾鷲市!I33+熊野市!I33+紀北町!I33+御浜町!I33+紀宝町!I33</f>
        <v>-42</v>
      </c>
      <c r="J33" s="10">
        <f>尾鷲市!J33+熊野市!J33+紀北町!J33+御浜町!J33+紀宝町!J33</f>
        <v>68</v>
      </c>
      <c r="K33" s="10">
        <f>尾鷲市!K33+熊野市!K33+紀北町!K33+御浜町!K33+紀宝町!K33</f>
        <v>50</v>
      </c>
      <c r="L33" s="10">
        <f>尾鷲市!L33+熊野市!L33+紀北町!L33+御浜町!L33+紀宝町!L33</f>
        <v>18</v>
      </c>
      <c r="M33" s="10">
        <f>尾鷲市!M33+熊野市!M33+紀北町!M33+御浜町!M33+紀宝町!M33</f>
        <v>69</v>
      </c>
      <c r="N33" s="10">
        <f>尾鷲市!N33+熊野市!N33+紀北町!N33+御浜町!N33+紀宝町!N33</f>
        <v>43</v>
      </c>
      <c r="O33" s="10">
        <f>尾鷲市!O33+熊野市!O33+紀北町!O33+御浜町!O33+紀宝町!O33</f>
        <v>26</v>
      </c>
      <c r="P33" s="10">
        <f>尾鷲市!P33+熊野市!P33+紀北町!P33+御浜町!P33+紀宝町!P33</f>
        <v>48</v>
      </c>
      <c r="Q33" s="10">
        <f>尾鷲市!Q33+熊野市!Q33+紀北町!Q33+御浜町!Q33+紀宝町!Q33</f>
        <v>35</v>
      </c>
      <c r="R33" s="10">
        <f>尾鷲市!R33+熊野市!R33+紀北町!R33+御浜町!R33+紀宝町!R33</f>
        <v>13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f>尾鷲市!D34+熊野市!D34+紀北町!D34+御浜町!D34+紀宝町!D34</f>
        <v>346</v>
      </c>
      <c r="E34" s="11">
        <f>尾鷲市!E34+熊野市!E34+紀北町!E34+御浜町!E34+紀宝町!E34</f>
        <v>378</v>
      </c>
      <c r="F34" s="11">
        <f>尾鷲市!F34+熊野市!F34+紀北町!F34+御浜町!F34+紀宝町!F34</f>
        <v>-32</v>
      </c>
      <c r="G34" s="11">
        <f>尾鷲市!G34+熊野市!G34+紀北町!G34+御浜町!G34+紀宝町!G34</f>
        <v>270</v>
      </c>
      <c r="H34" s="11">
        <f>尾鷲市!H34+熊野市!H34+紀北町!H34+御浜町!H34+紀宝町!H34</f>
        <v>214</v>
      </c>
      <c r="I34" s="11">
        <f>尾鷲市!I34+熊野市!I34+紀北町!I34+御浜町!I34+紀宝町!I34</f>
        <v>56</v>
      </c>
      <c r="J34" s="11">
        <f>尾鷲市!J34+熊野市!J34+紀北町!J34+御浜町!J34+紀宝町!J34</f>
        <v>372</v>
      </c>
      <c r="K34" s="11">
        <f>尾鷲市!K34+熊野市!K34+紀北町!K34+御浜町!K34+紀宝町!K34</f>
        <v>332</v>
      </c>
      <c r="L34" s="11">
        <f>尾鷲市!L34+熊野市!L34+紀北町!L34+御浜町!L34+紀宝町!L34</f>
        <v>40</v>
      </c>
      <c r="M34" s="11">
        <f>尾鷲市!M34+熊野市!M34+紀北町!M34+御浜町!M34+紀宝町!M34</f>
        <v>265</v>
      </c>
      <c r="N34" s="11">
        <f>尾鷲市!N34+熊野市!N34+紀北町!N34+御浜町!N34+紀宝町!N34</f>
        <v>293</v>
      </c>
      <c r="O34" s="11">
        <f>尾鷲市!O34+熊野市!O34+紀北町!O34+御浜町!O34+紀宝町!O34</f>
        <v>-28</v>
      </c>
      <c r="P34" s="11">
        <f>尾鷲市!P34+熊野市!P34+紀北町!P34+御浜町!P34+紀宝町!P34</f>
        <v>281</v>
      </c>
      <c r="Q34" s="11">
        <f>尾鷲市!Q34+熊野市!Q34+紀北町!Q34+御浜町!Q34+紀宝町!Q34</f>
        <v>314</v>
      </c>
      <c r="R34" s="11">
        <f>尾鷲市!R34+熊野市!R34+紀北町!R34+御浜町!R34+紀宝町!R34</f>
        <v>-33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f>尾鷲市!D35+熊野市!D35+紀北町!D35+御浜町!D35+紀宝町!D35</f>
        <v>0</v>
      </c>
      <c r="E35" s="12">
        <f>尾鷲市!E35+熊野市!E35+紀北町!E35+御浜町!E35+紀宝町!E35</f>
        <v>0</v>
      </c>
      <c r="F35" s="12">
        <f>尾鷲市!F35+熊野市!F35+紀北町!F35+御浜町!F35+紀宝町!F35</f>
        <v>0</v>
      </c>
      <c r="G35" s="12">
        <f>尾鷲市!G35+熊野市!G35+紀北町!G35+御浜町!G35+紀宝町!G35</f>
        <v>0</v>
      </c>
      <c r="H35" s="12">
        <f>尾鷲市!H35+熊野市!H35+紀北町!H35+御浜町!H35+紀宝町!H35</f>
        <v>0</v>
      </c>
      <c r="I35" s="12">
        <f>尾鷲市!I35+熊野市!I35+紀北町!I35+御浜町!I35+紀宝町!I35</f>
        <v>0</v>
      </c>
      <c r="J35" s="12">
        <f>尾鷲市!J35+熊野市!J35+紀北町!J35+御浜町!J35+紀宝町!J35</f>
        <v>0</v>
      </c>
      <c r="K35" s="12">
        <f>尾鷲市!K35+熊野市!K35+紀北町!K35+御浜町!K35+紀宝町!K35</f>
        <v>0</v>
      </c>
      <c r="L35" s="12">
        <f>尾鷲市!L35+熊野市!L35+紀北町!L35+御浜町!L35+紀宝町!L35</f>
        <v>0</v>
      </c>
      <c r="M35" s="12">
        <f>尾鷲市!M35+熊野市!M35+紀北町!M35+御浜町!M35+紀宝町!M35</f>
        <v>0</v>
      </c>
      <c r="N35" s="12">
        <f>尾鷲市!N35+熊野市!N35+紀北町!N35+御浜町!N35+紀宝町!N35</f>
        <v>0</v>
      </c>
      <c r="O35" s="12">
        <f>尾鷲市!O35+熊野市!O35+紀北町!O35+御浜町!O35+紀宝町!O35</f>
        <v>0</v>
      </c>
      <c r="P35" s="12">
        <f>尾鷲市!P35+熊野市!P35+紀北町!P35+御浜町!P35+紀宝町!P35</f>
        <v>0</v>
      </c>
      <c r="Q35" s="12">
        <f>尾鷲市!Q35+熊野市!Q35+紀北町!Q35+御浜町!Q35+紀宝町!Q35</f>
        <v>0</v>
      </c>
      <c r="R35" s="12">
        <f>尾鷲市!R35+熊野市!R35+紀北町!R35+御浜町!R35+紀宝町!R35</f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f>尾鷲市!D36+熊野市!D36+紀北町!D36+御浜町!D36+紀宝町!D36</f>
        <v>0</v>
      </c>
      <c r="E36" s="10">
        <f>尾鷲市!E36+熊野市!E36+紀北町!E36+御浜町!E36+紀宝町!E36</f>
        <v>0</v>
      </c>
      <c r="F36" s="10">
        <f>尾鷲市!F36+熊野市!F36+紀北町!F36+御浜町!F36+紀宝町!F36</f>
        <v>0</v>
      </c>
      <c r="G36" s="10">
        <f>尾鷲市!G36+熊野市!G36+紀北町!G36+御浜町!G36+紀宝町!G36</f>
        <v>0</v>
      </c>
      <c r="H36" s="10">
        <f>尾鷲市!H36+熊野市!H36+紀北町!H36+御浜町!H36+紀宝町!H36</f>
        <v>0</v>
      </c>
      <c r="I36" s="10">
        <f>尾鷲市!I36+熊野市!I36+紀北町!I36+御浜町!I36+紀宝町!I36</f>
        <v>0</v>
      </c>
      <c r="J36" s="10">
        <f>尾鷲市!J36+熊野市!J36+紀北町!J36+御浜町!J36+紀宝町!J36</f>
        <v>0</v>
      </c>
      <c r="K36" s="10">
        <f>尾鷲市!K36+熊野市!K36+紀北町!K36+御浜町!K36+紀宝町!K36</f>
        <v>0</v>
      </c>
      <c r="L36" s="10">
        <f>尾鷲市!L36+熊野市!L36+紀北町!L36+御浜町!L36+紀宝町!L36</f>
        <v>0</v>
      </c>
      <c r="M36" s="10">
        <f>尾鷲市!M36+熊野市!M36+紀北町!M36+御浜町!M36+紀宝町!M36</f>
        <v>0</v>
      </c>
      <c r="N36" s="10">
        <f>尾鷲市!N36+熊野市!N36+紀北町!N36+御浜町!N36+紀宝町!N36</f>
        <v>0</v>
      </c>
      <c r="O36" s="10">
        <f>尾鷲市!O36+熊野市!O36+紀北町!O36+御浜町!O36+紀宝町!O36</f>
        <v>0</v>
      </c>
      <c r="P36" s="10">
        <f>尾鷲市!P36+熊野市!P36+紀北町!P36+御浜町!P36+紀宝町!P36</f>
        <v>0</v>
      </c>
      <c r="Q36" s="10">
        <f>尾鷲市!Q36+熊野市!Q36+紀北町!Q36+御浜町!Q36+紀宝町!Q36</f>
        <v>0</v>
      </c>
      <c r="R36" s="10">
        <f>尾鷲市!R36+熊野市!R36+紀北町!R36+御浜町!R36+紀宝町!R36</f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f>尾鷲市!D37+熊野市!D37+紀北町!D37+御浜町!D37+紀宝町!D37</f>
        <v>0</v>
      </c>
      <c r="E37" s="10">
        <f>尾鷲市!E37+熊野市!E37+紀北町!E37+御浜町!E37+紀宝町!E37</f>
        <v>0</v>
      </c>
      <c r="F37" s="10">
        <f>尾鷲市!F37+熊野市!F37+紀北町!F37+御浜町!F37+紀宝町!F37</f>
        <v>0</v>
      </c>
      <c r="G37" s="10">
        <f>尾鷲市!G37+熊野市!G37+紀北町!G37+御浜町!G37+紀宝町!G37</f>
        <v>0</v>
      </c>
      <c r="H37" s="10">
        <f>尾鷲市!H37+熊野市!H37+紀北町!H37+御浜町!H37+紀宝町!H37</f>
        <v>0</v>
      </c>
      <c r="I37" s="10">
        <f>尾鷲市!I37+熊野市!I37+紀北町!I37+御浜町!I37+紀宝町!I37</f>
        <v>0</v>
      </c>
      <c r="J37" s="10">
        <f>尾鷲市!J37+熊野市!J37+紀北町!J37+御浜町!J37+紀宝町!J37</f>
        <v>0</v>
      </c>
      <c r="K37" s="10">
        <f>尾鷲市!K37+熊野市!K37+紀北町!K37+御浜町!K37+紀宝町!K37</f>
        <v>0</v>
      </c>
      <c r="L37" s="10">
        <f>尾鷲市!L37+熊野市!L37+紀北町!L37+御浜町!L37+紀宝町!L37</f>
        <v>0</v>
      </c>
      <c r="M37" s="10">
        <f>尾鷲市!M37+熊野市!M37+紀北町!M37+御浜町!M37+紀宝町!M37</f>
        <v>0</v>
      </c>
      <c r="N37" s="10">
        <f>尾鷲市!N37+熊野市!N37+紀北町!N37+御浜町!N37+紀宝町!N37</f>
        <v>0</v>
      </c>
      <c r="O37" s="10">
        <f>尾鷲市!O37+熊野市!O37+紀北町!O37+御浜町!O37+紀宝町!O37</f>
        <v>0</v>
      </c>
      <c r="P37" s="10">
        <f>尾鷲市!P37+熊野市!P37+紀北町!P37+御浜町!P37+紀宝町!P37</f>
        <v>0</v>
      </c>
      <c r="Q37" s="10">
        <f>尾鷲市!Q37+熊野市!Q37+紀北町!Q37+御浜町!Q37+紀宝町!Q37</f>
        <v>0</v>
      </c>
      <c r="R37" s="10">
        <f>尾鷲市!R37+熊野市!R37+紀北町!R37+御浜町!R37+紀宝町!R37</f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f>尾鷲市!D38+熊野市!D38+紀北町!D38+御浜町!D38+紀宝町!D38</f>
        <v>0</v>
      </c>
      <c r="E38" s="10">
        <f>尾鷲市!E38+熊野市!E38+紀北町!E38+御浜町!E38+紀宝町!E38</f>
        <v>0</v>
      </c>
      <c r="F38" s="10">
        <f>尾鷲市!F38+熊野市!F38+紀北町!F38+御浜町!F38+紀宝町!F38</f>
        <v>0</v>
      </c>
      <c r="G38" s="10">
        <f>尾鷲市!G38+熊野市!G38+紀北町!G38+御浜町!G38+紀宝町!G38</f>
        <v>0</v>
      </c>
      <c r="H38" s="10">
        <f>尾鷲市!H38+熊野市!H38+紀北町!H38+御浜町!H38+紀宝町!H38</f>
        <v>0</v>
      </c>
      <c r="I38" s="10">
        <f>尾鷲市!I38+熊野市!I38+紀北町!I38+御浜町!I38+紀宝町!I38</f>
        <v>0</v>
      </c>
      <c r="J38" s="10">
        <f>尾鷲市!J38+熊野市!J38+紀北町!J38+御浜町!J38+紀宝町!J38</f>
        <v>0</v>
      </c>
      <c r="K38" s="10">
        <f>尾鷲市!K38+熊野市!K38+紀北町!K38+御浜町!K38+紀宝町!K38</f>
        <v>0</v>
      </c>
      <c r="L38" s="10">
        <f>尾鷲市!L38+熊野市!L38+紀北町!L38+御浜町!L38+紀宝町!L38</f>
        <v>0</v>
      </c>
      <c r="M38" s="10">
        <f>尾鷲市!M38+熊野市!M38+紀北町!M38+御浜町!M38+紀宝町!M38</f>
        <v>0</v>
      </c>
      <c r="N38" s="10">
        <f>尾鷲市!N38+熊野市!N38+紀北町!N38+御浜町!N38+紀宝町!N38</f>
        <v>0</v>
      </c>
      <c r="O38" s="10">
        <f>尾鷲市!O38+熊野市!O38+紀北町!O38+御浜町!O38+紀宝町!O38</f>
        <v>0</v>
      </c>
      <c r="P38" s="10">
        <f>尾鷲市!P38+熊野市!P38+紀北町!P38+御浜町!P38+紀宝町!P38</f>
        <v>0</v>
      </c>
      <c r="Q38" s="10">
        <f>尾鷲市!Q38+熊野市!Q38+紀北町!Q38+御浜町!Q38+紀宝町!Q38</f>
        <v>0</v>
      </c>
      <c r="R38" s="10">
        <f>尾鷲市!R38+熊野市!R38+紀北町!R38+御浜町!R38+紀宝町!R38</f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f>尾鷲市!D39+熊野市!D39+紀北町!D39+御浜町!D39+紀宝町!D39</f>
        <v>0</v>
      </c>
      <c r="E39" s="10">
        <f>尾鷲市!E39+熊野市!E39+紀北町!E39+御浜町!E39+紀宝町!E39</f>
        <v>0</v>
      </c>
      <c r="F39" s="10">
        <f>尾鷲市!F39+熊野市!F39+紀北町!F39+御浜町!F39+紀宝町!F39</f>
        <v>0</v>
      </c>
      <c r="G39" s="10">
        <f>尾鷲市!G39+熊野市!G39+紀北町!G39+御浜町!G39+紀宝町!G39</f>
        <v>0</v>
      </c>
      <c r="H39" s="10">
        <f>尾鷲市!H39+熊野市!H39+紀北町!H39+御浜町!H39+紀宝町!H39</f>
        <v>0</v>
      </c>
      <c r="I39" s="10">
        <f>尾鷲市!I39+熊野市!I39+紀北町!I39+御浜町!I39+紀宝町!I39</f>
        <v>0</v>
      </c>
      <c r="J39" s="10">
        <f>尾鷲市!J39+熊野市!J39+紀北町!J39+御浜町!J39+紀宝町!J39</f>
        <v>0</v>
      </c>
      <c r="K39" s="10">
        <f>尾鷲市!K39+熊野市!K39+紀北町!K39+御浜町!K39+紀宝町!K39</f>
        <v>0</v>
      </c>
      <c r="L39" s="10">
        <f>尾鷲市!L39+熊野市!L39+紀北町!L39+御浜町!L39+紀宝町!L39</f>
        <v>0</v>
      </c>
      <c r="M39" s="10">
        <f>尾鷲市!M39+熊野市!M39+紀北町!M39+御浜町!M39+紀宝町!M39</f>
        <v>0</v>
      </c>
      <c r="N39" s="10">
        <f>尾鷲市!N39+熊野市!N39+紀北町!N39+御浜町!N39+紀宝町!N39</f>
        <v>0</v>
      </c>
      <c r="O39" s="10">
        <f>尾鷲市!O39+熊野市!O39+紀北町!O39+御浜町!O39+紀宝町!O39</f>
        <v>0</v>
      </c>
      <c r="P39" s="10">
        <f>尾鷲市!P39+熊野市!P39+紀北町!P39+御浜町!P39+紀宝町!P39</f>
        <v>0</v>
      </c>
      <c r="Q39" s="10">
        <f>尾鷲市!Q39+熊野市!Q39+紀北町!Q39+御浜町!Q39+紀宝町!Q39</f>
        <v>0</v>
      </c>
      <c r="R39" s="10">
        <f>尾鷲市!R39+熊野市!R39+紀北町!R39+御浜町!R39+紀宝町!R39</f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f>尾鷲市!D40+熊野市!D40+紀北町!D40+御浜町!D40+紀宝町!D40</f>
        <v>0</v>
      </c>
      <c r="E40" s="10">
        <f>尾鷲市!E40+熊野市!E40+紀北町!E40+御浜町!E40+紀宝町!E40</f>
        <v>0</v>
      </c>
      <c r="F40" s="10">
        <f>尾鷲市!F40+熊野市!F40+紀北町!F40+御浜町!F40+紀宝町!F40</f>
        <v>0</v>
      </c>
      <c r="G40" s="10">
        <f>尾鷲市!G40+熊野市!G40+紀北町!G40+御浜町!G40+紀宝町!G40</f>
        <v>0</v>
      </c>
      <c r="H40" s="10">
        <f>尾鷲市!H40+熊野市!H40+紀北町!H40+御浜町!H40+紀宝町!H40</f>
        <v>0</v>
      </c>
      <c r="I40" s="10">
        <f>尾鷲市!I40+熊野市!I40+紀北町!I40+御浜町!I40+紀宝町!I40</f>
        <v>0</v>
      </c>
      <c r="J40" s="10">
        <f>尾鷲市!J40+熊野市!J40+紀北町!J40+御浜町!J40+紀宝町!J40</f>
        <v>0</v>
      </c>
      <c r="K40" s="10">
        <f>尾鷲市!K40+熊野市!K40+紀北町!K40+御浜町!K40+紀宝町!K40</f>
        <v>0</v>
      </c>
      <c r="L40" s="10">
        <f>尾鷲市!L40+熊野市!L40+紀北町!L40+御浜町!L40+紀宝町!L40</f>
        <v>0</v>
      </c>
      <c r="M40" s="10">
        <f>尾鷲市!M40+熊野市!M40+紀北町!M40+御浜町!M40+紀宝町!M40</f>
        <v>0</v>
      </c>
      <c r="N40" s="10">
        <f>尾鷲市!N40+熊野市!N40+紀北町!N40+御浜町!N40+紀宝町!N40</f>
        <v>0</v>
      </c>
      <c r="O40" s="10">
        <f>尾鷲市!O40+熊野市!O40+紀北町!O40+御浜町!O40+紀宝町!O40</f>
        <v>0</v>
      </c>
      <c r="P40" s="10">
        <f>尾鷲市!P40+熊野市!P40+紀北町!P40+御浜町!P40+紀宝町!P40</f>
        <v>0</v>
      </c>
      <c r="Q40" s="10">
        <f>尾鷲市!Q40+熊野市!Q40+紀北町!Q40+御浜町!Q40+紀宝町!Q40</f>
        <v>0</v>
      </c>
      <c r="R40" s="10">
        <f>尾鷲市!R40+熊野市!R40+紀北町!R40+御浜町!R40+紀宝町!R40</f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f>尾鷲市!D41+熊野市!D41+紀北町!D41+御浜町!D41+紀宝町!D41</f>
        <v>0</v>
      </c>
      <c r="E41" s="10">
        <f>尾鷲市!E41+熊野市!E41+紀北町!E41+御浜町!E41+紀宝町!E41</f>
        <v>0</v>
      </c>
      <c r="F41" s="10">
        <f>尾鷲市!F41+熊野市!F41+紀北町!F41+御浜町!F41+紀宝町!F41</f>
        <v>0</v>
      </c>
      <c r="G41" s="10">
        <f>尾鷲市!G41+熊野市!G41+紀北町!G41+御浜町!G41+紀宝町!G41</f>
        <v>0</v>
      </c>
      <c r="H41" s="10">
        <f>尾鷲市!H41+熊野市!H41+紀北町!H41+御浜町!H41+紀宝町!H41</f>
        <v>0</v>
      </c>
      <c r="I41" s="10">
        <f>尾鷲市!I41+熊野市!I41+紀北町!I41+御浜町!I41+紀宝町!I41</f>
        <v>0</v>
      </c>
      <c r="J41" s="10">
        <f>尾鷲市!J41+熊野市!J41+紀北町!J41+御浜町!J41+紀宝町!J41</f>
        <v>0</v>
      </c>
      <c r="K41" s="10">
        <f>尾鷲市!K41+熊野市!K41+紀北町!K41+御浜町!K41+紀宝町!K41</f>
        <v>0</v>
      </c>
      <c r="L41" s="10">
        <f>尾鷲市!L41+熊野市!L41+紀北町!L41+御浜町!L41+紀宝町!L41</f>
        <v>0</v>
      </c>
      <c r="M41" s="10">
        <f>尾鷲市!M41+熊野市!M41+紀北町!M41+御浜町!M41+紀宝町!M41</f>
        <v>0</v>
      </c>
      <c r="N41" s="10">
        <f>尾鷲市!N41+熊野市!N41+紀北町!N41+御浜町!N41+紀宝町!N41</f>
        <v>0</v>
      </c>
      <c r="O41" s="10">
        <f>尾鷲市!O41+熊野市!O41+紀北町!O41+御浜町!O41+紀宝町!O41</f>
        <v>0</v>
      </c>
      <c r="P41" s="10">
        <f>尾鷲市!P41+熊野市!P41+紀北町!P41+御浜町!P41+紀宝町!P41</f>
        <v>0</v>
      </c>
      <c r="Q41" s="10">
        <f>尾鷲市!Q41+熊野市!Q41+紀北町!Q41+御浜町!Q41+紀宝町!Q41</f>
        <v>0</v>
      </c>
      <c r="R41" s="10">
        <f>尾鷲市!R41+熊野市!R41+紀北町!R41+御浜町!R41+紀宝町!R41</f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f>尾鷲市!D42+熊野市!D42+紀北町!D42+御浜町!D42+紀宝町!D42</f>
        <v>0</v>
      </c>
      <c r="E42" s="10">
        <f>尾鷲市!E42+熊野市!E42+紀北町!E42+御浜町!E42+紀宝町!E42</f>
        <v>0</v>
      </c>
      <c r="F42" s="10">
        <f>尾鷲市!F42+熊野市!F42+紀北町!F42+御浜町!F42+紀宝町!F42</f>
        <v>0</v>
      </c>
      <c r="G42" s="10">
        <f>尾鷲市!G42+熊野市!G42+紀北町!G42+御浜町!G42+紀宝町!G42</f>
        <v>0</v>
      </c>
      <c r="H42" s="10">
        <f>尾鷲市!H42+熊野市!H42+紀北町!H42+御浜町!H42+紀宝町!H42</f>
        <v>0</v>
      </c>
      <c r="I42" s="10">
        <f>尾鷲市!I42+熊野市!I42+紀北町!I42+御浜町!I42+紀宝町!I42</f>
        <v>0</v>
      </c>
      <c r="J42" s="10">
        <f>尾鷲市!J42+熊野市!J42+紀北町!J42+御浜町!J42+紀宝町!J42</f>
        <v>0</v>
      </c>
      <c r="K42" s="10">
        <f>尾鷲市!K42+熊野市!K42+紀北町!K42+御浜町!K42+紀宝町!K42</f>
        <v>0</v>
      </c>
      <c r="L42" s="10">
        <f>尾鷲市!L42+熊野市!L42+紀北町!L42+御浜町!L42+紀宝町!L42</f>
        <v>0</v>
      </c>
      <c r="M42" s="10">
        <f>尾鷲市!M42+熊野市!M42+紀北町!M42+御浜町!M42+紀宝町!M42</f>
        <v>0</v>
      </c>
      <c r="N42" s="10">
        <f>尾鷲市!N42+熊野市!N42+紀北町!N42+御浜町!N42+紀宝町!N42</f>
        <v>0</v>
      </c>
      <c r="O42" s="10">
        <f>尾鷲市!O42+熊野市!O42+紀北町!O42+御浜町!O42+紀宝町!O42</f>
        <v>0</v>
      </c>
      <c r="P42" s="10">
        <f>尾鷲市!P42+熊野市!P42+紀北町!P42+御浜町!P42+紀宝町!P42</f>
        <v>0</v>
      </c>
      <c r="Q42" s="10">
        <f>尾鷲市!Q42+熊野市!Q42+紀北町!Q42+御浜町!Q42+紀宝町!Q42</f>
        <v>0</v>
      </c>
      <c r="R42" s="10">
        <f>尾鷲市!R42+熊野市!R42+紀北町!R42+御浜町!R42+紀宝町!R42</f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f>尾鷲市!D43+熊野市!D43+紀北町!D43+御浜町!D43+紀宝町!D43</f>
        <v>0</v>
      </c>
      <c r="E43" s="10">
        <f>尾鷲市!E43+熊野市!E43+紀北町!E43+御浜町!E43+紀宝町!E43</f>
        <v>0</v>
      </c>
      <c r="F43" s="10">
        <f>尾鷲市!F43+熊野市!F43+紀北町!F43+御浜町!F43+紀宝町!F43</f>
        <v>0</v>
      </c>
      <c r="G43" s="10">
        <f>尾鷲市!G43+熊野市!G43+紀北町!G43+御浜町!G43+紀宝町!G43</f>
        <v>0</v>
      </c>
      <c r="H43" s="10">
        <f>尾鷲市!H43+熊野市!H43+紀北町!H43+御浜町!H43+紀宝町!H43</f>
        <v>0</v>
      </c>
      <c r="I43" s="10">
        <f>尾鷲市!I43+熊野市!I43+紀北町!I43+御浜町!I43+紀宝町!I43</f>
        <v>0</v>
      </c>
      <c r="J43" s="10">
        <f>尾鷲市!J43+熊野市!J43+紀北町!J43+御浜町!J43+紀宝町!J43</f>
        <v>0</v>
      </c>
      <c r="K43" s="10">
        <f>尾鷲市!K43+熊野市!K43+紀北町!K43+御浜町!K43+紀宝町!K43</f>
        <v>0</v>
      </c>
      <c r="L43" s="10">
        <f>尾鷲市!L43+熊野市!L43+紀北町!L43+御浜町!L43+紀宝町!L43</f>
        <v>0</v>
      </c>
      <c r="M43" s="10">
        <f>尾鷲市!M43+熊野市!M43+紀北町!M43+御浜町!M43+紀宝町!M43</f>
        <v>0</v>
      </c>
      <c r="N43" s="10">
        <f>尾鷲市!N43+熊野市!N43+紀北町!N43+御浜町!N43+紀宝町!N43</f>
        <v>0</v>
      </c>
      <c r="O43" s="10">
        <f>尾鷲市!O43+熊野市!O43+紀北町!O43+御浜町!O43+紀宝町!O43</f>
        <v>0</v>
      </c>
      <c r="P43" s="10">
        <f>尾鷲市!P43+熊野市!P43+紀北町!P43+御浜町!P43+紀宝町!P43</f>
        <v>0</v>
      </c>
      <c r="Q43" s="10">
        <f>尾鷲市!Q43+熊野市!Q43+紀北町!Q43+御浜町!Q43+紀宝町!Q43</f>
        <v>0</v>
      </c>
      <c r="R43" s="10">
        <f>尾鷲市!R43+熊野市!R43+紀北町!R43+御浜町!R43+紀宝町!R43</f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f>尾鷲市!D44+熊野市!D44+紀北町!D44+御浜町!D44+紀宝町!D44</f>
        <v>0</v>
      </c>
      <c r="E44" s="10">
        <f>尾鷲市!E44+熊野市!E44+紀北町!E44+御浜町!E44+紀宝町!E44</f>
        <v>0</v>
      </c>
      <c r="F44" s="10">
        <f>尾鷲市!F44+熊野市!F44+紀北町!F44+御浜町!F44+紀宝町!F44</f>
        <v>0</v>
      </c>
      <c r="G44" s="10">
        <f>尾鷲市!G44+熊野市!G44+紀北町!G44+御浜町!G44+紀宝町!G44</f>
        <v>0</v>
      </c>
      <c r="H44" s="10">
        <f>尾鷲市!H44+熊野市!H44+紀北町!H44+御浜町!H44+紀宝町!H44</f>
        <v>0</v>
      </c>
      <c r="I44" s="10">
        <f>尾鷲市!I44+熊野市!I44+紀北町!I44+御浜町!I44+紀宝町!I44</f>
        <v>0</v>
      </c>
      <c r="J44" s="10">
        <f>尾鷲市!J44+熊野市!J44+紀北町!J44+御浜町!J44+紀宝町!J44</f>
        <v>0</v>
      </c>
      <c r="K44" s="10">
        <f>尾鷲市!K44+熊野市!K44+紀北町!K44+御浜町!K44+紀宝町!K44</f>
        <v>0</v>
      </c>
      <c r="L44" s="10">
        <f>尾鷲市!L44+熊野市!L44+紀北町!L44+御浜町!L44+紀宝町!L44</f>
        <v>0</v>
      </c>
      <c r="M44" s="10">
        <f>尾鷲市!M44+熊野市!M44+紀北町!M44+御浜町!M44+紀宝町!M44</f>
        <v>0</v>
      </c>
      <c r="N44" s="10">
        <f>尾鷲市!N44+熊野市!N44+紀北町!N44+御浜町!N44+紀宝町!N44</f>
        <v>0</v>
      </c>
      <c r="O44" s="10">
        <f>尾鷲市!O44+熊野市!O44+紀北町!O44+御浜町!O44+紀宝町!O44</f>
        <v>0</v>
      </c>
      <c r="P44" s="10">
        <f>尾鷲市!P44+熊野市!P44+紀北町!P44+御浜町!P44+紀宝町!P44</f>
        <v>0</v>
      </c>
      <c r="Q44" s="10">
        <f>尾鷲市!Q44+熊野市!Q44+紀北町!Q44+御浜町!Q44+紀宝町!Q44</f>
        <v>0</v>
      </c>
      <c r="R44" s="10">
        <f>尾鷲市!R44+熊野市!R44+紀北町!R44+御浜町!R44+紀宝町!R44</f>
        <v>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f>尾鷲市!D45+熊野市!D45+紀北町!D45+御浜町!D45+紀宝町!D45</f>
        <v>0</v>
      </c>
      <c r="E45" s="10">
        <f>尾鷲市!E45+熊野市!E45+紀北町!E45+御浜町!E45+紀宝町!E45</f>
        <v>10</v>
      </c>
      <c r="F45" s="10">
        <f>尾鷲市!F45+熊野市!F45+紀北町!F45+御浜町!F45+紀宝町!F45</f>
        <v>-10</v>
      </c>
      <c r="G45" s="10">
        <f>尾鷲市!G45+熊野市!G45+紀北町!G45+御浜町!G45+紀宝町!G45</f>
        <v>0</v>
      </c>
      <c r="H45" s="10">
        <f>尾鷲市!H45+熊野市!H45+紀北町!H45+御浜町!H45+紀宝町!H45</f>
        <v>10</v>
      </c>
      <c r="I45" s="10">
        <f>尾鷲市!I45+熊野市!I45+紀北町!I45+御浜町!I45+紀宝町!I45</f>
        <v>-10</v>
      </c>
      <c r="J45" s="10">
        <f>尾鷲市!J45+熊野市!J45+紀北町!J45+御浜町!J45+紀宝町!J45</f>
        <v>0</v>
      </c>
      <c r="K45" s="10">
        <f>尾鷲市!K45+熊野市!K45+紀北町!K45+御浜町!K45+紀宝町!K45</f>
        <v>0</v>
      </c>
      <c r="L45" s="10">
        <f>尾鷲市!L45+熊野市!L45+紀北町!L45+御浜町!L45+紀宝町!L45</f>
        <v>0</v>
      </c>
      <c r="M45" s="10">
        <f>尾鷲市!M45+熊野市!M45+紀北町!M45+御浜町!M45+紀宝町!M45</f>
        <v>0</v>
      </c>
      <c r="N45" s="10">
        <f>尾鷲市!N45+熊野市!N45+紀北町!N45+御浜町!N45+紀宝町!N45</f>
        <v>0</v>
      </c>
      <c r="O45" s="10">
        <f>尾鷲市!O45+熊野市!O45+紀北町!O45+御浜町!O45+紀宝町!O45</f>
        <v>0</v>
      </c>
      <c r="P45" s="10">
        <f>尾鷲市!P45+熊野市!P45+紀北町!P45+御浜町!P45+紀宝町!P45</f>
        <v>0</v>
      </c>
      <c r="Q45" s="10">
        <f>尾鷲市!Q45+熊野市!Q45+紀北町!Q45+御浜町!Q45+紀宝町!Q45</f>
        <v>0</v>
      </c>
      <c r="R45" s="10">
        <f>尾鷲市!R45+熊野市!R45+紀北町!R45+御浜町!R45+紀宝町!R45</f>
        <v>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f>尾鷲市!D46+熊野市!D46+紀北町!D46+御浜町!D46+紀宝町!D46</f>
        <v>0</v>
      </c>
      <c r="E46" s="10">
        <f>尾鷲市!E46+熊野市!E46+紀北町!E46+御浜町!E46+紀宝町!E46</f>
        <v>0</v>
      </c>
      <c r="F46" s="10">
        <f>尾鷲市!F46+熊野市!F46+紀北町!F46+御浜町!F46+紀宝町!F46</f>
        <v>0</v>
      </c>
      <c r="G46" s="10">
        <f>尾鷲市!G46+熊野市!G46+紀北町!G46+御浜町!G46+紀宝町!G46</f>
        <v>0</v>
      </c>
      <c r="H46" s="10">
        <f>尾鷲市!H46+熊野市!H46+紀北町!H46+御浜町!H46+紀宝町!H46</f>
        <v>0</v>
      </c>
      <c r="I46" s="10">
        <f>尾鷲市!I46+熊野市!I46+紀北町!I46+御浜町!I46+紀宝町!I46</f>
        <v>0</v>
      </c>
      <c r="J46" s="10">
        <f>尾鷲市!J46+熊野市!J46+紀北町!J46+御浜町!J46+紀宝町!J46</f>
        <v>0</v>
      </c>
      <c r="K46" s="10">
        <f>尾鷲市!K46+熊野市!K46+紀北町!K46+御浜町!K46+紀宝町!K46</f>
        <v>0</v>
      </c>
      <c r="L46" s="10">
        <f>尾鷲市!L46+熊野市!L46+紀北町!L46+御浜町!L46+紀宝町!L46</f>
        <v>0</v>
      </c>
      <c r="M46" s="10">
        <f>尾鷲市!M46+熊野市!M46+紀北町!M46+御浜町!M46+紀宝町!M46</f>
        <v>0</v>
      </c>
      <c r="N46" s="10">
        <f>尾鷲市!N46+熊野市!N46+紀北町!N46+御浜町!N46+紀宝町!N46</f>
        <v>0</v>
      </c>
      <c r="O46" s="10">
        <f>尾鷲市!O46+熊野市!O46+紀北町!O46+御浜町!O46+紀宝町!O46</f>
        <v>0</v>
      </c>
      <c r="P46" s="10">
        <f>尾鷲市!P46+熊野市!P46+紀北町!P46+御浜町!P46+紀宝町!P46</f>
        <v>0</v>
      </c>
      <c r="Q46" s="10">
        <f>尾鷲市!Q46+熊野市!Q46+紀北町!Q46+御浜町!Q46+紀宝町!Q46</f>
        <v>0</v>
      </c>
      <c r="R46" s="10">
        <f>尾鷲市!R46+熊野市!R46+紀北町!R46+御浜町!R46+紀宝町!R46</f>
        <v>0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f>尾鷲市!D47+熊野市!D47+紀北町!D47+御浜町!D47+紀宝町!D47</f>
        <v>39</v>
      </c>
      <c r="E47" s="10">
        <f>尾鷲市!E47+熊野市!E47+紀北町!E47+御浜町!E47+紀宝町!E47</f>
        <v>50</v>
      </c>
      <c r="F47" s="10">
        <f>尾鷲市!F47+熊野市!F47+紀北町!F47+御浜町!F47+紀宝町!F47</f>
        <v>-11</v>
      </c>
      <c r="G47" s="10">
        <f>尾鷲市!G47+熊野市!G47+紀北町!G47+御浜町!G47+紀宝町!G47</f>
        <v>25</v>
      </c>
      <c r="H47" s="10">
        <f>尾鷲市!H47+熊野市!H47+紀北町!H47+御浜町!H47+紀宝町!H47</f>
        <v>74</v>
      </c>
      <c r="I47" s="10">
        <f>尾鷲市!I47+熊野市!I47+紀北町!I47+御浜町!I47+紀宝町!I47</f>
        <v>-49</v>
      </c>
      <c r="J47" s="10">
        <f>尾鷲市!J47+熊野市!J47+紀北町!J47+御浜町!J47+紀宝町!J47</f>
        <v>49</v>
      </c>
      <c r="K47" s="10">
        <f>尾鷲市!K47+熊野市!K47+紀北町!K47+御浜町!K47+紀宝町!K47</f>
        <v>54</v>
      </c>
      <c r="L47" s="10">
        <f>尾鷲市!L47+熊野市!L47+紀北町!L47+御浜町!L47+紀宝町!L47</f>
        <v>-5</v>
      </c>
      <c r="M47" s="10">
        <f>尾鷲市!M47+熊野市!M47+紀北町!M47+御浜町!M47+紀宝町!M47</f>
        <v>46</v>
      </c>
      <c r="N47" s="10">
        <f>尾鷲市!N47+熊野市!N47+紀北町!N47+御浜町!N47+紀宝町!N47</f>
        <v>64</v>
      </c>
      <c r="O47" s="10">
        <f>尾鷲市!O47+熊野市!O47+紀北町!O47+御浜町!O47+紀宝町!O47</f>
        <v>-18</v>
      </c>
      <c r="P47" s="10">
        <f>尾鷲市!P47+熊野市!P47+紀北町!P47+御浜町!P47+紀宝町!P47</f>
        <v>20</v>
      </c>
      <c r="Q47" s="10">
        <f>尾鷲市!Q47+熊野市!Q47+紀北町!Q47+御浜町!Q47+紀宝町!Q47</f>
        <v>60</v>
      </c>
      <c r="R47" s="10">
        <f>尾鷲市!R47+熊野市!R47+紀北町!R47+御浜町!R47+紀宝町!R47</f>
        <v>-40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f>尾鷲市!D48+熊野市!D48+紀北町!D48+御浜町!D48+紀宝町!D48</f>
        <v>0</v>
      </c>
      <c r="E48" s="10">
        <f>尾鷲市!E48+熊野市!E48+紀北町!E48+御浜町!E48+紀宝町!E48</f>
        <v>23</v>
      </c>
      <c r="F48" s="10">
        <f>尾鷲市!F48+熊野市!F48+紀北町!F48+御浜町!F48+紀宝町!F48</f>
        <v>-23</v>
      </c>
      <c r="G48" s="10">
        <f>尾鷲市!G48+熊野市!G48+紀北町!G48+御浜町!G48+紀宝町!G48</f>
        <v>0</v>
      </c>
      <c r="H48" s="10">
        <f>尾鷲市!H48+熊野市!H48+紀北町!H48+御浜町!H48+紀宝町!H48</f>
        <v>11</v>
      </c>
      <c r="I48" s="10">
        <f>尾鷲市!I48+熊野市!I48+紀北町!I48+御浜町!I48+紀宝町!I48</f>
        <v>-11</v>
      </c>
      <c r="J48" s="10">
        <f>尾鷲市!J48+熊野市!J48+紀北町!J48+御浜町!J48+紀宝町!J48</f>
        <v>0</v>
      </c>
      <c r="K48" s="10">
        <f>尾鷲市!K48+熊野市!K48+紀北町!K48+御浜町!K48+紀宝町!K48</f>
        <v>21</v>
      </c>
      <c r="L48" s="10">
        <f>尾鷲市!L48+熊野市!L48+紀北町!L48+御浜町!L48+紀宝町!L48</f>
        <v>-21</v>
      </c>
      <c r="M48" s="10">
        <f>尾鷲市!M48+熊野市!M48+紀北町!M48+御浜町!M48+紀宝町!M48</f>
        <v>0</v>
      </c>
      <c r="N48" s="10">
        <f>尾鷲市!N48+熊野市!N48+紀北町!N48+御浜町!N48+紀宝町!N48</f>
        <v>17</v>
      </c>
      <c r="O48" s="10">
        <f>尾鷲市!O48+熊野市!O48+紀北町!O48+御浜町!O48+紀宝町!O48</f>
        <v>-17</v>
      </c>
      <c r="P48" s="10">
        <f>尾鷲市!P48+熊野市!P48+紀北町!P48+御浜町!P48+紀宝町!P48</f>
        <v>0</v>
      </c>
      <c r="Q48" s="10">
        <f>尾鷲市!Q48+熊野市!Q48+紀北町!Q48+御浜町!Q48+紀宝町!Q48</f>
        <v>32</v>
      </c>
      <c r="R48" s="10">
        <f>尾鷲市!R48+熊野市!R48+紀北町!R48+御浜町!R48+紀宝町!R48</f>
        <v>-32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f>尾鷲市!D49+熊野市!D49+紀北町!D49+御浜町!D49+紀宝町!D49</f>
        <v>0</v>
      </c>
      <c r="E49" s="10">
        <f>尾鷲市!E49+熊野市!E49+紀北町!E49+御浜町!E49+紀宝町!E49</f>
        <v>0</v>
      </c>
      <c r="F49" s="10">
        <f>尾鷲市!F49+熊野市!F49+紀北町!F49+御浜町!F49+紀宝町!F49</f>
        <v>0</v>
      </c>
      <c r="G49" s="10">
        <f>尾鷲市!G49+熊野市!G49+紀北町!G49+御浜町!G49+紀宝町!G49</f>
        <v>0</v>
      </c>
      <c r="H49" s="10">
        <f>尾鷲市!H49+熊野市!H49+紀北町!H49+御浜町!H49+紀宝町!H49</f>
        <v>0</v>
      </c>
      <c r="I49" s="10">
        <f>尾鷲市!I49+熊野市!I49+紀北町!I49+御浜町!I49+紀宝町!I49</f>
        <v>0</v>
      </c>
      <c r="J49" s="10">
        <f>尾鷲市!J49+熊野市!J49+紀北町!J49+御浜町!J49+紀宝町!J49</f>
        <v>0</v>
      </c>
      <c r="K49" s="10">
        <f>尾鷲市!K49+熊野市!K49+紀北町!K49+御浜町!K49+紀宝町!K49</f>
        <v>0</v>
      </c>
      <c r="L49" s="10">
        <f>尾鷲市!L49+熊野市!L49+紀北町!L49+御浜町!L49+紀宝町!L49</f>
        <v>0</v>
      </c>
      <c r="M49" s="10">
        <f>尾鷲市!M49+熊野市!M49+紀北町!M49+御浜町!M49+紀宝町!M49</f>
        <v>0</v>
      </c>
      <c r="N49" s="10">
        <f>尾鷲市!N49+熊野市!N49+紀北町!N49+御浜町!N49+紀宝町!N49</f>
        <v>0</v>
      </c>
      <c r="O49" s="10">
        <f>尾鷲市!O49+熊野市!O49+紀北町!O49+御浜町!O49+紀宝町!O49</f>
        <v>0</v>
      </c>
      <c r="P49" s="10">
        <f>尾鷲市!P49+熊野市!P49+紀北町!P49+御浜町!P49+紀宝町!P49</f>
        <v>0</v>
      </c>
      <c r="Q49" s="10">
        <f>尾鷲市!Q49+熊野市!Q49+紀北町!Q49+御浜町!Q49+紀宝町!Q49</f>
        <v>0</v>
      </c>
      <c r="R49" s="10">
        <f>尾鷲市!R49+熊野市!R49+紀北町!R49+御浜町!R49+紀宝町!R49</f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f>尾鷲市!D50+熊野市!D50+紀北町!D50+御浜町!D50+紀宝町!D50</f>
        <v>0</v>
      </c>
      <c r="E50" s="10">
        <f>尾鷲市!E50+熊野市!E50+紀北町!E50+御浜町!E50+紀宝町!E50</f>
        <v>0</v>
      </c>
      <c r="F50" s="10">
        <f>尾鷲市!F50+熊野市!F50+紀北町!F50+御浜町!F50+紀宝町!F50</f>
        <v>0</v>
      </c>
      <c r="G50" s="10">
        <f>尾鷲市!G50+熊野市!G50+紀北町!G50+御浜町!G50+紀宝町!G50</f>
        <v>0</v>
      </c>
      <c r="H50" s="10">
        <f>尾鷲市!H50+熊野市!H50+紀北町!H50+御浜町!H50+紀宝町!H50</f>
        <v>0</v>
      </c>
      <c r="I50" s="10">
        <f>尾鷲市!I50+熊野市!I50+紀北町!I50+御浜町!I50+紀宝町!I50</f>
        <v>0</v>
      </c>
      <c r="J50" s="10">
        <f>尾鷲市!J50+熊野市!J50+紀北町!J50+御浜町!J50+紀宝町!J50</f>
        <v>0</v>
      </c>
      <c r="K50" s="10">
        <f>尾鷲市!K50+熊野市!K50+紀北町!K50+御浜町!K50+紀宝町!K50</f>
        <v>0</v>
      </c>
      <c r="L50" s="10">
        <f>尾鷲市!L50+熊野市!L50+紀北町!L50+御浜町!L50+紀宝町!L50</f>
        <v>0</v>
      </c>
      <c r="M50" s="10">
        <f>尾鷲市!M50+熊野市!M50+紀北町!M50+御浜町!M50+紀宝町!M50</f>
        <v>0</v>
      </c>
      <c r="N50" s="10">
        <f>尾鷲市!N50+熊野市!N50+紀北町!N50+御浜町!N50+紀宝町!N50</f>
        <v>0</v>
      </c>
      <c r="O50" s="10">
        <f>尾鷲市!O50+熊野市!O50+紀北町!O50+御浜町!O50+紀宝町!O50</f>
        <v>0</v>
      </c>
      <c r="P50" s="10">
        <f>尾鷲市!P50+熊野市!P50+紀北町!P50+御浜町!P50+紀宝町!P50</f>
        <v>0</v>
      </c>
      <c r="Q50" s="10">
        <f>尾鷲市!Q50+熊野市!Q50+紀北町!Q50+御浜町!Q50+紀宝町!Q50</f>
        <v>0</v>
      </c>
      <c r="R50" s="10">
        <f>尾鷲市!R50+熊野市!R50+紀北町!R50+御浜町!R50+紀宝町!R50</f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f>尾鷲市!D51+熊野市!D51+紀北町!D51+御浜町!D51+紀宝町!D51</f>
        <v>0</v>
      </c>
      <c r="E51" s="10">
        <f>尾鷲市!E51+熊野市!E51+紀北町!E51+御浜町!E51+紀宝町!E51</f>
        <v>0</v>
      </c>
      <c r="F51" s="10">
        <f>尾鷲市!F51+熊野市!F51+紀北町!F51+御浜町!F51+紀宝町!F51</f>
        <v>0</v>
      </c>
      <c r="G51" s="10">
        <f>尾鷲市!G51+熊野市!G51+紀北町!G51+御浜町!G51+紀宝町!G51</f>
        <v>0</v>
      </c>
      <c r="H51" s="10">
        <f>尾鷲市!H51+熊野市!H51+紀北町!H51+御浜町!H51+紀宝町!H51</f>
        <v>0</v>
      </c>
      <c r="I51" s="10">
        <f>尾鷲市!I51+熊野市!I51+紀北町!I51+御浜町!I51+紀宝町!I51</f>
        <v>0</v>
      </c>
      <c r="J51" s="10">
        <f>尾鷲市!J51+熊野市!J51+紀北町!J51+御浜町!J51+紀宝町!J51</f>
        <v>0</v>
      </c>
      <c r="K51" s="10">
        <f>尾鷲市!K51+熊野市!K51+紀北町!K51+御浜町!K51+紀宝町!K51</f>
        <v>0</v>
      </c>
      <c r="L51" s="10">
        <f>尾鷲市!L51+熊野市!L51+紀北町!L51+御浜町!L51+紀宝町!L51</f>
        <v>0</v>
      </c>
      <c r="M51" s="10">
        <f>尾鷲市!M51+熊野市!M51+紀北町!M51+御浜町!M51+紀宝町!M51</f>
        <v>0</v>
      </c>
      <c r="N51" s="10">
        <f>尾鷲市!N51+熊野市!N51+紀北町!N51+御浜町!N51+紀宝町!N51</f>
        <v>0</v>
      </c>
      <c r="O51" s="10">
        <f>尾鷲市!O51+熊野市!O51+紀北町!O51+御浜町!O51+紀宝町!O51</f>
        <v>0</v>
      </c>
      <c r="P51" s="10">
        <f>尾鷲市!P51+熊野市!P51+紀北町!P51+御浜町!P51+紀宝町!P51</f>
        <v>0</v>
      </c>
      <c r="Q51" s="10">
        <f>尾鷲市!Q51+熊野市!Q51+紀北町!Q51+御浜町!Q51+紀宝町!Q51</f>
        <v>0</v>
      </c>
      <c r="R51" s="10">
        <f>尾鷲市!R51+熊野市!R51+紀北町!R51+御浜町!R51+紀宝町!R51</f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f>尾鷲市!D52+熊野市!D52+紀北町!D52+御浜町!D52+紀宝町!D52</f>
        <v>0</v>
      </c>
      <c r="E52" s="10">
        <f>尾鷲市!E52+熊野市!E52+紀北町!E52+御浜町!E52+紀宝町!E52</f>
        <v>0</v>
      </c>
      <c r="F52" s="10">
        <f>尾鷲市!F52+熊野市!F52+紀北町!F52+御浜町!F52+紀宝町!F52</f>
        <v>0</v>
      </c>
      <c r="G52" s="10">
        <f>尾鷲市!G52+熊野市!G52+紀北町!G52+御浜町!G52+紀宝町!G52</f>
        <v>0</v>
      </c>
      <c r="H52" s="10">
        <f>尾鷲市!H52+熊野市!H52+紀北町!H52+御浜町!H52+紀宝町!H52</f>
        <v>0</v>
      </c>
      <c r="I52" s="10">
        <f>尾鷲市!I52+熊野市!I52+紀北町!I52+御浜町!I52+紀宝町!I52</f>
        <v>0</v>
      </c>
      <c r="J52" s="10">
        <f>尾鷲市!J52+熊野市!J52+紀北町!J52+御浜町!J52+紀宝町!J52</f>
        <v>0</v>
      </c>
      <c r="K52" s="10">
        <f>尾鷲市!K52+熊野市!K52+紀北町!K52+御浜町!K52+紀宝町!K52</f>
        <v>0</v>
      </c>
      <c r="L52" s="10">
        <f>尾鷲市!L52+熊野市!L52+紀北町!L52+御浜町!L52+紀宝町!L52</f>
        <v>0</v>
      </c>
      <c r="M52" s="10">
        <f>尾鷲市!M52+熊野市!M52+紀北町!M52+御浜町!M52+紀宝町!M52</f>
        <v>0</v>
      </c>
      <c r="N52" s="10">
        <f>尾鷲市!N52+熊野市!N52+紀北町!N52+御浜町!N52+紀宝町!N52</f>
        <v>0</v>
      </c>
      <c r="O52" s="10">
        <f>尾鷲市!O52+熊野市!O52+紀北町!O52+御浜町!O52+紀宝町!O52</f>
        <v>0</v>
      </c>
      <c r="P52" s="10">
        <f>尾鷲市!P52+熊野市!P52+紀北町!P52+御浜町!P52+紀宝町!P52</f>
        <v>0</v>
      </c>
      <c r="Q52" s="10">
        <f>尾鷲市!Q52+熊野市!Q52+紀北町!Q52+御浜町!Q52+紀宝町!Q52</f>
        <v>0</v>
      </c>
      <c r="R52" s="10">
        <f>尾鷲市!R52+熊野市!R52+紀北町!R52+御浜町!R52+紀宝町!R52</f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f>尾鷲市!D53+熊野市!D53+紀北町!D53+御浜町!D53+紀宝町!D53</f>
        <v>0</v>
      </c>
      <c r="E53" s="10">
        <f>尾鷲市!E53+熊野市!E53+紀北町!E53+御浜町!E53+紀宝町!E53</f>
        <v>0</v>
      </c>
      <c r="F53" s="10">
        <f>尾鷲市!F53+熊野市!F53+紀北町!F53+御浜町!F53+紀宝町!F53</f>
        <v>0</v>
      </c>
      <c r="G53" s="10">
        <f>尾鷲市!G53+熊野市!G53+紀北町!G53+御浜町!G53+紀宝町!G53</f>
        <v>0</v>
      </c>
      <c r="H53" s="10">
        <f>尾鷲市!H53+熊野市!H53+紀北町!H53+御浜町!H53+紀宝町!H53</f>
        <v>0</v>
      </c>
      <c r="I53" s="10">
        <f>尾鷲市!I53+熊野市!I53+紀北町!I53+御浜町!I53+紀宝町!I53</f>
        <v>0</v>
      </c>
      <c r="J53" s="10">
        <f>尾鷲市!J53+熊野市!J53+紀北町!J53+御浜町!J53+紀宝町!J53</f>
        <v>0</v>
      </c>
      <c r="K53" s="10">
        <f>尾鷲市!K53+熊野市!K53+紀北町!K53+御浜町!K53+紀宝町!K53</f>
        <v>0</v>
      </c>
      <c r="L53" s="10">
        <f>尾鷲市!L53+熊野市!L53+紀北町!L53+御浜町!L53+紀宝町!L53</f>
        <v>0</v>
      </c>
      <c r="M53" s="10">
        <f>尾鷲市!M53+熊野市!M53+紀北町!M53+御浜町!M53+紀宝町!M53</f>
        <v>0</v>
      </c>
      <c r="N53" s="10">
        <f>尾鷲市!N53+熊野市!N53+紀北町!N53+御浜町!N53+紀宝町!N53</f>
        <v>0</v>
      </c>
      <c r="O53" s="10">
        <f>尾鷲市!O53+熊野市!O53+紀北町!O53+御浜町!O53+紀宝町!O53</f>
        <v>0</v>
      </c>
      <c r="P53" s="10">
        <f>尾鷲市!P53+熊野市!P53+紀北町!P53+御浜町!P53+紀宝町!P53</f>
        <v>0</v>
      </c>
      <c r="Q53" s="10">
        <f>尾鷲市!Q53+熊野市!Q53+紀北町!Q53+御浜町!Q53+紀宝町!Q53</f>
        <v>0</v>
      </c>
      <c r="R53" s="10">
        <f>尾鷲市!R53+熊野市!R53+紀北町!R53+御浜町!R53+紀宝町!R53</f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f>尾鷲市!D54+熊野市!D54+紀北町!D54+御浜町!D54+紀宝町!D54</f>
        <v>0</v>
      </c>
      <c r="E54" s="10">
        <f>尾鷲市!E54+熊野市!E54+紀北町!E54+御浜町!E54+紀宝町!E54</f>
        <v>0</v>
      </c>
      <c r="F54" s="10">
        <f>尾鷲市!F54+熊野市!F54+紀北町!F54+御浜町!F54+紀宝町!F54</f>
        <v>0</v>
      </c>
      <c r="G54" s="10">
        <f>尾鷲市!G54+熊野市!G54+紀北町!G54+御浜町!G54+紀宝町!G54</f>
        <v>0</v>
      </c>
      <c r="H54" s="10">
        <f>尾鷲市!H54+熊野市!H54+紀北町!H54+御浜町!H54+紀宝町!H54</f>
        <v>0</v>
      </c>
      <c r="I54" s="10">
        <f>尾鷲市!I54+熊野市!I54+紀北町!I54+御浜町!I54+紀宝町!I54</f>
        <v>0</v>
      </c>
      <c r="J54" s="10">
        <f>尾鷲市!J54+熊野市!J54+紀北町!J54+御浜町!J54+紀宝町!J54</f>
        <v>0</v>
      </c>
      <c r="K54" s="10">
        <f>尾鷲市!K54+熊野市!K54+紀北町!K54+御浜町!K54+紀宝町!K54</f>
        <v>0</v>
      </c>
      <c r="L54" s="10">
        <f>尾鷲市!L54+熊野市!L54+紀北町!L54+御浜町!L54+紀宝町!L54</f>
        <v>0</v>
      </c>
      <c r="M54" s="10">
        <f>尾鷲市!M54+熊野市!M54+紀北町!M54+御浜町!M54+紀宝町!M54</f>
        <v>0</v>
      </c>
      <c r="N54" s="10">
        <f>尾鷲市!N54+熊野市!N54+紀北町!N54+御浜町!N54+紀宝町!N54</f>
        <v>0</v>
      </c>
      <c r="O54" s="10">
        <f>尾鷲市!O54+熊野市!O54+紀北町!O54+御浜町!O54+紀宝町!O54</f>
        <v>0</v>
      </c>
      <c r="P54" s="10">
        <f>尾鷲市!P54+熊野市!P54+紀北町!P54+御浜町!P54+紀宝町!P54</f>
        <v>0</v>
      </c>
      <c r="Q54" s="10">
        <f>尾鷲市!Q54+熊野市!Q54+紀北町!Q54+御浜町!Q54+紀宝町!Q54</f>
        <v>0</v>
      </c>
      <c r="R54" s="10">
        <f>尾鷲市!R54+熊野市!R54+紀北町!R54+御浜町!R54+紀宝町!R54</f>
        <v>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f>尾鷲市!D55+熊野市!D55+紀北町!D55+御浜町!D55+紀宝町!D55</f>
        <v>10</v>
      </c>
      <c r="E55" s="10">
        <f>尾鷲市!E55+熊野市!E55+紀北町!E55+御浜町!E55+紀宝町!E55</f>
        <v>24</v>
      </c>
      <c r="F55" s="10">
        <f>尾鷲市!F55+熊野市!F55+紀北町!F55+御浜町!F55+紀宝町!F55</f>
        <v>-14</v>
      </c>
      <c r="G55" s="10">
        <f>尾鷲市!G55+熊野市!G55+紀北町!G55+御浜町!G55+紀宝町!G55</f>
        <v>0</v>
      </c>
      <c r="H55" s="10">
        <f>尾鷲市!H55+熊野市!H55+紀北町!H55+御浜町!H55+紀宝町!H55</f>
        <v>11</v>
      </c>
      <c r="I55" s="10">
        <f>尾鷲市!I55+熊野市!I55+紀北町!I55+御浜町!I55+紀宝町!I55</f>
        <v>-11</v>
      </c>
      <c r="J55" s="10">
        <f>尾鷲市!J55+熊野市!J55+紀北町!J55+御浜町!J55+紀宝町!J55</f>
        <v>0</v>
      </c>
      <c r="K55" s="10">
        <f>尾鷲市!K55+熊野市!K55+紀北町!K55+御浜町!K55+紀宝町!K55</f>
        <v>11</v>
      </c>
      <c r="L55" s="10">
        <f>尾鷲市!L55+熊野市!L55+紀北町!L55+御浜町!L55+紀宝町!L55</f>
        <v>-11</v>
      </c>
      <c r="M55" s="10">
        <f>尾鷲市!M55+熊野市!M55+紀北町!M55+御浜町!M55+紀宝町!M55</f>
        <v>0</v>
      </c>
      <c r="N55" s="10">
        <f>尾鷲市!N55+熊野市!N55+紀北町!N55+御浜町!N55+紀宝町!N55</f>
        <v>11</v>
      </c>
      <c r="O55" s="10">
        <f>尾鷲市!O55+熊野市!O55+紀北町!O55+御浜町!O55+紀宝町!O55</f>
        <v>-11</v>
      </c>
      <c r="P55" s="10">
        <f>尾鷲市!P55+熊野市!P55+紀北町!P55+御浜町!P55+紀宝町!P55</f>
        <v>0</v>
      </c>
      <c r="Q55" s="10">
        <f>尾鷲市!Q55+熊野市!Q55+紀北町!Q55+御浜町!Q55+紀宝町!Q55</f>
        <v>0</v>
      </c>
      <c r="R55" s="10">
        <f>尾鷲市!R55+熊野市!R55+紀北町!R55+御浜町!R55+紀宝町!R55</f>
        <v>0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f>尾鷲市!D56+熊野市!D56+紀北町!D56+御浜町!D56+紀宝町!D56</f>
        <v>10</v>
      </c>
      <c r="E56" s="10">
        <f>尾鷲市!E56+熊野市!E56+紀北町!E56+御浜町!E56+紀宝町!E56</f>
        <v>17</v>
      </c>
      <c r="F56" s="10">
        <f>尾鷲市!F56+熊野市!F56+紀北町!F56+御浜町!F56+紀宝町!F56</f>
        <v>-7</v>
      </c>
      <c r="G56" s="10">
        <f>尾鷲市!G56+熊野市!G56+紀北町!G56+御浜町!G56+紀宝町!G56</f>
        <v>12</v>
      </c>
      <c r="H56" s="10">
        <f>尾鷲市!H56+熊野市!H56+紀北町!H56+御浜町!H56+紀宝町!H56</f>
        <v>26</v>
      </c>
      <c r="I56" s="10">
        <f>尾鷲市!I56+熊野市!I56+紀北町!I56+御浜町!I56+紀宝町!I56</f>
        <v>-14</v>
      </c>
      <c r="J56" s="10">
        <f>尾鷲市!J56+熊野市!J56+紀北町!J56+御浜町!J56+紀宝町!J56</f>
        <v>11</v>
      </c>
      <c r="K56" s="10">
        <f>尾鷲市!K56+熊野市!K56+紀北町!K56+御浜町!K56+紀宝町!K56</f>
        <v>10</v>
      </c>
      <c r="L56" s="10">
        <f>尾鷲市!L56+熊野市!L56+紀北町!L56+御浜町!L56+紀宝町!L56</f>
        <v>1</v>
      </c>
      <c r="M56" s="10">
        <f>尾鷲市!M56+熊野市!M56+紀北町!M56+御浜町!M56+紀宝町!M56</f>
        <v>0</v>
      </c>
      <c r="N56" s="10">
        <f>尾鷲市!N56+熊野市!N56+紀北町!N56+御浜町!N56+紀宝町!N56</f>
        <v>10</v>
      </c>
      <c r="O56" s="10">
        <f>尾鷲市!O56+熊野市!O56+紀北町!O56+御浜町!O56+紀宝町!O56</f>
        <v>-10</v>
      </c>
      <c r="P56" s="10">
        <f>尾鷲市!P56+熊野市!P56+紀北町!P56+御浜町!P56+紀宝町!P56</f>
        <v>12</v>
      </c>
      <c r="Q56" s="10">
        <f>尾鷲市!Q56+熊野市!Q56+紀北町!Q56+御浜町!Q56+紀宝町!Q56</f>
        <v>10</v>
      </c>
      <c r="R56" s="10">
        <f>尾鷲市!R56+熊野市!R56+紀北町!R56+御浜町!R56+紀宝町!R56</f>
        <v>2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f>尾鷲市!D57+熊野市!D57+紀北町!D57+御浜町!D57+紀宝町!D57</f>
        <v>226</v>
      </c>
      <c r="E57" s="10">
        <f>尾鷲市!E57+熊野市!E57+紀北町!E57+御浜町!E57+紀宝町!E57</f>
        <v>411</v>
      </c>
      <c r="F57" s="10">
        <f>尾鷲市!F57+熊野市!F57+紀北町!F57+御浜町!F57+紀宝町!F57</f>
        <v>-185</v>
      </c>
      <c r="G57" s="10">
        <f>尾鷲市!G57+熊野市!G57+紀北町!G57+御浜町!G57+紀宝町!G57</f>
        <v>227</v>
      </c>
      <c r="H57" s="10">
        <f>尾鷲市!H57+熊野市!H57+紀北町!H57+御浜町!H57+紀宝町!H57</f>
        <v>365</v>
      </c>
      <c r="I57" s="10">
        <f>尾鷲市!I57+熊野市!I57+紀北町!I57+御浜町!I57+紀宝町!I57</f>
        <v>-138</v>
      </c>
      <c r="J57" s="10">
        <f>尾鷲市!J57+熊野市!J57+紀北町!J57+御浜町!J57+紀宝町!J57</f>
        <v>236</v>
      </c>
      <c r="K57" s="10">
        <f>尾鷲市!K57+熊野市!K57+紀北町!K57+御浜町!K57+紀宝町!K57</f>
        <v>375</v>
      </c>
      <c r="L57" s="10">
        <f>尾鷲市!L57+熊野市!L57+紀北町!L57+御浜町!L57+紀宝町!L57</f>
        <v>-139</v>
      </c>
      <c r="M57" s="10">
        <f>尾鷲市!M57+熊野市!M57+紀北町!M57+御浜町!M57+紀宝町!M57</f>
        <v>224</v>
      </c>
      <c r="N57" s="10">
        <f>尾鷲市!N57+熊野市!N57+紀北町!N57+御浜町!N57+紀宝町!N57</f>
        <v>368</v>
      </c>
      <c r="O57" s="10">
        <f>尾鷲市!O57+熊野市!O57+紀北町!O57+御浜町!O57+紀宝町!O57</f>
        <v>-144</v>
      </c>
      <c r="P57" s="10">
        <f>尾鷲市!P57+熊野市!P57+紀北町!P57+御浜町!P57+紀宝町!P57</f>
        <v>185</v>
      </c>
      <c r="Q57" s="10">
        <f>尾鷲市!Q57+熊野市!Q57+紀北町!Q57+御浜町!Q57+紀宝町!Q57</f>
        <v>376</v>
      </c>
      <c r="R57" s="10">
        <f>尾鷲市!R57+熊野市!R57+紀北町!R57+御浜町!R57+紀宝町!R57</f>
        <v>-191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f>尾鷲市!D58+熊野市!D58+紀北町!D58+御浜町!D58+紀宝町!D58</f>
        <v>995</v>
      </c>
      <c r="E58" s="13">
        <f>尾鷲市!E58+熊野市!E58+紀北町!E58+御浜町!E58+紀宝町!E58</f>
        <v>1236</v>
      </c>
      <c r="F58" s="13">
        <f>尾鷲市!F58+熊野市!F58+紀北町!F58+御浜町!F58+紀宝町!F58</f>
        <v>-241</v>
      </c>
      <c r="G58" s="13">
        <f>尾鷲市!G58+熊野市!G58+紀北町!G58+御浜町!G58+紀宝町!G58</f>
        <v>1032</v>
      </c>
      <c r="H58" s="13">
        <f>尾鷲市!H58+熊野市!H58+紀北町!H58+御浜町!H58+紀宝町!H58</f>
        <v>1219</v>
      </c>
      <c r="I58" s="13">
        <f>尾鷲市!I58+熊野市!I58+紀北町!I58+御浜町!I58+紀宝町!I58</f>
        <v>-187</v>
      </c>
      <c r="J58" s="13">
        <f>尾鷲市!J58+熊野市!J58+紀北町!J58+御浜町!J58+紀宝町!J58</f>
        <v>990</v>
      </c>
      <c r="K58" s="13">
        <f>尾鷲市!K58+熊野市!K58+紀北町!K58+御浜町!K58+紀宝町!K58</f>
        <v>1169</v>
      </c>
      <c r="L58" s="13">
        <f>尾鷲市!L58+熊野市!L58+紀北町!L58+御浜町!L58+紀宝町!L58</f>
        <v>-179</v>
      </c>
      <c r="M58" s="13">
        <f>尾鷲市!M58+熊野市!M58+紀北町!M58+御浜町!M58+紀宝町!M58</f>
        <v>930</v>
      </c>
      <c r="N58" s="13">
        <f>尾鷲市!N58+熊野市!N58+紀北町!N58+御浜町!N58+紀宝町!N58</f>
        <v>1212</v>
      </c>
      <c r="O58" s="13">
        <f>尾鷲市!O58+熊野市!O58+紀北町!O58+御浜町!O58+紀宝町!O58</f>
        <v>-282</v>
      </c>
      <c r="P58" s="13">
        <f>尾鷲市!P58+熊野市!P58+紀北町!P58+御浜町!P58+紀宝町!P58</f>
        <v>875</v>
      </c>
      <c r="Q58" s="13">
        <f>尾鷲市!Q58+熊野市!Q58+紀北町!Q58+御浜町!Q58+紀宝町!Q58</f>
        <v>1137</v>
      </c>
      <c r="R58" s="13">
        <f>尾鷲市!R58+熊野市!R58+紀北町!R58+御浜町!R58+紀宝町!R58</f>
        <v>-262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f>尾鷲市!D59+熊野市!D59+紀北町!D59+御浜町!D59+紀宝町!D59</f>
        <v>0</v>
      </c>
      <c r="E59" s="10">
        <f>尾鷲市!E59+熊野市!E59+紀北町!E59+御浜町!E59+紀宝町!E59</f>
        <v>11</v>
      </c>
      <c r="F59" s="10">
        <f>尾鷲市!F59+熊野市!F59+紀北町!F59+御浜町!F59+紀宝町!F59</f>
        <v>-11</v>
      </c>
      <c r="G59" s="10">
        <f>尾鷲市!G59+熊野市!G59+紀北町!G59+御浜町!G59+紀宝町!G59</f>
        <v>0</v>
      </c>
      <c r="H59" s="10">
        <f>尾鷲市!H59+熊野市!H59+紀北町!H59+御浜町!H59+紀宝町!H59</f>
        <v>0</v>
      </c>
      <c r="I59" s="10">
        <f>尾鷲市!I59+熊野市!I59+紀北町!I59+御浜町!I59+紀宝町!I59</f>
        <v>0</v>
      </c>
      <c r="J59" s="10">
        <f>尾鷲市!J59+熊野市!J59+紀北町!J59+御浜町!J59+紀宝町!J59</f>
        <v>0</v>
      </c>
      <c r="K59" s="10">
        <f>尾鷲市!K59+熊野市!K59+紀北町!K59+御浜町!K59+紀宝町!K59</f>
        <v>0</v>
      </c>
      <c r="L59" s="10">
        <f>尾鷲市!L59+熊野市!L59+紀北町!L59+御浜町!L59+紀宝町!L59</f>
        <v>0</v>
      </c>
      <c r="M59" s="10">
        <f>尾鷲市!M59+熊野市!M59+紀北町!M59+御浜町!M59+紀宝町!M59</f>
        <v>0</v>
      </c>
      <c r="N59" s="10">
        <f>尾鷲市!N59+熊野市!N59+紀北町!N59+御浜町!N59+紀宝町!N59</f>
        <v>0</v>
      </c>
      <c r="O59" s="10">
        <f>尾鷲市!O59+熊野市!O59+紀北町!O59+御浜町!O59+紀宝町!O59</f>
        <v>0</v>
      </c>
      <c r="P59" s="10">
        <f>尾鷲市!P59+熊野市!P59+紀北町!P59+御浜町!P59+紀宝町!P59</f>
        <v>0</v>
      </c>
      <c r="Q59" s="10">
        <f>尾鷲市!Q59+熊野市!Q59+紀北町!Q59+御浜町!Q59+紀宝町!Q59</f>
        <v>0</v>
      </c>
      <c r="R59" s="10">
        <f>尾鷲市!R59+熊野市!R59+紀北町!R59+御浜町!R59+紀宝町!R59</f>
        <v>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f>尾鷲市!D60+熊野市!D60+紀北町!D60+御浜町!D60+紀宝町!D60</f>
        <v>11</v>
      </c>
      <c r="E60" s="10">
        <f>尾鷲市!E60+熊野市!E60+紀北町!E60+御浜町!E60+紀宝町!E60</f>
        <v>10</v>
      </c>
      <c r="F60" s="10">
        <f>尾鷲市!F60+熊野市!F60+紀北町!F60+御浜町!F60+紀宝町!F60</f>
        <v>1</v>
      </c>
      <c r="G60" s="10">
        <f>尾鷲市!G60+熊野市!G60+紀北町!G60+御浜町!G60+紀宝町!G60</f>
        <v>14</v>
      </c>
      <c r="H60" s="10">
        <f>尾鷲市!H60+熊野市!H60+紀北町!H60+御浜町!H60+紀宝町!H60</f>
        <v>17</v>
      </c>
      <c r="I60" s="10">
        <f>尾鷲市!I60+熊野市!I60+紀北町!I60+御浜町!I60+紀宝町!I60</f>
        <v>-3</v>
      </c>
      <c r="J60" s="10">
        <f>尾鷲市!J60+熊野市!J60+紀北町!J60+御浜町!J60+紀宝町!J60</f>
        <v>28</v>
      </c>
      <c r="K60" s="10">
        <f>尾鷲市!K60+熊野市!K60+紀北町!K60+御浜町!K60+紀宝町!K60</f>
        <v>40</v>
      </c>
      <c r="L60" s="10">
        <f>尾鷲市!L60+熊野市!L60+紀北町!L60+御浜町!L60+紀宝町!L60</f>
        <v>-12</v>
      </c>
      <c r="M60" s="10">
        <f>尾鷲市!M60+熊野市!M60+紀北町!M60+御浜町!M60+紀宝町!M60</f>
        <v>11</v>
      </c>
      <c r="N60" s="10">
        <f>尾鷲市!N60+熊野市!N60+紀北町!N60+御浜町!N60+紀宝町!N60</f>
        <v>10</v>
      </c>
      <c r="O60" s="10">
        <f>尾鷲市!O60+熊野市!O60+紀北町!O60+御浜町!O60+紀宝町!O60</f>
        <v>1</v>
      </c>
      <c r="P60" s="10">
        <f>尾鷲市!P60+熊野市!P60+紀北町!P60+御浜町!P60+紀宝町!P60</f>
        <v>15</v>
      </c>
      <c r="Q60" s="10">
        <f>尾鷲市!Q60+熊野市!Q60+紀北町!Q60+御浜町!Q60+紀宝町!Q60</f>
        <v>0</v>
      </c>
      <c r="R60" s="10">
        <f>尾鷲市!R60+熊野市!R60+紀北町!R60+御浜町!R60+紀宝町!R60</f>
        <v>15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f>尾鷲市!D61+熊野市!D61+紀北町!D61+御浜町!D61+紀宝町!D61</f>
        <v>133</v>
      </c>
      <c r="E61" s="10">
        <f>尾鷲市!E61+熊野市!E61+紀北町!E61+御浜町!E61+紀宝町!E61</f>
        <v>203</v>
      </c>
      <c r="F61" s="10">
        <f>尾鷲市!F61+熊野市!F61+紀北町!F61+御浜町!F61+紀宝町!F61</f>
        <v>-70</v>
      </c>
      <c r="G61" s="10">
        <f>尾鷲市!G61+熊野市!G61+紀北町!G61+御浜町!G61+紀宝町!G61</f>
        <v>128</v>
      </c>
      <c r="H61" s="10">
        <f>尾鷲市!H61+熊野市!H61+紀北町!H61+御浜町!H61+紀宝町!H61</f>
        <v>164</v>
      </c>
      <c r="I61" s="10">
        <f>尾鷲市!I61+熊野市!I61+紀北町!I61+御浜町!I61+紀宝町!I61</f>
        <v>-36</v>
      </c>
      <c r="J61" s="10">
        <f>尾鷲市!J61+熊野市!J61+紀北町!J61+御浜町!J61+紀宝町!J61</f>
        <v>125</v>
      </c>
      <c r="K61" s="10">
        <f>尾鷲市!K61+熊野市!K61+紀北町!K61+御浜町!K61+紀宝町!K61</f>
        <v>161</v>
      </c>
      <c r="L61" s="10">
        <f>尾鷲市!L61+熊野市!L61+紀北町!L61+御浜町!L61+紀宝町!L61</f>
        <v>-36</v>
      </c>
      <c r="M61" s="10">
        <f>尾鷲市!M61+熊野市!M61+紀北町!M61+御浜町!M61+紀宝町!M61</f>
        <v>113</v>
      </c>
      <c r="N61" s="10">
        <f>尾鷲市!N61+熊野市!N61+紀北町!N61+御浜町!N61+紀宝町!N61</f>
        <v>158</v>
      </c>
      <c r="O61" s="10">
        <f>尾鷲市!O61+熊野市!O61+紀北町!O61+御浜町!O61+紀宝町!O61</f>
        <v>-45</v>
      </c>
      <c r="P61" s="10">
        <f>尾鷲市!P61+熊野市!P61+紀北町!P61+御浜町!P61+紀宝町!P61</f>
        <v>123</v>
      </c>
      <c r="Q61" s="10">
        <f>尾鷲市!Q61+熊野市!Q61+紀北町!Q61+御浜町!Q61+紀宝町!Q61</f>
        <v>155</v>
      </c>
      <c r="R61" s="10">
        <f>尾鷲市!R61+熊野市!R61+紀北町!R61+御浜町!R61+紀宝町!R61</f>
        <v>-32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f>尾鷲市!D62+熊野市!D62+紀北町!D62+御浜町!D62+紀宝町!D62</f>
        <v>16</v>
      </c>
      <c r="E62" s="10">
        <f>尾鷲市!E62+熊野市!E62+紀北町!E62+御浜町!E62+紀宝町!E62</f>
        <v>10</v>
      </c>
      <c r="F62" s="10">
        <f>尾鷲市!F62+熊野市!F62+紀北町!F62+御浜町!F62+紀宝町!F62</f>
        <v>6</v>
      </c>
      <c r="G62" s="10">
        <f>尾鷲市!G62+熊野市!G62+紀北町!G62+御浜町!G62+紀宝町!G62</f>
        <v>0</v>
      </c>
      <c r="H62" s="10">
        <f>尾鷲市!H62+熊野市!H62+紀北町!H62+御浜町!H62+紀宝町!H62</f>
        <v>11</v>
      </c>
      <c r="I62" s="10">
        <f>尾鷲市!I62+熊野市!I62+紀北町!I62+御浜町!I62+紀宝町!I62</f>
        <v>-11</v>
      </c>
      <c r="J62" s="10">
        <f>尾鷲市!J62+熊野市!J62+紀北町!J62+御浜町!J62+紀宝町!J62</f>
        <v>37</v>
      </c>
      <c r="K62" s="10">
        <f>尾鷲市!K62+熊野市!K62+紀北町!K62+御浜町!K62+紀宝町!K62</f>
        <v>0</v>
      </c>
      <c r="L62" s="10">
        <f>尾鷲市!L62+熊野市!L62+紀北町!L62+御浜町!L62+紀宝町!L62</f>
        <v>37</v>
      </c>
      <c r="M62" s="10">
        <f>尾鷲市!M62+熊野市!M62+紀北町!M62+御浜町!M62+紀宝町!M62</f>
        <v>0</v>
      </c>
      <c r="N62" s="10">
        <f>尾鷲市!N62+熊野市!N62+紀北町!N62+御浜町!N62+紀宝町!N62</f>
        <v>22</v>
      </c>
      <c r="O62" s="10">
        <f>尾鷲市!O62+熊野市!O62+紀北町!O62+御浜町!O62+紀宝町!O62</f>
        <v>-22</v>
      </c>
      <c r="P62" s="10">
        <f>尾鷲市!P62+熊野市!P62+紀北町!P62+御浜町!P62+紀宝町!P62</f>
        <v>12</v>
      </c>
      <c r="Q62" s="10">
        <f>尾鷲市!Q62+熊野市!Q62+紀北町!Q62+御浜町!Q62+紀宝町!Q62</f>
        <v>30</v>
      </c>
      <c r="R62" s="10">
        <f>尾鷲市!R62+熊野市!R62+紀北町!R62+御浜町!R62+紀宝町!R62</f>
        <v>-18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f>尾鷲市!D63+熊野市!D63+紀北町!D63+御浜町!D63+紀宝町!D63</f>
        <v>30</v>
      </c>
      <c r="E63" s="10">
        <f>尾鷲市!E63+熊野市!E63+紀北町!E63+御浜町!E63+紀宝町!E63</f>
        <v>28</v>
      </c>
      <c r="F63" s="10">
        <f>尾鷲市!F63+熊野市!F63+紀北町!F63+御浜町!F63+紀宝町!F63</f>
        <v>2</v>
      </c>
      <c r="G63" s="10">
        <f>尾鷲市!G63+熊野市!G63+紀北町!G63+御浜町!G63+紀宝町!G63</f>
        <v>17</v>
      </c>
      <c r="H63" s="10">
        <f>尾鷲市!H63+熊野市!H63+紀北町!H63+御浜町!H63+紀宝町!H63</f>
        <v>51</v>
      </c>
      <c r="I63" s="10">
        <f>尾鷲市!I63+熊野市!I63+紀北町!I63+御浜町!I63+紀宝町!I63</f>
        <v>-34</v>
      </c>
      <c r="J63" s="10">
        <f>尾鷲市!J63+熊野市!J63+紀北町!J63+御浜町!J63+紀宝町!J63</f>
        <v>18</v>
      </c>
      <c r="K63" s="10">
        <f>尾鷲市!K63+熊野市!K63+紀北町!K63+御浜町!K63+紀宝町!K63</f>
        <v>14</v>
      </c>
      <c r="L63" s="10">
        <f>尾鷲市!L63+熊野市!L63+紀北町!L63+御浜町!L63+紀宝町!L63</f>
        <v>4</v>
      </c>
      <c r="M63" s="10">
        <f>尾鷲市!M63+熊野市!M63+紀北町!M63+御浜町!M63+紀宝町!M63</f>
        <v>23</v>
      </c>
      <c r="N63" s="10">
        <f>尾鷲市!N63+熊野市!N63+紀北町!N63+御浜町!N63+紀宝町!N63</f>
        <v>27</v>
      </c>
      <c r="O63" s="10">
        <f>尾鷲市!O63+熊野市!O63+紀北町!O63+御浜町!O63+紀宝町!O63</f>
        <v>-4</v>
      </c>
      <c r="P63" s="10">
        <f>尾鷲市!P63+熊野市!P63+紀北町!P63+御浜町!P63+紀宝町!P63</f>
        <v>32</v>
      </c>
      <c r="Q63" s="10">
        <f>尾鷲市!Q63+熊野市!Q63+紀北町!Q63+御浜町!Q63+紀宝町!Q63</f>
        <v>19</v>
      </c>
      <c r="R63" s="10">
        <f>尾鷲市!R63+熊野市!R63+紀北町!R63+御浜町!R63+紀宝町!R63</f>
        <v>13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f>尾鷲市!D64+熊野市!D64+紀北町!D64+御浜町!D64+紀宝町!D64</f>
        <v>197</v>
      </c>
      <c r="E64" s="10">
        <f>尾鷲市!E64+熊野市!E64+紀北町!E64+御浜町!E64+紀宝町!E64</f>
        <v>276</v>
      </c>
      <c r="F64" s="10">
        <f>尾鷲市!F64+熊野市!F64+紀北町!F64+御浜町!F64+紀宝町!F64</f>
        <v>-79</v>
      </c>
      <c r="G64" s="10">
        <f>尾鷲市!G64+熊野市!G64+紀北町!G64+御浜町!G64+紀宝町!G64</f>
        <v>236</v>
      </c>
      <c r="H64" s="10">
        <f>尾鷲市!H64+熊野市!H64+紀北町!H64+御浜町!H64+紀宝町!H64</f>
        <v>198</v>
      </c>
      <c r="I64" s="10">
        <f>尾鷲市!I64+熊野市!I64+紀北町!I64+御浜町!I64+紀宝町!I64</f>
        <v>38</v>
      </c>
      <c r="J64" s="10">
        <f>尾鷲市!J64+熊野市!J64+紀北町!J64+御浜町!J64+紀宝町!J64</f>
        <v>243</v>
      </c>
      <c r="K64" s="10">
        <f>尾鷲市!K64+熊野市!K64+紀北町!K64+御浜町!K64+紀宝町!K64</f>
        <v>183</v>
      </c>
      <c r="L64" s="10">
        <f>尾鷲市!L64+熊野市!L64+紀北町!L64+御浜町!L64+紀宝町!L64</f>
        <v>60</v>
      </c>
      <c r="M64" s="10">
        <f>尾鷲市!M64+熊野市!M64+紀北町!M64+御浜町!M64+紀宝町!M64</f>
        <v>247</v>
      </c>
      <c r="N64" s="10">
        <f>尾鷲市!N64+熊野市!N64+紀北町!N64+御浜町!N64+紀宝町!N64</f>
        <v>203</v>
      </c>
      <c r="O64" s="10">
        <f>尾鷲市!O64+熊野市!O64+紀北町!O64+御浜町!O64+紀宝町!O64</f>
        <v>44</v>
      </c>
      <c r="P64" s="10">
        <f>尾鷲市!P64+熊野市!P64+紀北町!P64+御浜町!P64+紀宝町!P64</f>
        <v>219</v>
      </c>
      <c r="Q64" s="10">
        <f>尾鷲市!Q64+熊野市!Q64+紀北町!Q64+御浜町!Q64+紀宝町!Q64</f>
        <v>203</v>
      </c>
      <c r="R64" s="10">
        <f>尾鷲市!R64+熊野市!R64+紀北町!R64+御浜町!R64+紀宝町!R64</f>
        <v>16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f>尾鷲市!D65+熊野市!D65+紀北町!D65+御浜町!D65+紀宝町!D65</f>
        <v>0</v>
      </c>
      <c r="E65" s="10">
        <f>尾鷲市!E65+熊野市!E65+紀北町!E65+御浜町!E65+紀宝町!E65</f>
        <v>0</v>
      </c>
      <c r="F65" s="10">
        <f>尾鷲市!F65+熊野市!F65+紀北町!F65+御浜町!F65+紀宝町!F65</f>
        <v>0</v>
      </c>
      <c r="G65" s="10">
        <f>尾鷲市!G65+熊野市!G65+紀北町!G65+御浜町!G65+紀宝町!G65</f>
        <v>0</v>
      </c>
      <c r="H65" s="10">
        <f>尾鷲市!H65+熊野市!H65+紀北町!H65+御浜町!H65+紀宝町!H65</f>
        <v>0</v>
      </c>
      <c r="I65" s="10">
        <f>尾鷲市!I65+熊野市!I65+紀北町!I65+御浜町!I65+紀宝町!I65</f>
        <v>0</v>
      </c>
      <c r="J65" s="10">
        <f>尾鷲市!J65+熊野市!J65+紀北町!J65+御浜町!J65+紀宝町!J65</f>
        <v>0</v>
      </c>
      <c r="K65" s="10">
        <f>尾鷲市!K65+熊野市!K65+紀北町!K65+御浜町!K65+紀宝町!K65</f>
        <v>0</v>
      </c>
      <c r="L65" s="10">
        <f>尾鷲市!L65+熊野市!L65+紀北町!L65+御浜町!L65+紀宝町!L65</f>
        <v>0</v>
      </c>
      <c r="M65" s="10">
        <f>尾鷲市!M65+熊野市!M65+紀北町!M65+御浜町!M65+紀宝町!M65</f>
        <v>0</v>
      </c>
      <c r="N65" s="10">
        <f>尾鷲市!N65+熊野市!N65+紀北町!N65+御浜町!N65+紀宝町!N65</f>
        <v>0</v>
      </c>
      <c r="O65" s="10">
        <f>尾鷲市!O65+熊野市!O65+紀北町!O65+御浜町!O65+紀宝町!O65</f>
        <v>0</v>
      </c>
      <c r="P65" s="10">
        <f>尾鷲市!P65+熊野市!P65+紀北町!P65+御浜町!P65+紀宝町!P65</f>
        <v>0</v>
      </c>
      <c r="Q65" s="10">
        <f>尾鷲市!Q65+熊野市!Q65+紀北町!Q65+御浜町!Q65+紀宝町!Q65</f>
        <v>0</v>
      </c>
      <c r="R65" s="10">
        <f>尾鷲市!R65+熊野市!R65+紀北町!R65+御浜町!R65+紀宝町!R65</f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f>尾鷲市!D66+熊野市!D66+紀北町!D66+御浜町!D66+紀宝町!D66</f>
        <v>0</v>
      </c>
      <c r="E66" s="10">
        <f>尾鷲市!E66+熊野市!E66+紀北町!E66+御浜町!E66+紀宝町!E66</f>
        <v>0</v>
      </c>
      <c r="F66" s="10">
        <f>尾鷲市!F66+熊野市!F66+紀北町!F66+御浜町!F66+紀宝町!F66</f>
        <v>0</v>
      </c>
      <c r="G66" s="10">
        <f>尾鷲市!G66+熊野市!G66+紀北町!G66+御浜町!G66+紀宝町!G66</f>
        <v>0</v>
      </c>
      <c r="H66" s="10">
        <f>尾鷲市!H66+熊野市!H66+紀北町!H66+御浜町!H66+紀宝町!H66</f>
        <v>0</v>
      </c>
      <c r="I66" s="10">
        <f>尾鷲市!I66+熊野市!I66+紀北町!I66+御浜町!I66+紀宝町!I66</f>
        <v>0</v>
      </c>
      <c r="J66" s="10">
        <f>尾鷲市!J66+熊野市!J66+紀北町!J66+御浜町!J66+紀宝町!J66</f>
        <v>0</v>
      </c>
      <c r="K66" s="10">
        <f>尾鷲市!K66+熊野市!K66+紀北町!K66+御浜町!K66+紀宝町!K66</f>
        <v>0</v>
      </c>
      <c r="L66" s="10">
        <f>尾鷲市!L66+熊野市!L66+紀北町!L66+御浜町!L66+紀宝町!L66</f>
        <v>0</v>
      </c>
      <c r="M66" s="10">
        <f>尾鷲市!M66+熊野市!M66+紀北町!M66+御浜町!M66+紀宝町!M66</f>
        <v>0</v>
      </c>
      <c r="N66" s="10">
        <f>尾鷲市!N66+熊野市!N66+紀北町!N66+御浜町!N66+紀宝町!N66</f>
        <v>0</v>
      </c>
      <c r="O66" s="10">
        <f>尾鷲市!O66+熊野市!O66+紀北町!O66+御浜町!O66+紀宝町!O66</f>
        <v>0</v>
      </c>
      <c r="P66" s="10">
        <f>尾鷲市!P66+熊野市!P66+紀北町!P66+御浜町!P66+紀宝町!P66</f>
        <v>0</v>
      </c>
      <c r="Q66" s="10">
        <f>尾鷲市!Q66+熊野市!Q66+紀北町!Q66+御浜町!Q66+紀宝町!Q66</f>
        <v>0</v>
      </c>
      <c r="R66" s="10">
        <f>尾鷲市!R66+熊野市!R66+紀北町!R66+御浜町!R66+紀宝町!R66</f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f>尾鷲市!D67+熊野市!D67+紀北町!D67+御浜町!D67+紀宝町!D67</f>
        <v>0</v>
      </c>
      <c r="E67" s="10">
        <f>尾鷲市!E67+熊野市!E67+紀北町!E67+御浜町!E67+紀宝町!E67</f>
        <v>0</v>
      </c>
      <c r="F67" s="10">
        <f>尾鷲市!F67+熊野市!F67+紀北町!F67+御浜町!F67+紀宝町!F67</f>
        <v>0</v>
      </c>
      <c r="G67" s="10">
        <f>尾鷲市!G67+熊野市!G67+紀北町!G67+御浜町!G67+紀宝町!G67</f>
        <v>0</v>
      </c>
      <c r="H67" s="10">
        <f>尾鷲市!H67+熊野市!H67+紀北町!H67+御浜町!H67+紀宝町!H67</f>
        <v>0</v>
      </c>
      <c r="I67" s="10">
        <f>尾鷲市!I67+熊野市!I67+紀北町!I67+御浜町!I67+紀宝町!I67</f>
        <v>0</v>
      </c>
      <c r="J67" s="10">
        <f>尾鷲市!J67+熊野市!J67+紀北町!J67+御浜町!J67+紀宝町!J67</f>
        <v>0</v>
      </c>
      <c r="K67" s="10">
        <f>尾鷲市!K67+熊野市!K67+紀北町!K67+御浜町!K67+紀宝町!K67</f>
        <v>0</v>
      </c>
      <c r="L67" s="10">
        <f>尾鷲市!L67+熊野市!L67+紀北町!L67+御浜町!L67+紀宝町!L67</f>
        <v>0</v>
      </c>
      <c r="M67" s="10">
        <f>尾鷲市!M67+熊野市!M67+紀北町!M67+御浜町!M67+紀宝町!M67</f>
        <v>0</v>
      </c>
      <c r="N67" s="10">
        <f>尾鷲市!N67+熊野市!N67+紀北町!N67+御浜町!N67+紀宝町!N67</f>
        <v>0</v>
      </c>
      <c r="O67" s="10">
        <f>尾鷲市!O67+熊野市!O67+紀北町!O67+御浜町!O67+紀宝町!O67</f>
        <v>0</v>
      </c>
      <c r="P67" s="10">
        <f>尾鷲市!P67+熊野市!P67+紀北町!P67+御浜町!P67+紀宝町!P67</f>
        <v>0</v>
      </c>
      <c r="Q67" s="10">
        <f>尾鷲市!Q67+熊野市!Q67+紀北町!Q67+御浜町!Q67+紀宝町!Q67</f>
        <v>0</v>
      </c>
      <c r="R67" s="10">
        <f>尾鷲市!R67+熊野市!R67+紀北町!R67+御浜町!R67+紀宝町!R67</f>
        <v>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f>尾鷲市!D68+熊野市!D68+紀北町!D68+御浜町!D68+紀宝町!D68</f>
        <v>0</v>
      </c>
      <c r="E68" s="10">
        <f>尾鷲市!E68+熊野市!E68+紀北町!E68+御浜町!E68+紀宝町!E68</f>
        <v>0</v>
      </c>
      <c r="F68" s="10">
        <f>尾鷲市!F68+熊野市!F68+紀北町!F68+御浜町!F68+紀宝町!F68</f>
        <v>0</v>
      </c>
      <c r="G68" s="10">
        <f>尾鷲市!G68+熊野市!G68+紀北町!G68+御浜町!G68+紀宝町!G68</f>
        <v>0</v>
      </c>
      <c r="H68" s="10">
        <f>尾鷲市!H68+熊野市!H68+紀北町!H68+御浜町!H68+紀宝町!H68</f>
        <v>0</v>
      </c>
      <c r="I68" s="10">
        <f>尾鷲市!I68+熊野市!I68+紀北町!I68+御浜町!I68+紀宝町!I68</f>
        <v>0</v>
      </c>
      <c r="J68" s="10">
        <f>尾鷲市!J68+熊野市!J68+紀北町!J68+御浜町!J68+紀宝町!J68</f>
        <v>0</v>
      </c>
      <c r="K68" s="10">
        <f>尾鷲市!K68+熊野市!K68+紀北町!K68+御浜町!K68+紀宝町!K68</f>
        <v>0</v>
      </c>
      <c r="L68" s="10">
        <f>尾鷲市!L68+熊野市!L68+紀北町!L68+御浜町!L68+紀宝町!L68</f>
        <v>0</v>
      </c>
      <c r="M68" s="10">
        <f>尾鷲市!M68+熊野市!M68+紀北町!M68+御浜町!M68+紀宝町!M68</f>
        <v>0</v>
      </c>
      <c r="N68" s="10">
        <f>尾鷲市!N68+熊野市!N68+紀北町!N68+御浜町!N68+紀宝町!N68</f>
        <v>0</v>
      </c>
      <c r="O68" s="10">
        <f>尾鷲市!O68+熊野市!O68+紀北町!O68+御浜町!O68+紀宝町!O68</f>
        <v>0</v>
      </c>
      <c r="P68" s="10">
        <f>尾鷲市!P68+熊野市!P68+紀北町!P68+御浜町!P68+紀宝町!P68</f>
        <v>0</v>
      </c>
      <c r="Q68" s="10">
        <f>尾鷲市!Q68+熊野市!Q68+紀北町!Q68+御浜町!Q68+紀宝町!Q68</f>
        <v>0</v>
      </c>
      <c r="R68" s="10">
        <f>尾鷲市!R68+熊野市!R68+紀北町!R68+御浜町!R68+紀宝町!R68</f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f>尾鷲市!D69+熊野市!D69+紀北町!D69+御浜町!D69+紀宝町!D69</f>
        <v>0</v>
      </c>
      <c r="E69" s="10">
        <f>尾鷲市!E69+熊野市!E69+紀北町!E69+御浜町!E69+紀宝町!E69</f>
        <v>0</v>
      </c>
      <c r="F69" s="10">
        <f>尾鷲市!F69+熊野市!F69+紀北町!F69+御浜町!F69+紀宝町!F69</f>
        <v>0</v>
      </c>
      <c r="G69" s="10">
        <f>尾鷲市!G69+熊野市!G69+紀北町!G69+御浜町!G69+紀宝町!G69</f>
        <v>0</v>
      </c>
      <c r="H69" s="10">
        <f>尾鷲市!H69+熊野市!H69+紀北町!H69+御浜町!H69+紀宝町!H69</f>
        <v>0</v>
      </c>
      <c r="I69" s="10">
        <f>尾鷲市!I69+熊野市!I69+紀北町!I69+御浜町!I69+紀宝町!I69</f>
        <v>0</v>
      </c>
      <c r="J69" s="10">
        <f>尾鷲市!J69+熊野市!J69+紀北町!J69+御浜町!J69+紀宝町!J69</f>
        <v>0</v>
      </c>
      <c r="K69" s="10">
        <f>尾鷲市!K69+熊野市!K69+紀北町!K69+御浜町!K69+紀宝町!K69</f>
        <v>0</v>
      </c>
      <c r="L69" s="10">
        <f>尾鷲市!L69+熊野市!L69+紀北町!L69+御浜町!L69+紀宝町!L69</f>
        <v>0</v>
      </c>
      <c r="M69" s="10">
        <f>尾鷲市!M69+熊野市!M69+紀北町!M69+御浜町!M69+紀宝町!M69</f>
        <v>0</v>
      </c>
      <c r="N69" s="10">
        <f>尾鷲市!N69+熊野市!N69+紀北町!N69+御浜町!N69+紀宝町!N69</f>
        <v>0</v>
      </c>
      <c r="O69" s="10">
        <f>尾鷲市!O69+熊野市!O69+紀北町!O69+御浜町!O69+紀宝町!O69</f>
        <v>0</v>
      </c>
      <c r="P69" s="10">
        <f>尾鷲市!P69+熊野市!P69+紀北町!P69+御浜町!P69+紀宝町!P69</f>
        <v>0</v>
      </c>
      <c r="Q69" s="10">
        <f>尾鷲市!Q69+熊野市!Q69+紀北町!Q69+御浜町!Q69+紀宝町!Q69</f>
        <v>0</v>
      </c>
      <c r="R69" s="10">
        <f>尾鷲市!R69+熊野市!R69+紀北町!R69+御浜町!R69+紀宝町!R69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f>尾鷲市!D70+熊野市!D70+紀北町!D70+御浜町!D70+紀宝町!D70</f>
        <v>0</v>
      </c>
      <c r="E70" s="10">
        <f>尾鷲市!E70+熊野市!E70+紀北町!E70+御浜町!E70+紀宝町!E70</f>
        <v>0</v>
      </c>
      <c r="F70" s="10">
        <f>尾鷲市!F70+熊野市!F70+紀北町!F70+御浜町!F70+紀宝町!F70</f>
        <v>0</v>
      </c>
      <c r="G70" s="10">
        <f>尾鷲市!G70+熊野市!G70+紀北町!G70+御浜町!G70+紀宝町!G70</f>
        <v>0</v>
      </c>
      <c r="H70" s="10">
        <f>尾鷲市!H70+熊野市!H70+紀北町!H70+御浜町!H70+紀宝町!H70</f>
        <v>0</v>
      </c>
      <c r="I70" s="10">
        <f>尾鷲市!I70+熊野市!I70+紀北町!I70+御浜町!I70+紀宝町!I70</f>
        <v>0</v>
      </c>
      <c r="J70" s="10">
        <f>尾鷲市!J70+熊野市!J70+紀北町!J70+御浜町!J70+紀宝町!J70</f>
        <v>0</v>
      </c>
      <c r="K70" s="10">
        <f>尾鷲市!K70+熊野市!K70+紀北町!K70+御浜町!K70+紀宝町!K70</f>
        <v>0</v>
      </c>
      <c r="L70" s="10">
        <f>尾鷲市!L70+熊野市!L70+紀北町!L70+御浜町!L70+紀宝町!L70</f>
        <v>0</v>
      </c>
      <c r="M70" s="10">
        <f>尾鷲市!M70+熊野市!M70+紀北町!M70+御浜町!M70+紀宝町!M70</f>
        <v>0</v>
      </c>
      <c r="N70" s="10">
        <f>尾鷲市!N70+熊野市!N70+紀北町!N70+御浜町!N70+紀宝町!N70</f>
        <v>0</v>
      </c>
      <c r="O70" s="10">
        <f>尾鷲市!O70+熊野市!O70+紀北町!O70+御浜町!O70+紀宝町!O70</f>
        <v>0</v>
      </c>
      <c r="P70" s="10">
        <f>尾鷲市!P70+熊野市!P70+紀北町!P70+御浜町!P70+紀宝町!P70</f>
        <v>0</v>
      </c>
      <c r="Q70" s="10">
        <f>尾鷲市!Q70+熊野市!Q70+紀北町!Q70+御浜町!Q70+紀宝町!Q70</f>
        <v>0</v>
      </c>
      <c r="R70" s="10">
        <f>尾鷲市!R70+熊野市!R70+紀北町!R70+御浜町!R70+紀宝町!R70</f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f>尾鷲市!D71+熊野市!D71+紀北町!D71+御浜町!D71+紀宝町!D71</f>
        <v>0</v>
      </c>
      <c r="E71" s="10">
        <f>尾鷲市!E71+熊野市!E71+紀北町!E71+御浜町!E71+紀宝町!E71</f>
        <v>0</v>
      </c>
      <c r="F71" s="10">
        <f>尾鷲市!F71+熊野市!F71+紀北町!F71+御浜町!F71+紀宝町!F71</f>
        <v>0</v>
      </c>
      <c r="G71" s="10">
        <f>尾鷲市!G71+熊野市!G71+紀北町!G71+御浜町!G71+紀宝町!G71</f>
        <v>0</v>
      </c>
      <c r="H71" s="10">
        <f>尾鷲市!H71+熊野市!H71+紀北町!H71+御浜町!H71+紀宝町!H71</f>
        <v>0</v>
      </c>
      <c r="I71" s="10">
        <f>尾鷲市!I71+熊野市!I71+紀北町!I71+御浜町!I71+紀宝町!I71</f>
        <v>0</v>
      </c>
      <c r="J71" s="10">
        <f>尾鷲市!J71+熊野市!J71+紀北町!J71+御浜町!J71+紀宝町!J71</f>
        <v>0</v>
      </c>
      <c r="K71" s="10">
        <f>尾鷲市!K71+熊野市!K71+紀北町!K71+御浜町!K71+紀宝町!K71</f>
        <v>0</v>
      </c>
      <c r="L71" s="10">
        <f>尾鷲市!L71+熊野市!L71+紀北町!L71+御浜町!L71+紀宝町!L71</f>
        <v>0</v>
      </c>
      <c r="M71" s="10">
        <f>尾鷲市!M71+熊野市!M71+紀北町!M71+御浜町!M71+紀宝町!M71</f>
        <v>0</v>
      </c>
      <c r="N71" s="10">
        <f>尾鷲市!N71+熊野市!N71+紀北町!N71+御浜町!N71+紀宝町!N71</f>
        <v>0</v>
      </c>
      <c r="O71" s="10">
        <f>尾鷲市!O71+熊野市!O71+紀北町!O71+御浜町!O71+紀宝町!O71</f>
        <v>0</v>
      </c>
      <c r="P71" s="10">
        <f>尾鷲市!P71+熊野市!P71+紀北町!P71+御浜町!P71+紀宝町!P71</f>
        <v>0</v>
      </c>
      <c r="Q71" s="10">
        <f>尾鷲市!Q71+熊野市!Q71+紀北町!Q71+御浜町!Q71+紀宝町!Q71</f>
        <v>0</v>
      </c>
      <c r="R71" s="10">
        <f>尾鷲市!R71+熊野市!R71+紀北町!R71+御浜町!R71+紀宝町!R71</f>
        <v>0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f>尾鷲市!D72+熊野市!D72+紀北町!D72+御浜町!D72+紀宝町!D72</f>
        <v>0</v>
      </c>
      <c r="E72" s="10">
        <f>尾鷲市!E72+熊野市!E72+紀北町!E72+御浜町!E72+紀宝町!E72</f>
        <v>0</v>
      </c>
      <c r="F72" s="10">
        <f>尾鷲市!F72+熊野市!F72+紀北町!F72+御浜町!F72+紀宝町!F72</f>
        <v>0</v>
      </c>
      <c r="G72" s="10">
        <f>尾鷲市!G72+熊野市!G72+紀北町!G72+御浜町!G72+紀宝町!G72</f>
        <v>0</v>
      </c>
      <c r="H72" s="10">
        <f>尾鷲市!H72+熊野市!H72+紀北町!H72+御浜町!H72+紀宝町!H72</f>
        <v>0</v>
      </c>
      <c r="I72" s="10">
        <f>尾鷲市!I72+熊野市!I72+紀北町!I72+御浜町!I72+紀宝町!I72</f>
        <v>0</v>
      </c>
      <c r="J72" s="10">
        <f>尾鷲市!J72+熊野市!J72+紀北町!J72+御浜町!J72+紀宝町!J72</f>
        <v>0</v>
      </c>
      <c r="K72" s="10">
        <f>尾鷲市!K72+熊野市!K72+紀北町!K72+御浜町!K72+紀宝町!K72</f>
        <v>0</v>
      </c>
      <c r="L72" s="10">
        <f>尾鷲市!L72+熊野市!L72+紀北町!L72+御浜町!L72+紀宝町!L72</f>
        <v>0</v>
      </c>
      <c r="M72" s="10">
        <f>尾鷲市!M72+熊野市!M72+紀北町!M72+御浜町!M72+紀宝町!M72</f>
        <v>0</v>
      </c>
      <c r="N72" s="10">
        <f>尾鷲市!N72+熊野市!N72+紀北町!N72+御浜町!N72+紀宝町!N72</f>
        <v>0</v>
      </c>
      <c r="O72" s="10">
        <f>尾鷲市!O72+熊野市!O72+紀北町!O72+御浜町!O72+紀宝町!O72</f>
        <v>0</v>
      </c>
      <c r="P72" s="10">
        <f>尾鷲市!P72+熊野市!P72+紀北町!P72+御浜町!P72+紀宝町!P72</f>
        <v>0</v>
      </c>
      <c r="Q72" s="10">
        <f>尾鷲市!Q72+熊野市!Q72+紀北町!Q72+御浜町!Q72+紀宝町!Q72</f>
        <v>0</v>
      </c>
      <c r="R72" s="10">
        <f>尾鷲市!R72+熊野市!R72+紀北町!R72+御浜町!R72+紀宝町!R72</f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f>尾鷲市!D73+熊野市!D73+紀北町!D73+御浜町!D73+紀宝町!D73</f>
        <v>0</v>
      </c>
      <c r="E73" s="10">
        <f>尾鷲市!E73+熊野市!E73+紀北町!E73+御浜町!E73+紀宝町!E73</f>
        <v>0</v>
      </c>
      <c r="F73" s="10">
        <f>尾鷲市!F73+熊野市!F73+紀北町!F73+御浜町!F73+紀宝町!F73</f>
        <v>0</v>
      </c>
      <c r="G73" s="10">
        <f>尾鷲市!G73+熊野市!G73+紀北町!G73+御浜町!G73+紀宝町!G73</f>
        <v>0</v>
      </c>
      <c r="H73" s="10">
        <f>尾鷲市!H73+熊野市!H73+紀北町!H73+御浜町!H73+紀宝町!H73</f>
        <v>0</v>
      </c>
      <c r="I73" s="10">
        <f>尾鷲市!I73+熊野市!I73+紀北町!I73+御浜町!I73+紀宝町!I73</f>
        <v>0</v>
      </c>
      <c r="J73" s="10">
        <f>尾鷲市!J73+熊野市!J73+紀北町!J73+御浜町!J73+紀宝町!J73</f>
        <v>0</v>
      </c>
      <c r="K73" s="10">
        <f>尾鷲市!K73+熊野市!K73+紀北町!K73+御浜町!K73+紀宝町!K73</f>
        <v>0</v>
      </c>
      <c r="L73" s="10">
        <f>尾鷲市!L73+熊野市!L73+紀北町!L73+御浜町!L73+紀宝町!L73</f>
        <v>0</v>
      </c>
      <c r="M73" s="10">
        <f>尾鷲市!M73+熊野市!M73+紀北町!M73+御浜町!M73+紀宝町!M73</f>
        <v>0</v>
      </c>
      <c r="N73" s="10">
        <f>尾鷲市!N73+熊野市!N73+紀北町!N73+御浜町!N73+紀宝町!N73</f>
        <v>0</v>
      </c>
      <c r="O73" s="10">
        <f>尾鷲市!O73+熊野市!O73+紀北町!O73+御浜町!O73+紀宝町!O73</f>
        <v>0</v>
      </c>
      <c r="P73" s="10">
        <f>尾鷲市!P73+熊野市!P73+紀北町!P73+御浜町!P73+紀宝町!P73</f>
        <v>0</v>
      </c>
      <c r="Q73" s="10">
        <f>尾鷲市!Q73+熊野市!Q73+紀北町!Q73+御浜町!Q73+紀宝町!Q73</f>
        <v>0</v>
      </c>
      <c r="R73" s="10">
        <f>尾鷲市!R73+熊野市!R73+紀北町!R73+御浜町!R73+紀宝町!R73</f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f>尾鷲市!D74+熊野市!D74+紀北町!D74+御浜町!D74+紀宝町!D74</f>
        <v>0</v>
      </c>
      <c r="E74" s="10">
        <f>尾鷲市!E74+熊野市!E74+紀北町!E74+御浜町!E74+紀宝町!E74</f>
        <v>11</v>
      </c>
      <c r="F74" s="10">
        <f>尾鷲市!F74+熊野市!F74+紀北町!F74+御浜町!F74+紀宝町!F74</f>
        <v>-11</v>
      </c>
      <c r="G74" s="10">
        <f>尾鷲市!G74+熊野市!G74+紀北町!G74+御浜町!G74+紀宝町!G74</f>
        <v>0</v>
      </c>
      <c r="H74" s="10">
        <f>尾鷲市!H74+熊野市!H74+紀北町!H74+御浜町!H74+紀宝町!H74</f>
        <v>0</v>
      </c>
      <c r="I74" s="10">
        <f>尾鷲市!I74+熊野市!I74+紀北町!I74+御浜町!I74+紀宝町!I74</f>
        <v>0</v>
      </c>
      <c r="J74" s="10">
        <f>尾鷲市!J74+熊野市!J74+紀北町!J74+御浜町!J74+紀宝町!J74</f>
        <v>0</v>
      </c>
      <c r="K74" s="10">
        <f>尾鷲市!K74+熊野市!K74+紀北町!K74+御浜町!K74+紀宝町!K74</f>
        <v>0</v>
      </c>
      <c r="L74" s="10">
        <f>尾鷲市!L74+熊野市!L74+紀北町!L74+御浜町!L74+紀宝町!L74</f>
        <v>0</v>
      </c>
      <c r="M74" s="10">
        <f>尾鷲市!M74+熊野市!M74+紀北町!M74+御浜町!M74+紀宝町!M74</f>
        <v>0</v>
      </c>
      <c r="N74" s="10">
        <f>尾鷲市!N74+熊野市!N74+紀北町!N74+御浜町!N74+紀宝町!N74</f>
        <v>0</v>
      </c>
      <c r="O74" s="10">
        <f>尾鷲市!O74+熊野市!O74+紀北町!O74+御浜町!O74+紀宝町!O74</f>
        <v>0</v>
      </c>
      <c r="P74" s="10">
        <f>尾鷲市!P74+熊野市!P74+紀北町!P74+御浜町!P74+紀宝町!P74</f>
        <v>0</v>
      </c>
      <c r="Q74" s="10">
        <f>尾鷲市!Q74+熊野市!Q74+紀北町!Q74+御浜町!Q74+紀宝町!Q74</f>
        <v>0</v>
      </c>
      <c r="R74" s="10">
        <f>尾鷲市!R74+熊野市!R74+紀北町!R74+御浜町!R74+紀宝町!R74</f>
        <v>0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f>尾鷲市!D75+熊野市!D75+紀北町!D75+御浜町!D75+紀宝町!D75</f>
        <v>0</v>
      </c>
      <c r="E75" s="10">
        <f>尾鷲市!E75+熊野市!E75+紀北町!E75+御浜町!E75+紀宝町!E75</f>
        <v>0</v>
      </c>
      <c r="F75" s="10">
        <f>尾鷲市!F75+熊野市!F75+紀北町!F75+御浜町!F75+紀宝町!F75</f>
        <v>0</v>
      </c>
      <c r="G75" s="10">
        <f>尾鷲市!G75+熊野市!G75+紀北町!G75+御浜町!G75+紀宝町!G75</f>
        <v>0</v>
      </c>
      <c r="H75" s="10">
        <f>尾鷲市!H75+熊野市!H75+紀北町!H75+御浜町!H75+紀宝町!H75</f>
        <v>0</v>
      </c>
      <c r="I75" s="10">
        <f>尾鷲市!I75+熊野市!I75+紀北町!I75+御浜町!I75+紀宝町!I75</f>
        <v>0</v>
      </c>
      <c r="J75" s="10">
        <f>尾鷲市!J75+熊野市!J75+紀北町!J75+御浜町!J75+紀宝町!J75</f>
        <v>0</v>
      </c>
      <c r="K75" s="10">
        <f>尾鷲市!K75+熊野市!K75+紀北町!K75+御浜町!K75+紀宝町!K75</f>
        <v>0</v>
      </c>
      <c r="L75" s="10">
        <f>尾鷲市!L75+熊野市!L75+紀北町!L75+御浜町!L75+紀宝町!L75</f>
        <v>0</v>
      </c>
      <c r="M75" s="10">
        <f>尾鷲市!M75+熊野市!M75+紀北町!M75+御浜町!M75+紀宝町!M75</f>
        <v>0</v>
      </c>
      <c r="N75" s="10">
        <f>尾鷲市!N75+熊野市!N75+紀北町!N75+御浜町!N75+紀宝町!N75</f>
        <v>0</v>
      </c>
      <c r="O75" s="10">
        <f>尾鷲市!O75+熊野市!O75+紀北町!O75+御浜町!O75+紀宝町!O75</f>
        <v>0</v>
      </c>
      <c r="P75" s="10">
        <f>尾鷲市!P75+熊野市!P75+紀北町!P75+御浜町!P75+紀宝町!P75</f>
        <v>0</v>
      </c>
      <c r="Q75" s="10">
        <f>尾鷲市!Q75+熊野市!Q75+紀北町!Q75+御浜町!Q75+紀宝町!Q75</f>
        <v>0</v>
      </c>
      <c r="R75" s="10">
        <f>尾鷲市!R75+熊野市!R75+紀北町!R75+御浜町!R75+紀宝町!R75</f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f>尾鷲市!D76+熊野市!D76+紀北町!D76+御浜町!D76+紀宝町!D76</f>
        <v>0</v>
      </c>
      <c r="E76" s="10">
        <f>尾鷲市!E76+熊野市!E76+紀北町!E76+御浜町!E76+紀宝町!E76</f>
        <v>0</v>
      </c>
      <c r="F76" s="10">
        <f>尾鷲市!F76+熊野市!F76+紀北町!F76+御浜町!F76+紀宝町!F76</f>
        <v>0</v>
      </c>
      <c r="G76" s="10">
        <f>尾鷲市!G76+熊野市!G76+紀北町!G76+御浜町!G76+紀宝町!G76</f>
        <v>0</v>
      </c>
      <c r="H76" s="10">
        <f>尾鷲市!H76+熊野市!H76+紀北町!H76+御浜町!H76+紀宝町!H76</f>
        <v>0</v>
      </c>
      <c r="I76" s="10">
        <f>尾鷲市!I76+熊野市!I76+紀北町!I76+御浜町!I76+紀宝町!I76</f>
        <v>0</v>
      </c>
      <c r="J76" s="10">
        <f>尾鷲市!J76+熊野市!J76+紀北町!J76+御浜町!J76+紀宝町!J76</f>
        <v>0</v>
      </c>
      <c r="K76" s="10">
        <f>尾鷲市!K76+熊野市!K76+紀北町!K76+御浜町!K76+紀宝町!K76</f>
        <v>0</v>
      </c>
      <c r="L76" s="10">
        <f>尾鷲市!L76+熊野市!L76+紀北町!L76+御浜町!L76+紀宝町!L76</f>
        <v>0</v>
      </c>
      <c r="M76" s="10">
        <f>尾鷲市!M76+熊野市!M76+紀北町!M76+御浜町!M76+紀宝町!M76</f>
        <v>0</v>
      </c>
      <c r="N76" s="10">
        <f>尾鷲市!N76+熊野市!N76+紀北町!N76+御浜町!N76+紀宝町!N76</f>
        <v>0</v>
      </c>
      <c r="O76" s="10">
        <f>尾鷲市!O76+熊野市!O76+紀北町!O76+御浜町!O76+紀宝町!O76</f>
        <v>0</v>
      </c>
      <c r="P76" s="10">
        <f>尾鷲市!P76+熊野市!P76+紀北町!P76+御浜町!P76+紀宝町!P76</f>
        <v>0</v>
      </c>
      <c r="Q76" s="10">
        <f>尾鷲市!Q76+熊野市!Q76+紀北町!Q76+御浜町!Q76+紀宝町!Q76</f>
        <v>0</v>
      </c>
      <c r="R76" s="10">
        <f>尾鷲市!R76+熊野市!R76+紀北町!R76+御浜町!R76+紀宝町!R76</f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f>尾鷲市!D77+熊野市!D77+紀北町!D77+御浜町!D77+紀宝町!D77</f>
        <v>0</v>
      </c>
      <c r="E77" s="10">
        <f>尾鷲市!E77+熊野市!E77+紀北町!E77+御浜町!E77+紀宝町!E77</f>
        <v>0</v>
      </c>
      <c r="F77" s="10">
        <f>尾鷲市!F77+熊野市!F77+紀北町!F77+御浜町!F77+紀宝町!F77</f>
        <v>0</v>
      </c>
      <c r="G77" s="10">
        <f>尾鷲市!G77+熊野市!G77+紀北町!G77+御浜町!G77+紀宝町!G77</f>
        <v>0</v>
      </c>
      <c r="H77" s="10">
        <f>尾鷲市!H77+熊野市!H77+紀北町!H77+御浜町!H77+紀宝町!H77</f>
        <v>0</v>
      </c>
      <c r="I77" s="10">
        <f>尾鷲市!I77+熊野市!I77+紀北町!I77+御浜町!I77+紀宝町!I77</f>
        <v>0</v>
      </c>
      <c r="J77" s="10">
        <f>尾鷲市!J77+熊野市!J77+紀北町!J77+御浜町!J77+紀宝町!J77</f>
        <v>0</v>
      </c>
      <c r="K77" s="10">
        <f>尾鷲市!K77+熊野市!K77+紀北町!K77+御浜町!K77+紀宝町!K77</f>
        <v>0</v>
      </c>
      <c r="L77" s="10">
        <f>尾鷲市!L77+熊野市!L77+紀北町!L77+御浜町!L77+紀宝町!L77</f>
        <v>0</v>
      </c>
      <c r="M77" s="10">
        <f>尾鷲市!M77+熊野市!M77+紀北町!M77+御浜町!M77+紀宝町!M77</f>
        <v>0</v>
      </c>
      <c r="N77" s="10">
        <f>尾鷲市!N77+熊野市!N77+紀北町!N77+御浜町!N77+紀宝町!N77</f>
        <v>0</v>
      </c>
      <c r="O77" s="10">
        <f>尾鷲市!O77+熊野市!O77+紀北町!O77+御浜町!O77+紀宝町!O77</f>
        <v>0</v>
      </c>
      <c r="P77" s="10">
        <f>尾鷲市!P77+熊野市!P77+紀北町!P77+御浜町!P77+紀宝町!P77</f>
        <v>0</v>
      </c>
      <c r="Q77" s="10">
        <f>尾鷲市!Q77+熊野市!Q77+紀北町!Q77+御浜町!Q77+紀宝町!Q77</f>
        <v>0</v>
      </c>
      <c r="R77" s="10">
        <f>尾鷲市!R77+熊野市!R77+紀北町!R77+御浜町!R77+紀宝町!R77</f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f>尾鷲市!D78+熊野市!D78+紀北町!D78+御浜町!D78+紀宝町!D78</f>
        <v>0</v>
      </c>
      <c r="E78" s="10">
        <f>尾鷲市!E78+熊野市!E78+紀北町!E78+御浜町!E78+紀宝町!E78</f>
        <v>0</v>
      </c>
      <c r="F78" s="10">
        <f>尾鷲市!F78+熊野市!F78+紀北町!F78+御浜町!F78+紀宝町!F78</f>
        <v>0</v>
      </c>
      <c r="G78" s="10">
        <f>尾鷲市!G78+熊野市!G78+紀北町!G78+御浜町!G78+紀宝町!G78</f>
        <v>0</v>
      </c>
      <c r="H78" s="10">
        <f>尾鷲市!H78+熊野市!H78+紀北町!H78+御浜町!H78+紀宝町!H78</f>
        <v>0</v>
      </c>
      <c r="I78" s="10">
        <f>尾鷲市!I78+熊野市!I78+紀北町!I78+御浜町!I78+紀宝町!I78</f>
        <v>0</v>
      </c>
      <c r="J78" s="10">
        <f>尾鷲市!J78+熊野市!J78+紀北町!J78+御浜町!J78+紀宝町!J78</f>
        <v>0</v>
      </c>
      <c r="K78" s="10">
        <f>尾鷲市!K78+熊野市!K78+紀北町!K78+御浜町!K78+紀宝町!K78</f>
        <v>0</v>
      </c>
      <c r="L78" s="10">
        <f>尾鷲市!L78+熊野市!L78+紀北町!L78+御浜町!L78+紀宝町!L78</f>
        <v>0</v>
      </c>
      <c r="M78" s="10">
        <f>尾鷲市!M78+熊野市!M78+紀北町!M78+御浜町!M78+紀宝町!M78</f>
        <v>0</v>
      </c>
      <c r="N78" s="10">
        <f>尾鷲市!N78+熊野市!N78+紀北町!N78+御浜町!N78+紀宝町!N78</f>
        <v>0</v>
      </c>
      <c r="O78" s="10">
        <f>尾鷲市!O78+熊野市!O78+紀北町!O78+御浜町!O78+紀宝町!O78</f>
        <v>0</v>
      </c>
      <c r="P78" s="10">
        <f>尾鷲市!P78+熊野市!P78+紀北町!P78+御浜町!P78+紀宝町!P78</f>
        <v>0</v>
      </c>
      <c r="Q78" s="10">
        <f>尾鷲市!Q78+熊野市!Q78+紀北町!Q78+御浜町!Q78+紀宝町!Q78</f>
        <v>0</v>
      </c>
      <c r="R78" s="10">
        <f>尾鷲市!R78+熊野市!R78+紀北町!R78+御浜町!R78+紀宝町!R78</f>
        <v>0</v>
      </c>
      <c r="S78" s="2"/>
      <c r="T78" s="2" t="s">
        <v>259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f>尾鷲市!D79+熊野市!D79+紀北町!D79+御浜町!D79+紀宝町!D79</f>
        <v>0</v>
      </c>
      <c r="E79" s="10">
        <f>尾鷲市!E79+熊野市!E79+紀北町!E79+御浜町!E79+紀宝町!E79</f>
        <v>0</v>
      </c>
      <c r="F79" s="10">
        <f>尾鷲市!F79+熊野市!F79+紀北町!F79+御浜町!F79+紀宝町!F79</f>
        <v>0</v>
      </c>
      <c r="G79" s="10">
        <f>尾鷲市!G79+熊野市!G79+紀北町!G79+御浜町!G79+紀宝町!G79</f>
        <v>0</v>
      </c>
      <c r="H79" s="10">
        <f>尾鷲市!H79+熊野市!H79+紀北町!H79+御浜町!H79+紀宝町!H79</f>
        <v>0</v>
      </c>
      <c r="I79" s="10">
        <f>尾鷲市!I79+熊野市!I79+紀北町!I79+御浜町!I79+紀宝町!I79</f>
        <v>0</v>
      </c>
      <c r="J79" s="10">
        <f>尾鷲市!J79+熊野市!J79+紀北町!J79+御浜町!J79+紀宝町!J79</f>
        <v>0</v>
      </c>
      <c r="K79" s="10">
        <f>尾鷲市!K79+熊野市!K79+紀北町!K79+御浜町!K79+紀宝町!K79</f>
        <v>0</v>
      </c>
      <c r="L79" s="10">
        <f>尾鷲市!L79+熊野市!L79+紀北町!L79+御浜町!L79+紀宝町!L79</f>
        <v>0</v>
      </c>
      <c r="M79" s="10">
        <f>尾鷲市!M79+熊野市!M79+紀北町!M79+御浜町!M79+紀宝町!M79</f>
        <v>0</v>
      </c>
      <c r="N79" s="10">
        <f>尾鷲市!N79+熊野市!N79+紀北町!N79+御浜町!N79+紀宝町!N79</f>
        <v>0</v>
      </c>
      <c r="O79" s="10">
        <f>尾鷲市!O79+熊野市!O79+紀北町!O79+御浜町!O79+紀宝町!O79</f>
        <v>0</v>
      </c>
      <c r="P79" s="10">
        <f>尾鷲市!P79+熊野市!P79+紀北町!P79+御浜町!P79+紀宝町!P79</f>
        <v>0</v>
      </c>
      <c r="Q79" s="10">
        <f>尾鷲市!Q79+熊野市!Q79+紀北町!Q79+御浜町!Q79+紀宝町!Q79</f>
        <v>0</v>
      </c>
      <c r="R79" s="10">
        <f>尾鷲市!R79+熊野市!R79+紀北町!R79+御浜町!R79+紀宝町!R79</f>
        <v>0</v>
      </c>
      <c r="S79" s="2"/>
      <c r="T79" s="2" t="s">
        <v>260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f>尾鷲市!D80+熊野市!D80+紀北町!D80+御浜町!D80+紀宝町!D80</f>
        <v>0</v>
      </c>
      <c r="E80" s="10">
        <f>尾鷲市!E80+熊野市!E80+紀北町!E80+御浜町!E80+紀宝町!E80</f>
        <v>0</v>
      </c>
      <c r="F80" s="10">
        <f>尾鷲市!F80+熊野市!F80+紀北町!F80+御浜町!F80+紀宝町!F80</f>
        <v>0</v>
      </c>
      <c r="G80" s="10">
        <f>尾鷲市!G80+熊野市!G80+紀北町!G80+御浜町!G80+紀宝町!G80</f>
        <v>0</v>
      </c>
      <c r="H80" s="10">
        <f>尾鷲市!H80+熊野市!H80+紀北町!H80+御浜町!H80+紀宝町!H80</f>
        <v>0</v>
      </c>
      <c r="I80" s="10">
        <f>尾鷲市!I80+熊野市!I80+紀北町!I80+御浜町!I80+紀宝町!I80</f>
        <v>0</v>
      </c>
      <c r="J80" s="10">
        <f>尾鷲市!J80+熊野市!J80+紀北町!J80+御浜町!J80+紀宝町!J80</f>
        <v>0</v>
      </c>
      <c r="K80" s="10">
        <f>尾鷲市!K80+熊野市!K80+紀北町!K80+御浜町!K80+紀宝町!K80</f>
        <v>0</v>
      </c>
      <c r="L80" s="10">
        <f>尾鷲市!L80+熊野市!L80+紀北町!L80+御浜町!L80+紀宝町!L80</f>
        <v>0</v>
      </c>
      <c r="M80" s="10">
        <f>尾鷲市!M80+熊野市!M80+紀北町!M80+御浜町!M80+紀宝町!M80</f>
        <v>0</v>
      </c>
      <c r="N80" s="10">
        <f>尾鷲市!N80+熊野市!N80+紀北町!N80+御浜町!N80+紀宝町!N80</f>
        <v>0</v>
      </c>
      <c r="O80" s="10">
        <f>尾鷲市!O80+熊野市!O80+紀北町!O80+御浜町!O80+紀宝町!O80</f>
        <v>0</v>
      </c>
      <c r="P80" s="10">
        <f>尾鷲市!P80+熊野市!P80+紀北町!P80+御浜町!P80+紀宝町!P80</f>
        <v>0</v>
      </c>
      <c r="Q80" s="10">
        <f>尾鷲市!Q80+熊野市!Q80+紀北町!Q80+御浜町!Q80+紀宝町!Q80</f>
        <v>0</v>
      </c>
      <c r="R80" s="10">
        <f>尾鷲市!R80+熊野市!R80+紀北町!R80+御浜町!R80+紀宝町!R80</f>
        <v>0</v>
      </c>
      <c r="S80" s="2"/>
      <c r="T80" s="2" t="s">
        <v>261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f>尾鷲市!D81+熊野市!D81+紀北町!D81+御浜町!D81+紀宝町!D81</f>
        <v>0</v>
      </c>
      <c r="E81" s="10">
        <f>尾鷲市!E81+熊野市!E81+紀北町!E81+御浜町!E81+紀宝町!E81</f>
        <v>0</v>
      </c>
      <c r="F81" s="10">
        <f>尾鷲市!F81+熊野市!F81+紀北町!F81+御浜町!F81+紀宝町!F81</f>
        <v>0</v>
      </c>
      <c r="G81" s="10">
        <f>尾鷲市!G81+熊野市!G81+紀北町!G81+御浜町!G81+紀宝町!G81</f>
        <v>0</v>
      </c>
      <c r="H81" s="10">
        <f>尾鷲市!H81+熊野市!H81+紀北町!H81+御浜町!H81+紀宝町!H81</f>
        <v>0</v>
      </c>
      <c r="I81" s="10">
        <f>尾鷲市!I81+熊野市!I81+紀北町!I81+御浜町!I81+紀宝町!I81</f>
        <v>0</v>
      </c>
      <c r="J81" s="10">
        <f>尾鷲市!J81+熊野市!J81+紀北町!J81+御浜町!J81+紀宝町!J81</f>
        <v>0</v>
      </c>
      <c r="K81" s="10">
        <f>尾鷲市!K81+熊野市!K81+紀北町!K81+御浜町!K81+紀宝町!K81</f>
        <v>0</v>
      </c>
      <c r="L81" s="10">
        <f>尾鷲市!L81+熊野市!L81+紀北町!L81+御浜町!L81+紀宝町!L81</f>
        <v>0</v>
      </c>
      <c r="M81" s="10">
        <f>尾鷲市!M81+熊野市!M81+紀北町!M81+御浜町!M81+紀宝町!M81</f>
        <v>0</v>
      </c>
      <c r="N81" s="10">
        <f>尾鷲市!N81+熊野市!N81+紀北町!N81+御浜町!N81+紀宝町!N81</f>
        <v>16</v>
      </c>
      <c r="O81" s="10">
        <f>尾鷲市!O81+熊野市!O81+紀北町!O81+御浜町!O81+紀宝町!O81</f>
        <v>-16</v>
      </c>
      <c r="P81" s="10">
        <f>尾鷲市!P81+熊野市!P81+紀北町!P81+御浜町!P81+紀宝町!P81</f>
        <v>0</v>
      </c>
      <c r="Q81" s="10">
        <f>尾鷲市!Q81+熊野市!Q81+紀北町!Q81+御浜町!Q81+紀宝町!Q81</f>
        <v>0</v>
      </c>
      <c r="R81" s="10">
        <f>尾鷲市!R81+熊野市!R81+紀北町!R81+御浜町!R81+紀宝町!R81</f>
        <v>0</v>
      </c>
      <c r="S81" s="2"/>
      <c r="T81" s="2" t="s">
        <v>262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f>尾鷲市!D82+熊野市!D82+紀北町!D82+御浜町!D82+紀宝町!D82</f>
        <v>330</v>
      </c>
      <c r="E82" s="10">
        <f>尾鷲市!E82+熊野市!E82+紀北町!E82+御浜町!E82+紀宝町!E82</f>
        <v>334</v>
      </c>
      <c r="F82" s="10">
        <f>尾鷲市!F82+熊野市!F82+紀北町!F82+御浜町!F82+紀宝町!F82</f>
        <v>-4</v>
      </c>
      <c r="G82" s="10">
        <f>尾鷲市!G82+熊野市!G82+紀北町!G82+御浜町!G82+紀宝町!G82</f>
        <v>276</v>
      </c>
      <c r="H82" s="10">
        <f>尾鷲市!H82+熊野市!H82+紀北町!H82+御浜町!H82+紀宝町!H82</f>
        <v>315</v>
      </c>
      <c r="I82" s="10">
        <f>尾鷲市!I82+熊野市!I82+紀北町!I82+御浜町!I82+紀宝町!I82</f>
        <v>-39</v>
      </c>
      <c r="J82" s="10">
        <f>尾鷲市!J82+熊野市!J82+紀北町!J82+御浜町!J82+紀宝町!J82</f>
        <v>263</v>
      </c>
      <c r="K82" s="10">
        <f>尾鷲市!K82+熊野市!K82+紀北町!K82+御浜町!K82+紀宝町!K82</f>
        <v>321</v>
      </c>
      <c r="L82" s="10">
        <f>尾鷲市!L82+熊野市!L82+紀北町!L82+御浜町!L82+紀宝町!L82</f>
        <v>-58</v>
      </c>
      <c r="M82" s="10">
        <f>尾鷲市!M82+熊野市!M82+紀北町!M82+御浜町!M82+紀宝町!M82</f>
        <v>276</v>
      </c>
      <c r="N82" s="10">
        <f>尾鷲市!N82+熊野市!N82+紀北町!N82+御浜町!N82+紀宝町!N82</f>
        <v>288</v>
      </c>
      <c r="O82" s="10">
        <f>尾鷲市!O82+熊野市!O82+紀北町!O82+御浜町!O82+紀宝町!O82</f>
        <v>-12</v>
      </c>
      <c r="P82" s="10">
        <f>尾鷲市!P82+熊野市!P82+紀北町!P82+御浜町!P82+紀宝町!P82</f>
        <v>297</v>
      </c>
      <c r="Q82" s="10">
        <f>尾鷲市!Q82+熊野市!Q82+紀北町!Q82+御浜町!Q82+紀宝町!Q82</f>
        <v>297</v>
      </c>
      <c r="R82" s="10">
        <f>尾鷲市!R82+熊野市!R82+紀北町!R82+御浜町!R82+紀宝町!R82</f>
        <v>0</v>
      </c>
      <c r="S82" s="2"/>
      <c r="T82" s="2" t="s">
        <v>263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東紀州地域</v>
      </c>
      <c r="I84" s="1" t="s">
        <v>174</v>
      </c>
      <c r="L84" s="1" t="s">
        <v>107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>
        <v>2012</v>
      </c>
      <c r="K85">
        <v>2013</v>
      </c>
      <c r="L85">
        <v>2014</v>
      </c>
      <c r="M85">
        <v>2015</v>
      </c>
      <c r="N85">
        <v>2016</v>
      </c>
      <c r="O85"/>
      <c r="P85"/>
      <c r="Q85"/>
      <c r="R85"/>
    </row>
    <row r="86" spans="1:81" x14ac:dyDescent="0.15">
      <c r="B86" s="26" t="s">
        <v>183</v>
      </c>
      <c r="C86" s="31">
        <v>-57</v>
      </c>
      <c r="D86" s="31">
        <v>-83</v>
      </c>
      <c r="E86" s="31">
        <v>-30</v>
      </c>
      <c r="F86" s="31">
        <v>-113</v>
      </c>
      <c r="G86" s="31">
        <v>-68</v>
      </c>
      <c r="H86"/>
      <c r="I86" t="s">
        <v>128</v>
      </c>
      <c r="J86">
        <v>-57</v>
      </c>
      <c r="K86">
        <v>-83</v>
      </c>
      <c r="L86">
        <v>-30</v>
      </c>
      <c r="M86">
        <v>-113</v>
      </c>
      <c r="N86">
        <v>-68</v>
      </c>
      <c r="O86"/>
      <c r="P86"/>
      <c r="Q86"/>
      <c r="R86"/>
    </row>
    <row r="87" spans="1:81" x14ac:dyDescent="0.15">
      <c r="B87" s="26" t="s">
        <v>180</v>
      </c>
      <c r="C87" s="31">
        <v>-128</v>
      </c>
      <c r="D87" s="31">
        <v>-161</v>
      </c>
      <c r="E87" s="31">
        <v>-172</v>
      </c>
      <c r="F87" s="31">
        <v>-80</v>
      </c>
      <c r="G87" s="31">
        <v>-137</v>
      </c>
      <c r="H87"/>
      <c r="I87" t="s">
        <v>180</v>
      </c>
      <c r="J87">
        <v>-128</v>
      </c>
      <c r="K87">
        <v>-161</v>
      </c>
      <c r="L87">
        <v>-172</v>
      </c>
      <c r="M87">
        <v>-80</v>
      </c>
      <c r="N87">
        <v>-137</v>
      </c>
      <c r="O87"/>
      <c r="P87"/>
      <c r="Q87"/>
      <c r="R87"/>
    </row>
    <row r="88" spans="1:81" x14ac:dyDescent="0.15">
      <c r="B88" s="26" t="s">
        <v>181</v>
      </c>
      <c r="C88" s="31">
        <v>-30</v>
      </c>
      <c r="D88" s="31">
        <v>-37</v>
      </c>
      <c r="E88" s="31">
        <v>-42</v>
      </c>
      <c r="F88" s="31">
        <v>-60</v>
      </c>
      <c r="G88" s="31">
        <v>0</v>
      </c>
      <c r="H88"/>
      <c r="I88" t="s">
        <v>181</v>
      </c>
      <c r="J88">
        <v>-30</v>
      </c>
      <c r="K88">
        <v>-37</v>
      </c>
      <c r="L88">
        <v>-42</v>
      </c>
      <c r="M88">
        <v>-60</v>
      </c>
      <c r="N88">
        <v>0</v>
      </c>
      <c r="O88"/>
      <c r="P88"/>
      <c r="Q88"/>
      <c r="R88"/>
    </row>
    <row r="89" spans="1:81" x14ac:dyDescent="0.15">
      <c r="B89" s="26" t="s">
        <v>6</v>
      </c>
      <c r="C89" s="31">
        <v>6</v>
      </c>
      <c r="D89" s="31">
        <v>38</v>
      </c>
      <c r="E89" s="31">
        <v>25</v>
      </c>
      <c r="F89" s="31">
        <v>-1</v>
      </c>
      <c r="G89" s="31">
        <v>-24</v>
      </c>
      <c r="H89"/>
      <c r="I89" t="s">
        <v>6</v>
      </c>
      <c r="J89">
        <v>6</v>
      </c>
      <c r="K89">
        <v>38</v>
      </c>
      <c r="L89">
        <v>25</v>
      </c>
      <c r="M89">
        <v>-1</v>
      </c>
      <c r="N89">
        <v>-24</v>
      </c>
      <c r="O89"/>
      <c r="P89"/>
      <c r="Q89"/>
      <c r="R89"/>
    </row>
    <row r="90" spans="1:81" x14ac:dyDescent="0.15">
      <c r="B90" s="26" t="s">
        <v>5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/>
      <c r="I90" t="s">
        <v>5</v>
      </c>
      <c r="J90">
        <v>0</v>
      </c>
      <c r="K90">
        <v>0</v>
      </c>
      <c r="L90">
        <v>0</v>
      </c>
      <c r="M90">
        <v>0</v>
      </c>
      <c r="N90">
        <v>0</v>
      </c>
      <c r="O90"/>
      <c r="P90"/>
      <c r="Q90"/>
      <c r="R90"/>
    </row>
    <row r="91" spans="1:81" ht="12.75" thickBot="1" x14ac:dyDescent="0.2">
      <c r="B91" s="27" t="s">
        <v>176</v>
      </c>
      <c r="C91" s="32">
        <v>-32</v>
      </c>
      <c r="D91" s="32">
        <v>56</v>
      </c>
      <c r="E91" s="32">
        <v>40</v>
      </c>
      <c r="F91" s="32">
        <v>-28</v>
      </c>
      <c r="G91" s="32">
        <v>-33</v>
      </c>
      <c r="H91"/>
      <c r="I91" t="s">
        <v>176</v>
      </c>
      <c r="J91">
        <v>-32</v>
      </c>
      <c r="K91">
        <v>56</v>
      </c>
      <c r="L91">
        <v>40</v>
      </c>
      <c r="M91">
        <v>-28</v>
      </c>
      <c r="N91">
        <v>-33</v>
      </c>
      <c r="O91"/>
      <c r="P91"/>
      <c r="Q91"/>
      <c r="R91"/>
    </row>
    <row r="92" spans="1:81" x14ac:dyDescent="0.15">
      <c r="B92" s="28" t="s">
        <v>4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/>
      <c r="I92" t="s">
        <v>4</v>
      </c>
      <c r="J92">
        <v>0</v>
      </c>
      <c r="K92">
        <v>0</v>
      </c>
      <c r="L92">
        <v>0</v>
      </c>
      <c r="M92">
        <v>0</v>
      </c>
      <c r="N92">
        <v>0</v>
      </c>
      <c r="O92"/>
      <c r="P92"/>
      <c r="Q92"/>
      <c r="R92"/>
    </row>
    <row r="93" spans="1:81" x14ac:dyDescent="0.15">
      <c r="B93" s="26" t="s">
        <v>3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/>
      <c r="I93" t="s">
        <v>3</v>
      </c>
      <c r="J93">
        <v>0</v>
      </c>
      <c r="K93">
        <v>0</v>
      </c>
      <c r="L93">
        <v>0</v>
      </c>
      <c r="M93">
        <v>0</v>
      </c>
      <c r="N93">
        <v>0</v>
      </c>
      <c r="O93"/>
      <c r="P93"/>
      <c r="Q93"/>
      <c r="R93"/>
    </row>
    <row r="94" spans="1:81" x14ac:dyDescent="0.15">
      <c r="B94" s="26" t="s">
        <v>185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/>
      <c r="I94" t="s">
        <v>185</v>
      </c>
      <c r="J94">
        <v>0</v>
      </c>
      <c r="K94">
        <v>0</v>
      </c>
      <c r="L94">
        <v>0</v>
      </c>
      <c r="M94">
        <v>0</v>
      </c>
      <c r="N94">
        <v>0</v>
      </c>
      <c r="O94"/>
      <c r="P94"/>
      <c r="Q94"/>
      <c r="R94"/>
    </row>
    <row r="95" spans="1:81" x14ac:dyDescent="0.15">
      <c r="B95" s="26" t="s">
        <v>184</v>
      </c>
      <c r="C95" s="31">
        <v>-44</v>
      </c>
      <c r="D95" s="31">
        <v>-70</v>
      </c>
      <c r="E95" s="31">
        <v>-26</v>
      </c>
      <c r="F95" s="31">
        <v>-35</v>
      </c>
      <c r="G95" s="31">
        <v>-72</v>
      </c>
      <c r="H95"/>
      <c r="I95" t="s">
        <v>184</v>
      </c>
      <c r="J95">
        <v>-44</v>
      </c>
      <c r="K95">
        <v>-70</v>
      </c>
      <c r="L95">
        <v>-26</v>
      </c>
      <c r="M95">
        <v>-35</v>
      </c>
      <c r="N95">
        <v>-72</v>
      </c>
      <c r="O95"/>
      <c r="P95"/>
      <c r="Q95"/>
      <c r="R95"/>
    </row>
    <row r="96" spans="1:81" x14ac:dyDescent="0.15">
      <c r="B96" s="26" t="s">
        <v>186</v>
      </c>
      <c r="C96" s="31">
        <v>-206</v>
      </c>
      <c r="D96" s="31">
        <v>-163</v>
      </c>
      <c r="E96" s="31">
        <v>-149</v>
      </c>
      <c r="F96" s="31">
        <v>-165</v>
      </c>
      <c r="G96" s="31">
        <v>-189</v>
      </c>
      <c r="H96"/>
      <c r="I96" t="s">
        <v>186</v>
      </c>
      <c r="J96">
        <v>-206</v>
      </c>
      <c r="K96">
        <v>-163</v>
      </c>
      <c r="L96">
        <v>-149</v>
      </c>
      <c r="M96">
        <v>-165</v>
      </c>
      <c r="N96">
        <v>-189</v>
      </c>
      <c r="O96"/>
      <c r="P96"/>
      <c r="Q96"/>
      <c r="R96"/>
    </row>
    <row r="97" spans="2:18" x14ac:dyDescent="0.15">
      <c r="B97" s="26" t="s">
        <v>187</v>
      </c>
      <c r="C97" s="31">
        <v>-151</v>
      </c>
      <c r="D97" s="31">
        <v>-46</v>
      </c>
      <c r="E97" s="31">
        <v>53</v>
      </c>
      <c r="F97" s="31">
        <v>-26</v>
      </c>
      <c r="G97" s="31">
        <v>-6</v>
      </c>
      <c r="H97"/>
      <c r="I97" t="s">
        <v>187</v>
      </c>
      <c r="J97">
        <v>-151</v>
      </c>
      <c r="K97">
        <v>-46</v>
      </c>
      <c r="L97">
        <v>53</v>
      </c>
      <c r="M97">
        <v>-26</v>
      </c>
      <c r="N97">
        <v>-6</v>
      </c>
      <c r="O97"/>
      <c r="P97"/>
      <c r="Q97"/>
      <c r="R97"/>
    </row>
    <row r="98" spans="2:18" x14ac:dyDescent="0.15">
      <c r="B98" s="26" t="s">
        <v>2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/>
      <c r="I98" t="s">
        <v>2</v>
      </c>
      <c r="J98">
        <v>0</v>
      </c>
      <c r="K98">
        <v>0</v>
      </c>
      <c r="L98">
        <v>0</v>
      </c>
      <c r="M98">
        <v>0</v>
      </c>
      <c r="N98">
        <v>0</v>
      </c>
      <c r="O98"/>
      <c r="P98"/>
      <c r="Q98"/>
      <c r="R98"/>
    </row>
    <row r="99" spans="2:18" x14ac:dyDescent="0.15">
      <c r="B99" s="26" t="s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/>
      <c r="I99" t="s">
        <v>1</v>
      </c>
      <c r="J99">
        <v>0</v>
      </c>
      <c r="K99">
        <v>0</v>
      </c>
      <c r="L99">
        <v>0</v>
      </c>
      <c r="M99">
        <v>0</v>
      </c>
      <c r="N99">
        <v>0</v>
      </c>
      <c r="O99"/>
      <c r="P99"/>
      <c r="Q99"/>
      <c r="R99"/>
    </row>
    <row r="100" spans="2:18" x14ac:dyDescent="0.15">
      <c r="B100" s="26" t="s">
        <v>188</v>
      </c>
      <c r="C100" s="31">
        <v>-11</v>
      </c>
      <c r="D100" s="31">
        <v>0</v>
      </c>
      <c r="E100" s="31">
        <v>0</v>
      </c>
      <c r="F100" s="31">
        <v>-16</v>
      </c>
      <c r="G100" s="31">
        <v>0</v>
      </c>
      <c r="H100"/>
      <c r="I100" t="s">
        <v>188</v>
      </c>
      <c r="J100">
        <v>-11</v>
      </c>
      <c r="K100">
        <v>0</v>
      </c>
      <c r="L100">
        <v>0</v>
      </c>
      <c r="M100">
        <v>-16</v>
      </c>
      <c r="N100">
        <v>0</v>
      </c>
      <c r="O100"/>
      <c r="P100"/>
      <c r="Q100"/>
      <c r="R100"/>
    </row>
    <row r="101" spans="2:18" ht="12.75" thickBot="1" x14ac:dyDescent="0.2">
      <c r="B101" s="30" t="s">
        <v>177</v>
      </c>
      <c r="C101" s="34">
        <v>-4</v>
      </c>
      <c r="D101" s="34">
        <v>-39</v>
      </c>
      <c r="E101" s="34">
        <v>-58</v>
      </c>
      <c r="F101" s="31">
        <v>-12</v>
      </c>
      <c r="G101" s="31">
        <v>0</v>
      </c>
      <c r="H101"/>
      <c r="I101" t="s">
        <v>177</v>
      </c>
      <c r="J101">
        <v>-4</v>
      </c>
      <c r="K101">
        <v>-39</v>
      </c>
      <c r="L101">
        <v>-58</v>
      </c>
      <c r="M101">
        <v>-12</v>
      </c>
      <c r="N101">
        <v>0</v>
      </c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-657</v>
      </c>
      <c r="D102" s="35" t="str">
        <f>"全体 "&amp;TEXT(SUM(D86:D101),"#,###")</f>
        <v>全体 -505</v>
      </c>
      <c r="E102" s="35" t="str">
        <f>"全体 "&amp;TEXT(SUM(E86:E101),"#,###")</f>
        <v>全体 -359</v>
      </c>
      <c r="F102" s="35" t="str">
        <f>"全体 "&amp;TEXT(SUM(F86:F101),"#,###")</f>
        <v>全体 -536</v>
      </c>
      <c r="G102" s="35" t="str">
        <f>"全体 "&amp;TEXT(SUM(G86:G101),"#,###")</f>
        <v>全体 -529</v>
      </c>
      <c r="H102"/>
      <c r="I102" t="s">
        <v>175</v>
      </c>
      <c r="J102" t="s">
        <v>203</v>
      </c>
      <c r="K102" t="s">
        <v>204</v>
      </c>
      <c r="L102" t="s">
        <v>205</v>
      </c>
      <c r="M102" t="s">
        <v>206</v>
      </c>
      <c r="N102" t="s">
        <v>207</v>
      </c>
      <c r="O102"/>
      <c r="P102"/>
      <c r="Q102"/>
      <c r="R102"/>
    </row>
    <row r="104" spans="2:18" x14ac:dyDescent="0.15">
      <c r="J104" s="51" t="s">
        <v>208</v>
      </c>
    </row>
    <row r="106" spans="2:18" x14ac:dyDescent="0.15">
      <c r="B106" s="49" t="s">
        <v>190</v>
      </c>
      <c r="E106" s="60" t="str">
        <f ca="1">MID(CELL("filename",B106),FIND("]",CELL("filename",B106))+1,31)</f>
        <v>東紀州地域</v>
      </c>
      <c r="H106" s="49" t="s">
        <v>225</v>
      </c>
    </row>
    <row r="107" spans="2:18" x14ac:dyDescent="0.15">
      <c r="B107" s="29"/>
      <c r="C107" s="61">
        <v>2012</v>
      </c>
      <c r="D107" s="29">
        <v>2013</v>
      </c>
      <c r="E107" s="29">
        <v>2014</v>
      </c>
      <c r="F107" s="29">
        <v>2015</v>
      </c>
      <c r="G107" s="68">
        <v>2016</v>
      </c>
      <c r="H107" s="69">
        <v>2012</v>
      </c>
      <c r="I107" s="29">
        <v>2013</v>
      </c>
      <c r="J107" s="29">
        <v>2014</v>
      </c>
      <c r="K107" s="29">
        <v>2015</v>
      </c>
      <c r="L107" s="29">
        <v>2016</v>
      </c>
    </row>
    <row r="108" spans="2:18" x14ac:dyDescent="0.15">
      <c r="B108" s="26" t="s">
        <v>182</v>
      </c>
      <c r="C108" s="31">
        <v>92</v>
      </c>
      <c r="D108" s="31">
        <v>92</v>
      </c>
      <c r="E108" s="31">
        <v>89</v>
      </c>
      <c r="F108" s="31">
        <v>75</v>
      </c>
      <c r="G108" s="63">
        <v>96</v>
      </c>
      <c r="H108" s="72">
        <f>C108/C$124</f>
        <v>5.3895723491505565E-2</v>
      </c>
      <c r="I108" s="52">
        <f t="shared" ref="I108:I124" si="0">D108/D$124</f>
        <v>5.7571964956195244E-2</v>
      </c>
      <c r="J108" s="52">
        <f t="shared" ref="J108:J124" si="1">E108/E$124</f>
        <v>5.2881758764111705E-2</v>
      </c>
      <c r="K108" s="52">
        <f t="shared" ref="K108:K124" si="2">F108/F$124</f>
        <v>4.8355899419729204E-2</v>
      </c>
      <c r="L108" s="52">
        <f t="shared" ref="L108:L124" si="3">G108/G$124</f>
        <v>6.3492063492063489E-2</v>
      </c>
    </row>
    <row r="109" spans="2:18" x14ac:dyDescent="0.15">
      <c r="B109" s="26" t="s">
        <v>180</v>
      </c>
      <c r="C109" s="31">
        <v>215</v>
      </c>
      <c r="D109" s="31">
        <v>230</v>
      </c>
      <c r="E109" s="31">
        <v>166</v>
      </c>
      <c r="F109" s="31">
        <v>244</v>
      </c>
      <c r="G109" s="63">
        <v>192</v>
      </c>
      <c r="H109" s="72">
        <f t="shared" ref="H109:H124" si="4">C109/C$124</f>
        <v>0.1259519625073228</v>
      </c>
      <c r="I109" s="52">
        <f t="shared" si="0"/>
        <v>0.14392991239048811</v>
      </c>
      <c r="J109" s="52">
        <f t="shared" si="1"/>
        <v>9.8633392751039814E-2</v>
      </c>
      <c r="K109" s="52">
        <f t="shared" si="2"/>
        <v>0.15731785944551901</v>
      </c>
      <c r="L109" s="52">
        <f t="shared" si="3"/>
        <v>0.12698412698412698</v>
      </c>
    </row>
    <row r="110" spans="2:18" x14ac:dyDescent="0.15">
      <c r="B110" s="26" t="s">
        <v>181</v>
      </c>
      <c r="C110" s="31">
        <v>25</v>
      </c>
      <c r="D110" s="31">
        <v>33</v>
      </c>
      <c r="E110" s="31">
        <v>21</v>
      </c>
      <c r="F110" s="31">
        <v>16</v>
      </c>
      <c r="G110" s="63">
        <v>28</v>
      </c>
      <c r="H110" s="72">
        <f t="shared" si="4"/>
        <v>1.4645577035735208E-2</v>
      </c>
      <c r="I110" s="52">
        <f t="shared" si="0"/>
        <v>2.065081351689612E-2</v>
      </c>
      <c r="J110" s="52">
        <f t="shared" si="1"/>
        <v>1.2477718360071301E-2</v>
      </c>
      <c r="K110" s="52">
        <f t="shared" si="2"/>
        <v>1.0315925209542231E-2</v>
      </c>
      <c r="L110" s="52">
        <f t="shared" si="3"/>
        <v>1.8518518518518517E-2</v>
      </c>
    </row>
    <row r="111" spans="2:18" x14ac:dyDescent="0.15">
      <c r="B111" s="26" t="s">
        <v>6</v>
      </c>
      <c r="C111" s="31">
        <v>27</v>
      </c>
      <c r="D111" s="31">
        <v>38</v>
      </c>
      <c r="E111" s="31">
        <v>25</v>
      </c>
      <c r="F111" s="31">
        <v>11</v>
      </c>
      <c r="G111" s="63">
        <v>0</v>
      </c>
      <c r="H111" s="72">
        <f t="shared" si="4"/>
        <v>1.5817223198594025E-2</v>
      </c>
      <c r="I111" s="52">
        <f t="shared" si="0"/>
        <v>2.3779724655819776E-2</v>
      </c>
      <c r="J111" s="52">
        <f t="shared" si="1"/>
        <v>1.4854426619132501E-2</v>
      </c>
      <c r="K111" s="52">
        <f t="shared" si="2"/>
        <v>7.0921985815602835E-3</v>
      </c>
      <c r="L111" s="52">
        <f t="shared" si="3"/>
        <v>0</v>
      </c>
    </row>
    <row r="112" spans="2:18" x14ac:dyDescent="0.15">
      <c r="B112" s="37" t="s">
        <v>5</v>
      </c>
      <c r="C112" s="31">
        <v>290</v>
      </c>
      <c r="D112" s="31">
        <v>369</v>
      </c>
      <c r="E112" s="31">
        <v>317</v>
      </c>
      <c r="F112" s="31">
        <v>319</v>
      </c>
      <c r="G112" s="63">
        <v>278</v>
      </c>
      <c r="H112" s="77" t="s">
        <v>223</v>
      </c>
      <c r="I112" s="78" t="s">
        <v>223</v>
      </c>
      <c r="J112" s="78" t="s">
        <v>223</v>
      </c>
      <c r="K112" s="78" t="s">
        <v>223</v>
      </c>
      <c r="L112" s="78" t="s">
        <v>223</v>
      </c>
    </row>
    <row r="113" spans="2:12" ht="12.75" thickBot="1" x14ac:dyDescent="0.2">
      <c r="B113" s="27" t="s">
        <v>176</v>
      </c>
      <c r="C113" s="32">
        <v>346</v>
      </c>
      <c r="D113" s="32">
        <v>270</v>
      </c>
      <c r="E113" s="32">
        <v>372</v>
      </c>
      <c r="F113" s="32">
        <v>265</v>
      </c>
      <c r="G113" s="64">
        <v>281</v>
      </c>
      <c r="H113" s="73">
        <f t="shared" si="4"/>
        <v>0.20269478617457529</v>
      </c>
      <c r="I113" s="53">
        <f t="shared" si="0"/>
        <v>0.16896120150187735</v>
      </c>
      <c r="J113" s="53">
        <f t="shared" si="1"/>
        <v>0.22103386809269163</v>
      </c>
      <c r="K113" s="53">
        <f t="shared" si="2"/>
        <v>0.17085751128304319</v>
      </c>
      <c r="L113" s="53">
        <f t="shared" si="3"/>
        <v>0.18584656084656084</v>
      </c>
    </row>
    <row r="114" spans="2:12" x14ac:dyDescent="0.15">
      <c r="B114" s="28" t="s">
        <v>4</v>
      </c>
      <c r="C114" s="33">
        <v>0</v>
      </c>
      <c r="D114" s="33">
        <v>0</v>
      </c>
      <c r="E114" s="33">
        <v>0</v>
      </c>
      <c r="F114" s="33">
        <v>0</v>
      </c>
      <c r="G114" s="65">
        <v>0</v>
      </c>
      <c r="H114" s="74">
        <f t="shared" si="4"/>
        <v>0</v>
      </c>
      <c r="I114" s="54">
        <f t="shared" si="0"/>
        <v>0</v>
      </c>
      <c r="J114" s="54">
        <f t="shared" si="1"/>
        <v>0</v>
      </c>
      <c r="K114" s="54">
        <f t="shared" si="2"/>
        <v>0</v>
      </c>
      <c r="L114" s="54">
        <f t="shared" si="3"/>
        <v>0</v>
      </c>
    </row>
    <row r="115" spans="2:12" x14ac:dyDescent="0.15">
      <c r="B115" s="26" t="s">
        <v>3</v>
      </c>
      <c r="C115" s="31">
        <v>0</v>
      </c>
      <c r="D115" s="31">
        <v>0</v>
      </c>
      <c r="E115" s="31">
        <v>0</v>
      </c>
      <c r="F115" s="31">
        <v>0</v>
      </c>
      <c r="G115" s="63">
        <v>0</v>
      </c>
      <c r="H115" s="72">
        <f t="shared" si="4"/>
        <v>0</v>
      </c>
      <c r="I115" s="52">
        <f t="shared" si="0"/>
        <v>0</v>
      </c>
      <c r="J115" s="52">
        <f t="shared" si="1"/>
        <v>0</v>
      </c>
      <c r="K115" s="52">
        <f t="shared" si="2"/>
        <v>0</v>
      </c>
      <c r="L115" s="52">
        <f t="shared" si="3"/>
        <v>0</v>
      </c>
    </row>
    <row r="116" spans="2:12" x14ac:dyDescent="0.15">
      <c r="B116" s="26" t="s">
        <v>185</v>
      </c>
      <c r="C116" s="31">
        <v>0</v>
      </c>
      <c r="D116" s="31">
        <v>0</v>
      </c>
      <c r="E116" s="31">
        <v>0</v>
      </c>
      <c r="F116" s="31">
        <v>0</v>
      </c>
      <c r="G116" s="63">
        <v>0</v>
      </c>
      <c r="H116" s="72">
        <f t="shared" si="4"/>
        <v>0</v>
      </c>
      <c r="I116" s="52">
        <f t="shared" si="0"/>
        <v>0</v>
      </c>
      <c r="J116" s="52">
        <f t="shared" si="1"/>
        <v>0</v>
      </c>
      <c r="K116" s="52">
        <f t="shared" si="2"/>
        <v>0</v>
      </c>
      <c r="L116" s="52">
        <f t="shared" si="3"/>
        <v>0</v>
      </c>
    </row>
    <row r="117" spans="2:12" x14ac:dyDescent="0.15">
      <c r="B117" s="26" t="s">
        <v>184</v>
      </c>
      <c r="C117" s="31">
        <v>39</v>
      </c>
      <c r="D117" s="31">
        <v>25</v>
      </c>
      <c r="E117" s="31">
        <v>49</v>
      </c>
      <c r="F117" s="31">
        <v>46</v>
      </c>
      <c r="G117" s="63">
        <v>20</v>
      </c>
      <c r="H117" s="72">
        <f t="shared" si="4"/>
        <v>2.2847100175746926E-2</v>
      </c>
      <c r="I117" s="52">
        <f t="shared" si="0"/>
        <v>1.5644555694618274E-2</v>
      </c>
      <c r="J117" s="52">
        <f t="shared" si="1"/>
        <v>2.9114676173499703E-2</v>
      </c>
      <c r="K117" s="52">
        <f t="shared" si="2"/>
        <v>2.9658284977433915E-2</v>
      </c>
      <c r="L117" s="52">
        <f t="shared" si="3"/>
        <v>1.3227513227513227E-2</v>
      </c>
    </row>
    <row r="118" spans="2:12" x14ac:dyDescent="0.15">
      <c r="B118" s="26" t="s">
        <v>186</v>
      </c>
      <c r="C118" s="31">
        <v>246</v>
      </c>
      <c r="D118" s="31">
        <v>239</v>
      </c>
      <c r="E118" s="31">
        <v>247</v>
      </c>
      <c r="F118" s="31">
        <v>224</v>
      </c>
      <c r="G118" s="63">
        <v>197</v>
      </c>
      <c r="H118" s="72">
        <f t="shared" si="4"/>
        <v>0.14411247803163443</v>
      </c>
      <c r="I118" s="52">
        <f t="shared" si="0"/>
        <v>0.14956195244055068</v>
      </c>
      <c r="J118" s="52">
        <f t="shared" si="1"/>
        <v>0.1467617349970291</v>
      </c>
      <c r="K118" s="52">
        <f t="shared" si="2"/>
        <v>0.14442295293359123</v>
      </c>
      <c r="L118" s="52">
        <f t="shared" si="3"/>
        <v>0.13029100529100529</v>
      </c>
    </row>
    <row r="119" spans="2:12" x14ac:dyDescent="0.15">
      <c r="B119" s="26" t="s">
        <v>187</v>
      </c>
      <c r="C119" s="31">
        <v>387</v>
      </c>
      <c r="D119" s="31">
        <v>395</v>
      </c>
      <c r="E119" s="31">
        <v>451</v>
      </c>
      <c r="F119" s="31">
        <v>394</v>
      </c>
      <c r="G119" s="63">
        <v>401</v>
      </c>
      <c r="H119" s="72">
        <f t="shared" si="4"/>
        <v>0.22671353251318102</v>
      </c>
      <c r="I119" s="52">
        <f t="shared" si="0"/>
        <v>0.24718397997496871</v>
      </c>
      <c r="J119" s="52">
        <f t="shared" si="1"/>
        <v>0.26797385620915032</v>
      </c>
      <c r="K119" s="52">
        <f t="shared" si="2"/>
        <v>0.25402965828497742</v>
      </c>
      <c r="L119" s="52">
        <f t="shared" si="3"/>
        <v>0.26521164021164023</v>
      </c>
    </row>
    <row r="120" spans="2:12" x14ac:dyDescent="0.15">
      <c r="B120" s="26" t="s">
        <v>2</v>
      </c>
      <c r="C120" s="31">
        <v>0</v>
      </c>
      <c r="D120" s="31">
        <v>0</v>
      </c>
      <c r="E120" s="31">
        <v>0</v>
      </c>
      <c r="F120" s="31">
        <v>0</v>
      </c>
      <c r="G120" s="63">
        <v>0</v>
      </c>
      <c r="H120" s="72">
        <f t="shared" si="4"/>
        <v>0</v>
      </c>
      <c r="I120" s="52">
        <f t="shared" si="0"/>
        <v>0</v>
      </c>
      <c r="J120" s="52">
        <f t="shared" si="1"/>
        <v>0</v>
      </c>
      <c r="K120" s="52">
        <f t="shared" si="2"/>
        <v>0</v>
      </c>
      <c r="L120" s="52">
        <f t="shared" si="3"/>
        <v>0</v>
      </c>
    </row>
    <row r="121" spans="2:12" x14ac:dyDescent="0.15">
      <c r="B121" s="26" t="s">
        <v>1</v>
      </c>
      <c r="C121" s="31">
        <v>0</v>
      </c>
      <c r="D121" s="31">
        <v>0</v>
      </c>
      <c r="E121" s="31">
        <v>0</v>
      </c>
      <c r="F121" s="31">
        <v>0</v>
      </c>
      <c r="G121" s="63">
        <v>0</v>
      </c>
      <c r="H121" s="72">
        <f t="shared" si="4"/>
        <v>0</v>
      </c>
      <c r="I121" s="52">
        <f t="shared" si="0"/>
        <v>0</v>
      </c>
      <c r="J121" s="52">
        <f t="shared" si="1"/>
        <v>0</v>
      </c>
      <c r="K121" s="52">
        <f t="shared" si="2"/>
        <v>0</v>
      </c>
      <c r="L121" s="52">
        <f t="shared" si="3"/>
        <v>0</v>
      </c>
    </row>
    <row r="122" spans="2:12" x14ac:dyDescent="0.15">
      <c r="B122" s="26" t="s">
        <v>188</v>
      </c>
      <c r="C122" s="31">
        <v>0</v>
      </c>
      <c r="D122" s="31">
        <v>0</v>
      </c>
      <c r="E122" s="31">
        <v>0</v>
      </c>
      <c r="F122" s="31">
        <v>0</v>
      </c>
      <c r="G122" s="63">
        <v>0</v>
      </c>
      <c r="H122" s="72">
        <f t="shared" si="4"/>
        <v>0</v>
      </c>
      <c r="I122" s="52">
        <f t="shared" si="0"/>
        <v>0</v>
      </c>
      <c r="J122" s="52">
        <f t="shared" si="1"/>
        <v>0</v>
      </c>
      <c r="K122" s="52">
        <f t="shared" si="2"/>
        <v>0</v>
      </c>
      <c r="L122" s="52">
        <f t="shared" si="3"/>
        <v>0</v>
      </c>
    </row>
    <row r="123" spans="2:12" ht="12.75" thickBot="1" x14ac:dyDescent="0.2">
      <c r="B123" s="30" t="s">
        <v>177</v>
      </c>
      <c r="C123" s="34">
        <v>330</v>
      </c>
      <c r="D123" s="34">
        <v>276</v>
      </c>
      <c r="E123" s="34">
        <v>263</v>
      </c>
      <c r="F123" s="34">
        <v>276</v>
      </c>
      <c r="G123" s="66">
        <v>297</v>
      </c>
      <c r="H123" s="75">
        <f t="shared" si="4"/>
        <v>0.19332161687170474</v>
      </c>
      <c r="I123" s="55">
        <f t="shared" si="0"/>
        <v>0.17271589486858574</v>
      </c>
      <c r="J123" s="55">
        <f t="shared" si="1"/>
        <v>0.15626856803327391</v>
      </c>
      <c r="K123" s="55">
        <f t="shared" si="2"/>
        <v>0.17794970986460348</v>
      </c>
      <c r="L123" s="55">
        <f t="shared" si="3"/>
        <v>0.19642857142857142</v>
      </c>
    </row>
    <row r="124" spans="2:12" ht="12.75" thickTop="1" x14ac:dyDescent="0.15">
      <c r="B124" s="5" t="s">
        <v>175</v>
      </c>
      <c r="C124" s="35">
        <f>SUM(C108:C111,C113:C123)</f>
        <v>1707</v>
      </c>
      <c r="D124" s="35">
        <f t="shared" ref="D124:G124" si="5">SUM(D108:D111,D113:D123)</f>
        <v>1598</v>
      </c>
      <c r="E124" s="35">
        <f t="shared" si="5"/>
        <v>1683</v>
      </c>
      <c r="F124" s="35">
        <f t="shared" si="5"/>
        <v>1551</v>
      </c>
      <c r="G124" s="67">
        <f t="shared" si="5"/>
        <v>1512</v>
      </c>
      <c r="H124" s="76">
        <f t="shared" si="4"/>
        <v>1</v>
      </c>
      <c r="I124" s="56">
        <f t="shared" si="0"/>
        <v>1</v>
      </c>
      <c r="J124" s="56">
        <f t="shared" si="1"/>
        <v>1</v>
      </c>
      <c r="K124" s="56">
        <f t="shared" si="2"/>
        <v>1</v>
      </c>
      <c r="L124" s="56">
        <f t="shared" si="3"/>
        <v>1</v>
      </c>
    </row>
    <row r="128" spans="2:12" x14ac:dyDescent="0.15">
      <c r="B128" s="49" t="s">
        <v>210</v>
      </c>
      <c r="E128" s="60" t="str">
        <f ca="1">MID(CELL("filename",B128),FIND("]",CELL("filename",B128))+1,31)</f>
        <v>東紀州地域</v>
      </c>
      <c r="H128" s="49" t="s">
        <v>225</v>
      </c>
    </row>
    <row r="129" spans="2:12" x14ac:dyDescent="0.15">
      <c r="B129" s="29"/>
      <c r="C129" s="61">
        <v>2012</v>
      </c>
      <c r="D129" s="29">
        <v>2013</v>
      </c>
      <c r="E129" s="29">
        <v>2014</v>
      </c>
      <c r="F129" s="29">
        <v>2015</v>
      </c>
      <c r="G129" s="29">
        <v>2016</v>
      </c>
      <c r="H129" s="69">
        <v>2012</v>
      </c>
      <c r="I129" s="29">
        <v>2013</v>
      </c>
      <c r="J129" s="29">
        <v>2014</v>
      </c>
      <c r="K129" s="29">
        <v>2015</v>
      </c>
      <c r="L129" s="29">
        <v>2016</v>
      </c>
    </row>
    <row r="130" spans="2:12" x14ac:dyDescent="0.15">
      <c r="B130" s="26" t="s">
        <v>182</v>
      </c>
      <c r="C130" s="31">
        <v>149</v>
      </c>
      <c r="D130" s="31">
        <v>175</v>
      </c>
      <c r="E130" s="31">
        <v>119</v>
      </c>
      <c r="F130" s="31">
        <v>188</v>
      </c>
      <c r="G130" s="31">
        <v>164</v>
      </c>
      <c r="H130" s="72">
        <f>C130/C$146</f>
        <v>6.3028764805414556E-2</v>
      </c>
      <c r="I130" s="52">
        <f t="shared" ref="I130:I133" si="6">D130/D$146</f>
        <v>8.321445553970519E-2</v>
      </c>
      <c r="J130" s="52">
        <f t="shared" ref="J130:J133" si="7">E130/E$146</f>
        <v>5.8276199804113617E-2</v>
      </c>
      <c r="K130" s="52">
        <f t="shared" ref="K130:K133" si="8">F130/F$146</f>
        <v>9.008145663632007E-2</v>
      </c>
      <c r="L130" s="52">
        <f t="shared" ref="L130:L133" si="9">G130/G$146</f>
        <v>8.0352768250857423E-2</v>
      </c>
    </row>
    <row r="131" spans="2:12" x14ac:dyDescent="0.15">
      <c r="B131" s="26" t="s">
        <v>180</v>
      </c>
      <c r="C131" s="31">
        <v>343</v>
      </c>
      <c r="D131" s="31">
        <v>391</v>
      </c>
      <c r="E131" s="31">
        <v>338</v>
      </c>
      <c r="F131" s="31">
        <v>324</v>
      </c>
      <c r="G131" s="31">
        <v>329</v>
      </c>
      <c r="H131" s="72">
        <f t="shared" ref="H131:H133" si="10">C131/C$146</f>
        <v>0.14509306260575297</v>
      </c>
      <c r="I131" s="52">
        <f t="shared" si="6"/>
        <v>0.185924869234427</v>
      </c>
      <c r="J131" s="52">
        <f t="shared" si="7"/>
        <v>0.16552399608227228</v>
      </c>
      <c r="K131" s="52">
        <f t="shared" si="8"/>
        <v>0.15524676569238141</v>
      </c>
      <c r="L131" s="52">
        <f t="shared" si="9"/>
        <v>0.16119549240568348</v>
      </c>
    </row>
    <row r="132" spans="2:12" x14ac:dyDescent="0.15">
      <c r="B132" s="26" t="s">
        <v>181</v>
      </c>
      <c r="C132" s="31">
        <v>55</v>
      </c>
      <c r="D132" s="31">
        <v>70</v>
      </c>
      <c r="E132" s="31">
        <v>63</v>
      </c>
      <c r="F132" s="31">
        <v>76</v>
      </c>
      <c r="G132" s="31">
        <v>28</v>
      </c>
      <c r="H132" s="72">
        <f t="shared" si="10"/>
        <v>2.3265651438240272E-2</v>
      </c>
      <c r="I132" s="52">
        <f t="shared" si="6"/>
        <v>3.3285782215882076E-2</v>
      </c>
      <c r="J132" s="52">
        <f t="shared" si="7"/>
        <v>3.0852105778648383E-2</v>
      </c>
      <c r="K132" s="52">
        <f t="shared" si="8"/>
        <v>3.6415908001916623E-2</v>
      </c>
      <c r="L132" s="52">
        <f t="shared" si="9"/>
        <v>1.3718765311121999E-2</v>
      </c>
    </row>
    <row r="133" spans="2:12" x14ac:dyDescent="0.15">
      <c r="B133" s="26" t="s">
        <v>6</v>
      </c>
      <c r="C133" s="31">
        <v>21</v>
      </c>
      <c r="D133" s="31">
        <v>0</v>
      </c>
      <c r="E133" s="31">
        <v>0</v>
      </c>
      <c r="F133" s="31">
        <v>12</v>
      </c>
      <c r="G133" s="31">
        <v>24</v>
      </c>
      <c r="H133" s="72">
        <f t="shared" si="10"/>
        <v>8.8832487309644676E-3</v>
      </c>
      <c r="I133" s="52">
        <f t="shared" si="6"/>
        <v>0</v>
      </c>
      <c r="J133" s="52">
        <f t="shared" si="7"/>
        <v>0</v>
      </c>
      <c r="K133" s="52">
        <f t="shared" si="8"/>
        <v>5.7498802108289409E-3</v>
      </c>
      <c r="L133" s="52">
        <f t="shared" si="9"/>
        <v>1.1758941695247428E-2</v>
      </c>
    </row>
    <row r="134" spans="2:12" x14ac:dyDescent="0.15">
      <c r="B134" s="37" t="s">
        <v>5</v>
      </c>
      <c r="C134" s="31">
        <v>290</v>
      </c>
      <c r="D134" s="31">
        <v>369</v>
      </c>
      <c r="E134" s="31">
        <v>317</v>
      </c>
      <c r="F134" s="31">
        <v>319</v>
      </c>
      <c r="G134" s="31">
        <v>278</v>
      </c>
      <c r="H134" s="77" t="s">
        <v>223</v>
      </c>
      <c r="I134" s="78" t="s">
        <v>223</v>
      </c>
      <c r="J134" s="78" t="s">
        <v>223</v>
      </c>
      <c r="K134" s="78" t="s">
        <v>223</v>
      </c>
      <c r="L134" s="78" t="s">
        <v>223</v>
      </c>
    </row>
    <row r="135" spans="2:12" ht="12.75" thickBot="1" x14ac:dyDescent="0.2">
      <c r="B135" s="27" t="s">
        <v>176</v>
      </c>
      <c r="C135" s="32">
        <v>378</v>
      </c>
      <c r="D135" s="32">
        <v>214</v>
      </c>
      <c r="E135" s="32">
        <v>332</v>
      </c>
      <c r="F135" s="32">
        <v>293</v>
      </c>
      <c r="G135" s="32">
        <v>314</v>
      </c>
      <c r="H135" s="73">
        <f t="shared" ref="H135:H146" si="11">C135/C$146</f>
        <v>0.15989847715736041</v>
      </c>
      <c r="I135" s="53">
        <f t="shared" ref="I135:I146" si="12">D135/D$146</f>
        <v>0.10175939134569663</v>
      </c>
      <c r="J135" s="53">
        <f t="shared" ref="J135:J146" si="13">E135/E$146</f>
        <v>0.16258570029382957</v>
      </c>
      <c r="K135" s="53">
        <f t="shared" ref="K135:K146" si="14">F135/F$146</f>
        <v>0.1403929084810733</v>
      </c>
      <c r="L135" s="53">
        <f t="shared" ref="L135:L146" si="15">G135/G$146</f>
        <v>0.15384615384615385</v>
      </c>
    </row>
    <row r="136" spans="2:12" x14ac:dyDescent="0.15">
      <c r="B136" s="28" t="s">
        <v>4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74">
        <f t="shared" si="11"/>
        <v>0</v>
      </c>
      <c r="I136" s="54">
        <f t="shared" si="12"/>
        <v>0</v>
      </c>
      <c r="J136" s="54">
        <f t="shared" si="13"/>
        <v>0</v>
      </c>
      <c r="K136" s="54">
        <f t="shared" si="14"/>
        <v>0</v>
      </c>
      <c r="L136" s="54">
        <f t="shared" si="15"/>
        <v>0</v>
      </c>
    </row>
    <row r="137" spans="2:12" x14ac:dyDescent="0.15">
      <c r="B137" s="26" t="s">
        <v>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72">
        <f t="shared" si="11"/>
        <v>0</v>
      </c>
      <c r="I137" s="52">
        <f t="shared" si="12"/>
        <v>0</v>
      </c>
      <c r="J137" s="52">
        <f t="shared" si="13"/>
        <v>0</v>
      </c>
      <c r="K137" s="52">
        <f t="shared" si="14"/>
        <v>0</v>
      </c>
      <c r="L137" s="52">
        <f t="shared" si="15"/>
        <v>0</v>
      </c>
    </row>
    <row r="138" spans="2:12" x14ac:dyDescent="0.15">
      <c r="B138" s="26" t="s">
        <v>185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72">
        <f t="shared" si="11"/>
        <v>0</v>
      </c>
      <c r="I138" s="52">
        <f t="shared" si="12"/>
        <v>0</v>
      </c>
      <c r="J138" s="52">
        <f t="shared" si="13"/>
        <v>0</v>
      </c>
      <c r="K138" s="52">
        <f t="shared" si="14"/>
        <v>0</v>
      </c>
      <c r="L138" s="52">
        <f t="shared" si="15"/>
        <v>0</v>
      </c>
    </row>
    <row r="139" spans="2:12" x14ac:dyDescent="0.15">
      <c r="B139" s="26" t="s">
        <v>184</v>
      </c>
      <c r="C139" s="31">
        <v>83</v>
      </c>
      <c r="D139" s="31">
        <v>95</v>
      </c>
      <c r="E139" s="31">
        <v>75</v>
      </c>
      <c r="F139" s="31">
        <v>81</v>
      </c>
      <c r="G139" s="31">
        <v>92</v>
      </c>
      <c r="H139" s="72">
        <f t="shared" si="11"/>
        <v>3.5109983079526223E-2</v>
      </c>
      <c r="I139" s="52">
        <f t="shared" si="12"/>
        <v>4.5173561578697098E-2</v>
      </c>
      <c r="J139" s="52">
        <f t="shared" si="13"/>
        <v>3.6728697355533788E-2</v>
      </c>
      <c r="K139" s="52">
        <f t="shared" si="14"/>
        <v>3.8811691423095353E-2</v>
      </c>
      <c r="L139" s="52">
        <f t="shared" si="15"/>
        <v>4.5075943165115137E-2</v>
      </c>
    </row>
    <row r="140" spans="2:12" x14ac:dyDescent="0.15">
      <c r="B140" s="26" t="s">
        <v>186</v>
      </c>
      <c r="C140" s="31">
        <v>452</v>
      </c>
      <c r="D140" s="31">
        <v>402</v>
      </c>
      <c r="E140" s="31">
        <v>396</v>
      </c>
      <c r="F140" s="31">
        <v>389</v>
      </c>
      <c r="G140" s="31">
        <v>386</v>
      </c>
      <c r="H140" s="72">
        <f t="shared" si="11"/>
        <v>0.19120135363790186</v>
      </c>
      <c r="I140" s="52">
        <f t="shared" si="12"/>
        <v>0.19115549215406563</v>
      </c>
      <c r="J140" s="52">
        <f t="shared" si="13"/>
        <v>0.19392752203721841</v>
      </c>
      <c r="K140" s="52">
        <f t="shared" si="14"/>
        <v>0.18639195016770485</v>
      </c>
      <c r="L140" s="52">
        <f t="shared" si="15"/>
        <v>0.18912297893189614</v>
      </c>
    </row>
    <row r="141" spans="2:12" x14ac:dyDescent="0.15">
      <c r="B141" s="26" t="s">
        <v>187</v>
      </c>
      <c r="C141" s="31">
        <v>538</v>
      </c>
      <c r="D141" s="31">
        <v>441</v>
      </c>
      <c r="E141" s="31">
        <v>398</v>
      </c>
      <c r="F141" s="31">
        <v>420</v>
      </c>
      <c r="G141" s="31">
        <v>407</v>
      </c>
      <c r="H141" s="72">
        <f t="shared" si="11"/>
        <v>0.22758037225042302</v>
      </c>
      <c r="I141" s="52">
        <f t="shared" si="12"/>
        <v>0.20970042796005706</v>
      </c>
      <c r="J141" s="52">
        <f t="shared" si="13"/>
        <v>0.19490695396669933</v>
      </c>
      <c r="K141" s="52">
        <f t="shared" si="14"/>
        <v>0.20124580737901293</v>
      </c>
      <c r="L141" s="52">
        <f t="shared" si="15"/>
        <v>0.19941205291523764</v>
      </c>
    </row>
    <row r="142" spans="2:12" x14ac:dyDescent="0.15">
      <c r="B142" s="26" t="s">
        <v>2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72">
        <f t="shared" si="11"/>
        <v>0</v>
      </c>
      <c r="I142" s="52">
        <f t="shared" si="12"/>
        <v>0</v>
      </c>
      <c r="J142" s="52">
        <f t="shared" si="13"/>
        <v>0</v>
      </c>
      <c r="K142" s="52">
        <f t="shared" si="14"/>
        <v>0</v>
      </c>
      <c r="L142" s="52">
        <f t="shared" si="15"/>
        <v>0</v>
      </c>
    </row>
    <row r="143" spans="2:12" x14ac:dyDescent="0.15">
      <c r="B143" s="26" t="s">
        <v>1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72">
        <f t="shared" si="11"/>
        <v>0</v>
      </c>
      <c r="I143" s="52">
        <f t="shared" si="12"/>
        <v>0</v>
      </c>
      <c r="J143" s="52">
        <f t="shared" si="13"/>
        <v>0</v>
      </c>
      <c r="K143" s="52">
        <f t="shared" si="14"/>
        <v>0</v>
      </c>
      <c r="L143" s="52">
        <f t="shared" si="15"/>
        <v>0</v>
      </c>
    </row>
    <row r="144" spans="2:12" x14ac:dyDescent="0.15">
      <c r="B144" s="26" t="s">
        <v>188</v>
      </c>
      <c r="C144" s="31">
        <v>11</v>
      </c>
      <c r="D144" s="31">
        <v>0</v>
      </c>
      <c r="E144" s="31">
        <v>0</v>
      </c>
      <c r="F144" s="31">
        <v>16</v>
      </c>
      <c r="G144" s="31">
        <v>0</v>
      </c>
      <c r="H144" s="72">
        <f t="shared" si="11"/>
        <v>4.6531302876480539E-3</v>
      </c>
      <c r="I144" s="52">
        <f t="shared" si="12"/>
        <v>0</v>
      </c>
      <c r="J144" s="52">
        <f t="shared" si="13"/>
        <v>0</v>
      </c>
      <c r="K144" s="52">
        <f t="shared" si="14"/>
        <v>7.6665069477719217E-3</v>
      </c>
      <c r="L144" s="52">
        <f t="shared" si="15"/>
        <v>0</v>
      </c>
    </row>
    <row r="145" spans="2:12" ht="12.75" thickBot="1" x14ac:dyDescent="0.2">
      <c r="B145" s="30" t="s">
        <v>177</v>
      </c>
      <c r="C145" s="34">
        <v>334</v>
      </c>
      <c r="D145" s="34">
        <v>315</v>
      </c>
      <c r="E145" s="34">
        <v>321</v>
      </c>
      <c r="F145" s="34">
        <v>288</v>
      </c>
      <c r="G145" s="34">
        <v>297</v>
      </c>
      <c r="H145" s="75">
        <f t="shared" si="11"/>
        <v>0.14128595600676819</v>
      </c>
      <c r="I145" s="55">
        <f t="shared" si="12"/>
        <v>0.14978601997146934</v>
      </c>
      <c r="J145" s="55">
        <f t="shared" si="13"/>
        <v>0.15719882468168461</v>
      </c>
      <c r="K145" s="55">
        <f t="shared" si="14"/>
        <v>0.13799712505989459</v>
      </c>
      <c r="L145" s="55">
        <f t="shared" si="15"/>
        <v>0.14551690347868693</v>
      </c>
    </row>
    <row r="146" spans="2:12" ht="12.75" thickTop="1" x14ac:dyDescent="0.15">
      <c r="B146" s="5" t="s">
        <v>175</v>
      </c>
      <c r="C146" s="35">
        <f>SUM(C130:C133,C135:C145)</f>
        <v>2364</v>
      </c>
      <c r="D146" s="35">
        <f t="shared" ref="D146:G146" si="16">SUM(D130:D133,D135:D145)</f>
        <v>2103</v>
      </c>
      <c r="E146" s="35">
        <f t="shared" si="16"/>
        <v>2042</v>
      </c>
      <c r="F146" s="35">
        <f t="shared" si="16"/>
        <v>2087</v>
      </c>
      <c r="G146" s="35">
        <f t="shared" si="16"/>
        <v>2041</v>
      </c>
      <c r="H146" s="76">
        <f t="shared" si="11"/>
        <v>1</v>
      </c>
      <c r="I146" s="56">
        <f t="shared" si="12"/>
        <v>1</v>
      </c>
      <c r="J146" s="56">
        <f t="shared" si="13"/>
        <v>1</v>
      </c>
      <c r="K146" s="56">
        <f t="shared" si="14"/>
        <v>1</v>
      </c>
      <c r="L146" s="56">
        <f t="shared" si="15"/>
        <v>1</v>
      </c>
    </row>
    <row r="148" spans="2:12" x14ac:dyDescent="0.15">
      <c r="B148" s="1" t="s">
        <v>226</v>
      </c>
    </row>
    <row r="173" spans="2:2" x14ac:dyDescent="0.15">
      <c r="B173" s="1" t="s">
        <v>227</v>
      </c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29" fitToHeight="0" pageOrder="overThenDown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C102"/>
  <sheetViews>
    <sheetView showGridLines="0" zoomScaleNormal="100" workbookViewId="0">
      <pane ySplit="4" topLeftCell="A5" activePane="bottomLeft" state="frozen"/>
      <selection activeCell="K106" sqref="K106"/>
      <selection pane="bottomLeft" activeCell="V49" sqref="V49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津市</v>
      </c>
      <c r="T1" s="1" t="str">
        <f ca="1">"地域ブロック・県内圏域別の人口移動の状況　＜"&amp;D1&amp;"＞"</f>
        <v>地域ブロック・県内圏域別の人口移動の状況　＜津市＞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8307</v>
      </c>
      <c r="E4" s="9">
        <v>8681</v>
      </c>
      <c r="F4" s="9">
        <v>-374</v>
      </c>
      <c r="G4" s="9">
        <v>8278</v>
      </c>
      <c r="H4" s="9">
        <v>8778</v>
      </c>
      <c r="I4" s="9">
        <v>-500</v>
      </c>
      <c r="J4" s="9">
        <v>8238</v>
      </c>
      <c r="K4" s="9">
        <v>8361</v>
      </c>
      <c r="L4" s="9">
        <v>-123</v>
      </c>
      <c r="M4" s="9">
        <v>8054</v>
      </c>
      <c r="N4" s="9">
        <v>8739</v>
      </c>
      <c r="O4" s="9">
        <f>M4-N4</f>
        <v>-685</v>
      </c>
      <c r="P4" s="9">
        <v>7929</v>
      </c>
      <c r="Q4" s="9">
        <v>8378</v>
      </c>
      <c r="R4" s="9">
        <f>P4-Q4</f>
        <v>-449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f>M5-N5</f>
        <v>0</v>
      </c>
      <c r="P5" s="10">
        <v>0</v>
      </c>
      <c r="Q5" s="10">
        <v>0</v>
      </c>
      <c r="R5" s="10">
        <f t="shared" ref="R5:R68" si="0">P5-Q5</f>
        <v>0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483</v>
      </c>
      <c r="E6" s="10">
        <v>495</v>
      </c>
      <c r="F6" s="10">
        <v>-12</v>
      </c>
      <c r="G6" s="10">
        <v>493</v>
      </c>
      <c r="H6" s="10">
        <v>533</v>
      </c>
      <c r="I6" s="10">
        <v>-40</v>
      </c>
      <c r="J6" s="10">
        <v>487</v>
      </c>
      <c r="K6" s="10">
        <v>460</v>
      </c>
      <c r="L6" s="10">
        <v>27</v>
      </c>
      <c r="M6" s="10">
        <v>487</v>
      </c>
      <c r="N6" s="10">
        <v>543</v>
      </c>
      <c r="O6" s="10">
        <f t="shared" ref="O6:O69" si="1">M6-N6</f>
        <v>-56</v>
      </c>
      <c r="P6" s="10">
        <v>478</v>
      </c>
      <c r="Q6" s="10">
        <v>545</v>
      </c>
      <c r="R6" s="10">
        <f t="shared" si="0"/>
        <v>-67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296</v>
      </c>
      <c r="E7" s="10">
        <v>176</v>
      </c>
      <c r="F7" s="10">
        <v>120</v>
      </c>
      <c r="G7" s="10">
        <v>236</v>
      </c>
      <c r="H7" s="10">
        <v>195</v>
      </c>
      <c r="I7" s="10">
        <v>41</v>
      </c>
      <c r="J7" s="10">
        <v>285</v>
      </c>
      <c r="K7" s="10">
        <v>192</v>
      </c>
      <c r="L7" s="10">
        <v>93</v>
      </c>
      <c r="M7" s="10">
        <v>312</v>
      </c>
      <c r="N7" s="10">
        <v>233</v>
      </c>
      <c r="O7" s="10">
        <f t="shared" si="1"/>
        <v>79</v>
      </c>
      <c r="P7" s="10">
        <v>298</v>
      </c>
      <c r="Q7" s="10">
        <v>229</v>
      </c>
      <c r="R7" s="10">
        <f t="shared" si="0"/>
        <v>69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875</v>
      </c>
      <c r="E8" s="10">
        <v>849</v>
      </c>
      <c r="F8" s="10">
        <v>26</v>
      </c>
      <c r="G8" s="10">
        <v>859</v>
      </c>
      <c r="H8" s="10">
        <v>865</v>
      </c>
      <c r="I8" s="10">
        <v>-6</v>
      </c>
      <c r="J8" s="10">
        <v>883</v>
      </c>
      <c r="K8" s="10">
        <v>747</v>
      </c>
      <c r="L8" s="10">
        <v>136</v>
      </c>
      <c r="M8" s="10">
        <v>780</v>
      </c>
      <c r="N8" s="10">
        <v>795</v>
      </c>
      <c r="O8" s="10">
        <f t="shared" si="1"/>
        <v>-15</v>
      </c>
      <c r="P8" s="10">
        <v>853</v>
      </c>
      <c r="Q8" s="10">
        <v>727</v>
      </c>
      <c r="R8" s="10">
        <f t="shared" si="0"/>
        <v>126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138</v>
      </c>
      <c r="E9" s="10">
        <v>178</v>
      </c>
      <c r="F9" s="10">
        <v>-40</v>
      </c>
      <c r="G9" s="10">
        <v>112</v>
      </c>
      <c r="H9" s="10">
        <v>151</v>
      </c>
      <c r="I9" s="10">
        <v>-39</v>
      </c>
      <c r="J9" s="10">
        <v>118</v>
      </c>
      <c r="K9" s="10">
        <v>144</v>
      </c>
      <c r="L9" s="10">
        <v>-26</v>
      </c>
      <c r="M9" s="10">
        <v>142</v>
      </c>
      <c r="N9" s="10">
        <v>154</v>
      </c>
      <c r="O9" s="10">
        <f t="shared" si="1"/>
        <v>-12</v>
      </c>
      <c r="P9" s="10">
        <v>143</v>
      </c>
      <c r="Q9" s="10">
        <v>135</v>
      </c>
      <c r="R9" s="10">
        <f t="shared" si="0"/>
        <v>8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695</v>
      </c>
      <c r="E10" s="10">
        <v>769</v>
      </c>
      <c r="F10" s="10">
        <v>-74</v>
      </c>
      <c r="G10" s="10">
        <v>707</v>
      </c>
      <c r="H10" s="10">
        <v>708</v>
      </c>
      <c r="I10" s="10">
        <v>-1</v>
      </c>
      <c r="J10" s="10">
        <v>691</v>
      </c>
      <c r="K10" s="10">
        <v>678</v>
      </c>
      <c r="L10" s="10">
        <v>13</v>
      </c>
      <c r="M10" s="10">
        <v>637</v>
      </c>
      <c r="N10" s="10">
        <v>740</v>
      </c>
      <c r="O10" s="10">
        <f t="shared" si="1"/>
        <v>-103</v>
      </c>
      <c r="P10" s="10">
        <v>689</v>
      </c>
      <c r="Q10" s="10">
        <v>708</v>
      </c>
      <c r="R10" s="10">
        <f t="shared" si="0"/>
        <v>-19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147</v>
      </c>
      <c r="E11" s="10">
        <v>120</v>
      </c>
      <c r="F11" s="10">
        <v>27</v>
      </c>
      <c r="G11" s="10">
        <v>133</v>
      </c>
      <c r="H11" s="10">
        <v>114</v>
      </c>
      <c r="I11" s="10">
        <v>19</v>
      </c>
      <c r="J11" s="10">
        <v>128</v>
      </c>
      <c r="K11" s="10">
        <v>96</v>
      </c>
      <c r="L11" s="10">
        <v>32</v>
      </c>
      <c r="M11" s="10">
        <v>140</v>
      </c>
      <c r="N11" s="10">
        <v>124</v>
      </c>
      <c r="O11" s="10">
        <f t="shared" si="1"/>
        <v>16</v>
      </c>
      <c r="P11" s="10">
        <v>114</v>
      </c>
      <c r="Q11" s="10">
        <v>112</v>
      </c>
      <c r="R11" s="10">
        <f t="shared" si="0"/>
        <v>2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79</v>
      </c>
      <c r="E12" s="10">
        <v>57</v>
      </c>
      <c r="F12" s="10">
        <v>22</v>
      </c>
      <c r="G12" s="10">
        <v>73</v>
      </c>
      <c r="H12" s="10">
        <v>52</v>
      </c>
      <c r="I12" s="10">
        <v>21</v>
      </c>
      <c r="J12" s="10">
        <v>78</v>
      </c>
      <c r="K12" s="10">
        <v>0</v>
      </c>
      <c r="L12" s="10">
        <v>78</v>
      </c>
      <c r="M12" s="10">
        <v>75</v>
      </c>
      <c r="N12" s="10">
        <v>63</v>
      </c>
      <c r="O12" s="10">
        <f t="shared" si="1"/>
        <v>12</v>
      </c>
      <c r="P12" s="10">
        <v>81</v>
      </c>
      <c r="Q12" s="10">
        <v>59</v>
      </c>
      <c r="R12" s="10">
        <f t="shared" si="0"/>
        <v>22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172</v>
      </c>
      <c r="E13" s="10">
        <v>227</v>
      </c>
      <c r="F13" s="10">
        <v>-55</v>
      </c>
      <c r="G13" s="10">
        <v>163</v>
      </c>
      <c r="H13" s="10">
        <v>239</v>
      </c>
      <c r="I13" s="10">
        <v>-76</v>
      </c>
      <c r="J13" s="10">
        <v>181</v>
      </c>
      <c r="K13" s="10">
        <v>224</v>
      </c>
      <c r="L13" s="10">
        <v>-43</v>
      </c>
      <c r="M13" s="10">
        <v>197</v>
      </c>
      <c r="N13" s="10">
        <v>194</v>
      </c>
      <c r="O13" s="10">
        <f t="shared" si="1"/>
        <v>3</v>
      </c>
      <c r="P13" s="10">
        <v>174</v>
      </c>
      <c r="Q13" s="10">
        <v>159</v>
      </c>
      <c r="R13" s="10">
        <f t="shared" si="0"/>
        <v>15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39</v>
      </c>
      <c r="E14" s="10">
        <v>24</v>
      </c>
      <c r="F14" s="10">
        <v>15</v>
      </c>
      <c r="G14" s="10">
        <v>50</v>
      </c>
      <c r="H14" s="10">
        <v>23</v>
      </c>
      <c r="I14" s="10">
        <v>27</v>
      </c>
      <c r="J14" s="10">
        <v>52</v>
      </c>
      <c r="K14" s="10">
        <v>18</v>
      </c>
      <c r="L14" s="10">
        <v>34</v>
      </c>
      <c r="M14" s="10">
        <v>46</v>
      </c>
      <c r="N14" s="10">
        <v>15</v>
      </c>
      <c r="O14" s="10">
        <f t="shared" si="1"/>
        <v>31</v>
      </c>
      <c r="P14" s="10">
        <v>46</v>
      </c>
      <c r="Q14" s="10">
        <v>20</v>
      </c>
      <c r="R14" s="10">
        <f t="shared" si="0"/>
        <v>26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62</v>
      </c>
      <c r="E15" s="10">
        <v>54</v>
      </c>
      <c r="F15" s="10">
        <v>8</v>
      </c>
      <c r="G15" s="10">
        <v>91</v>
      </c>
      <c r="H15" s="10">
        <v>47</v>
      </c>
      <c r="I15" s="10">
        <v>44</v>
      </c>
      <c r="J15" s="10">
        <v>61</v>
      </c>
      <c r="K15" s="10">
        <v>58</v>
      </c>
      <c r="L15" s="10">
        <v>3</v>
      </c>
      <c r="M15" s="10">
        <v>79</v>
      </c>
      <c r="N15" s="10">
        <v>48</v>
      </c>
      <c r="O15" s="10">
        <f t="shared" si="1"/>
        <v>31</v>
      </c>
      <c r="P15" s="10">
        <v>71</v>
      </c>
      <c r="Q15" s="10">
        <v>42</v>
      </c>
      <c r="R15" s="10">
        <f t="shared" si="0"/>
        <v>29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45</v>
      </c>
      <c r="E16" s="10">
        <v>44</v>
      </c>
      <c r="F16" s="10">
        <v>1</v>
      </c>
      <c r="G16" s="10">
        <v>51</v>
      </c>
      <c r="H16" s="10">
        <v>40</v>
      </c>
      <c r="I16" s="10">
        <v>11</v>
      </c>
      <c r="J16" s="10">
        <v>49</v>
      </c>
      <c r="K16" s="10">
        <v>32</v>
      </c>
      <c r="L16" s="10">
        <v>17</v>
      </c>
      <c r="M16" s="10">
        <v>40</v>
      </c>
      <c r="N16" s="10">
        <v>33</v>
      </c>
      <c r="O16" s="10">
        <f t="shared" si="1"/>
        <v>7</v>
      </c>
      <c r="P16" s="10">
        <v>32</v>
      </c>
      <c r="Q16" s="10">
        <v>40</v>
      </c>
      <c r="R16" s="10">
        <f t="shared" si="0"/>
        <v>-8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90</v>
      </c>
      <c r="E17" s="10">
        <v>40</v>
      </c>
      <c r="F17" s="10">
        <v>50</v>
      </c>
      <c r="G17" s="10">
        <v>102</v>
      </c>
      <c r="H17" s="10">
        <v>53</v>
      </c>
      <c r="I17" s="10">
        <v>49</v>
      </c>
      <c r="J17" s="10">
        <v>84</v>
      </c>
      <c r="K17" s="10">
        <v>55</v>
      </c>
      <c r="L17" s="10">
        <v>29</v>
      </c>
      <c r="M17" s="10">
        <v>111</v>
      </c>
      <c r="N17" s="10">
        <v>42</v>
      </c>
      <c r="O17" s="10">
        <f t="shared" si="1"/>
        <v>69</v>
      </c>
      <c r="P17" s="10">
        <v>104</v>
      </c>
      <c r="Q17" s="10">
        <v>48</v>
      </c>
      <c r="R17" s="10">
        <f t="shared" si="0"/>
        <v>56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173</v>
      </c>
      <c r="E18" s="10">
        <v>101</v>
      </c>
      <c r="F18" s="10">
        <v>72</v>
      </c>
      <c r="G18" s="10">
        <v>148</v>
      </c>
      <c r="H18" s="10">
        <v>139</v>
      </c>
      <c r="I18" s="10">
        <v>9</v>
      </c>
      <c r="J18" s="10">
        <v>145</v>
      </c>
      <c r="K18" s="10">
        <v>136</v>
      </c>
      <c r="L18" s="10">
        <v>9</v>
      </c>
      <c r="M18" s="10">
        <v>143</v>
      </c>
      <c r="N18" s="10">
        <v>106</v>
      </c>
      <c r="O18" s="10">
        <f t="shared" si="1"/>
        <v>37</v>
      </c>
      <c r="P18" s="10">
        <v>182</v>
      </c>
      <c r="Q18" s="10">
        <v>166</v>
      </c>
      <c r="R18" s="10">
        <f t="shared" si="0"/>
        <v>16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1"/>
        <v>0</v>
      </c>
      <c r="P19" s="10">
        <v>0</v>
      </c>
      <c r="Q19" s="10">
        <v>0</v>
      </c>
      <c r="R19" s="10">
        <f t="shared" si="0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21</v>
      </c>
      <c r="H20" s="10">
        <v>14</v>
      </c>
      <c r="I20" s="10">
        <v>7</v>
      </c>
      <c r="J20" s="10">
        <v>12</v>
      </c>
      <c r="K20" s="10">
        <v>0</v>
      </c>
      <c r="L20" s="10">
        <v>12</v>
      </c>
      <c r="M20" s="10">
        <v>14</v>
      </c>
      <c r="N20" s="10">
        <v>15</v>
      </c>
      <c r="O20" s="10">
        <f t="shared" si="1"/>
        <v>-1</v>
      </c>
      <c r="P20" s="10">
        <v>15</v>
      </c>
      <c r="Q20" s="10">
        <v>12</v>
      </c>
      <c r="R20" s="10">
        <f t="shared" si="0"/>
        <v>3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46</v>
      </c>
      <c r="E21" s="10">
        <v>54</v>
      </c>
      <c r="F21" s="10">
        <v>-8</v>
      </c>
      <c r="G21" s="10">
        <v>47</v>
      </c>
      <c r="H21" s="10">
        <v>46</v>
      </c>
      <c r="I21" s="10">
        <v>1</v>
      </c>
      <c r="J21" s="10">
        <v>58</v>
      </c>
      <c r="K21" s="10">
        <v>60</v>
      </c>
      <c r="L21" s="10">
        <v>-2</v>
      </c>
      <c r="M21" s="10">
        <v>55</v>
      </c>
      <c r="N21" s="10">
        <v>65</v>
      </c>
      <c r="O21" s="10">
        <f t="shared" si="1"/>
        <v>-10</v>
      </c>
      <c r="P21" s="10">
        <v>52</v>
      </c>
      <c r="Q21" s="10">
        <v>43</v>
      </c>
      <c r="R21" s="10">
        <f t="shared" si="0"/>
        <v>9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16</v>
      </c>
      <c r="H22" s="10">
        <v>12</v>
      </c>
      <c r="I22" s="10">
        <v>4</v>
      </c>
      <c r="J22" s="10">
        <v>0</v>
      </c>
      <c r="K22" s="10">
        <v>14</v>
      </c>
      <c r="L22" s="10">
        <v>-14</v>
      </c>
      <c r="M22" s="10">
        <v>0</v>
      </c>
      <c r="N22" s="10">
        <v>15</v>
      </c>
      <c r="O22" s="10">
        <f t="shared" si="1"/>
        <v>-15</v>
      </c>
      <c r="P22" s="10">
        <v>0</v>
      </c>
      <c r="Q22" s="10">
        <v>13</v>
      </c>
      <c r="R22" s="10">
        <f t="shared" si="0"/>
        <v>-13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28</v>
      </c>
      <c r="E23" s="10">
        <v>35</v>
      </c>
      <c r="F23" s="10">
        <v>-7</v>
      </c>
      <c r="G23" s="10">
        <v>13</v>
      </c>
      <c r="H23" s="10">
        <v>27</v>
      </c>
      <c r="I23" s="10">
        <v>-14</v>
      </c>
      <c r="J23" s="10">
        <v>36</v>
      </c>
      <c r="K23" s="10">
        <v>39</v>
      </c>
      <c r="L23" s="10">
        <v>-3</v>
      </c>
      <c r="M23" s="10">
        <v>30</v>
      </c>
      <c r="N23" s="10">
        <v>26</v>
      </c>
      <c r="O23" s="10">
        <f t="shared" si="1"/>
        <v>4</v>
      </c>
      <c r="P23" s="10">
        <v>18</v>
      </c>
      <c r="Q23" s="10">
        <v>27</v>
      </c>
      <c r="R23" s="10">
        <f t="shared" si="0"/>
        <v>-9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30</v>
      </c>
      <c r="E24" s="10">
        <v>32</v>
      </c>
      <c r="F24" s="10">
        <v>-2</v>
      </c>
      <c r="G24" s="10">
        <v>32</v>
      </c>
      <c r="H24" s="10">
        <v>26</v>
      </c>
      <c r="I24" s="10">
        <v>6</v>
      </c>
      <c r="J24" s="10">
        <v>36</v>
      </c>
      <c r="K24" s="10">
        <v>21</v>
      </c>
      <c r="L24" s="10">
        <v>15</v>
      </c>
      <c r="M24" s="10">
        <v>45</v>
      </c>
      <c r="N24" s="10">
        <v>29</v>
      </c>
      <c r="O24" s="10">
        <f t="shared" si="1"/>
        <v>16</v>
      </c>
      <c r="P24" s="10">
        <v>29</v>
      </c>
      <c r="Q24" s="10">
        <v>28</v>
      </c>
      <c r="R24" s="10">
        <f t="shared" si="0"/>
        <v>1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35</v>
      </c>
      <c r="E25" s="10">
        <v>56</v>
      </c>
      <c r="F25" s="10">
        <v>-21</v>
      </c>
      <c r="G25" s="10">
        <v>67</v>
      </c>
      <c r="H25" s="10">
        <v>58</v>
      </c>
      <c r="I25" s="10">
        <v>9</v>
      </c>
      <c r="J25" s="10">
        <v>54</v>
      </c>
      <c r="K25" s="10">
        <v>46</v>
      </c>
      <c r="L25" s="10">
        <v>8</v>
      </c>
      <c r="M25" s="10">
        <v>47</v>
      </c>
      <c r="N25" s="10">
        <v>45</v>
      </c>
      <c r="O25" s="10">
        <f t="shared" si="1"/>
        <v>2</v>
      </c>
      <c r="P25" s="10">
        <v>51</v>
      </c>
      <c r="Q25" s="10">
        <v>67</v>
      </c>
      <c r="R25" s="10">
        <f t="shared" si="0"/>
        <v>-16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35</v>
      </c>
      <c r="E26" s="10">
        <v>22</v>
      </c>
      <c r="F26" s="10">
        <v>13</v>
      </c>
      <c r="G26" s="10">
        <v>26</v>
      </c>
      <c r="H26" s="10">
        <v>34</v>
      </c>
      <c r="I26" s="10">
        <v>-8</v>
      </c>
      <c r="J26" s="10">
        <v>0</v>
      </c>
      <c r="K26" s="10">
        <v>24</v>
      </c>
      <c r="L26" s="10">
        <v>-24</v>
      </c>
      <c r="M26" s="10">
        <v>0</v>
      </c>
      <c r="N26" s="10">
        <v>26</v>
      </c>
      <c r="O26" s="10">
        <f t="shared" si="1"/>
        <v>-26</v>
      </c>
      <c r="P26" s="10">
        <v>40</v>
      </c>
      <c r="Q26" s="10">
        <v>16</v>
      </c>
      <c r="R26" s="10">
        <f t="shared" si="0"/>
        <v>24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21</v>
      </c>
      <c r="E27" s="10">
        <v>34</v>
      </c>
      <c r="F27" s="10">
        <v>-13</v>
      </c>
      <c r="G27" s="10">
        <v>26</v>
      </c>
      <c r="H27" s="10">
        <v>33</v>
      </c>
      <c r="I27" s="10">
        <v>-7</v>
      </c>
      <c r="J27" s="10">
        <v>12</v>
      </c>
      <c r="K27" s="10">
        <v>22</v>
      </c>
      <c r="L27" s="10">
        <v>-10</v>
      </c>
      <c r="M27" s="10">
        <v>18</v>
      </c>
      <c r="N27" s="10">
        <v>18</v>
      </c>
      <c r="O27" s="10">
        <f t="shared" si="1"/>
        <v>0</v>
      </c>
      <c r="P27" s="10">
        <v>33</v>
      </c>
      <c r="Q27" s="10">
        <v>0</v>
      </c>
      <c r="R27" s="10">
        <f t="shared" si="0"/>
        <v>33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16</v>
      </c>
      <c r="E28" s="10">
        <v>0</v>
      </c>
      <c r="F28" s="10">
        <v>16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12</v>
      </c>
      <c r="O28" s="10">
        <f t="shared" si="1"/>
        <v>-12</v>
      </c>
      <c r="P28" s="10">
        <v>16</v>
      </c>
      <c r="Q28" s="10">
        <v>0</v>
      </c>
      <c r="R28" s="10">
        <f t="shared" si="0"/>
        <v>16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15</v>
      </c>
      <c r="E29" s="10">
        <v>14</v>
      </c>
      <c r="F29" s="10">
        <v>1</v>
      </c>
      <c r="G29" s="10">
        <v>31</v>
      </c>
      <c r="H29" s="10">
        <v>13</v>
      </c>
      <c r="I29" s="10">
        <v>18</v>
      </c>
      <c r="J29" s="10">
        <v>19</v>
      </c>
      <c r="K29" s="10">
        <v>16</v>
      </c>
      <c r="L29" s="10">
        <v>3</v>
      </c>
      <c r="M29" s="10">
        <v>28</v>
      </c>
      <c r="N29" s="10">
        <v>15</v>
      </c>
      <c r="O29" s="10">
        <f t="shared" si="1"/>
        <v>13</v>
      </c>
      <c r="P29" s="10">
        <v>13</v>
      </c>
      <c r="Q29" s="10">
        <v>0</v>
      </c>
      <c r="R29" s="10">
        <f t="shared" si="0"/>
        <v>13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31</v>
      </c>
      <c r="E30" s="10">
        <v>0</v>
      </c>
      <c r="F30" s="10">
        <v>31</v>
      </c>
      <c r="G30" s="10">
        <v>18</v>
      </c>
      <c r="H30" s="10">
        <v>16</v>
      </c>
      <c r="I30" s="10">
        <v>2</v>
      </c>
      <c r="J30" s="10">
        <v>23</v>
      </c>
      <c r="K30" s="10">
        <v>19</v>
      </c>
      <c r="L30" s="10">
        <v>4</v>
      </c>
      <c r="M30" s="10">
        <v>28</v>
      </c>
      <c r="N30" s="10">
        <v>0</v>
      </c>
      <c r="O30" s="10">
        <f t="shared" si="1"/>
        <v>28</v>
      </c>
      <c r="P30" s="10">
        <v>24</v>
      </c>
      <c r="Q30" s="10">
        <v>17</v>
      </c>
      <c r="R30" s="10">
        <f t="shared" si="0"/>
        <v>7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40</v>
      </c>
      <c r="E31" s="10">
        <v>17</v>
      </c>
      <c r="F31" s="10">
        <v>23</v>
      </c>
      <c r="G31" s="10">
        <v>38</v>
      </c>
      <c r="H31" s="10">
        <v>19</v>
      </c>
      <c r="I31" s="10">
        <v>19</v>
      </c>
      <c r="J31" s="10">
        <v>33</v>
      </c>
      <c r="K31" s="10">
        <v>21</v>
      </c>
      <c r="L31" s="10">
        <v>12</v>
      </c>
      <c r="M31" s="10">
        <v>51</v>
      </c>
      <c r="N31" s="10">
        <v>22</v>
      </c>
      <c r="O31" s="10">
        <f t="shared" si="1"/>
        <v>29</v>
      </c>
      <c r="P31" s="10">
        <v>48</v>
      </c>
      <c r="Q31" s="10">
        <v>27</v>
      </c>
      <c r="R31" s="10">
        <f t="shared" si="0"/>
        <v>21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16</v>
      </c>
      <c r="E32" s="10">
        <v>0</v>
      </c>
      <c r="F32" s="10">
        <v>16</v>
      </c>
      <c r="G32" s="10">
        <v>24</v>
      </c>
      <c r="H32" s="10">
        <v>15</v>
      </c>
      <c r="I32" s="10">
        <v>9</v>
      </c>
      <c r="J32" s="10">
        <v>18</v>
      </c>
      <c r="K32" s="10">
        <v>16</v>
      </c>
      <c r="L32" s="10">
        <v>2</v>
      </c>
      <c r="M32" s="10">
        <v>21</v>
      </c>
      <c r="N32" s="10">
        <v>17</v>
      </c>
      <c r="O32" s="10">
        <f t="shared" si="1"/>
        <v>4</v>
      </c>
      <c r="P32" s="10">
        <v>0</v>
      </c>
      <c r="Q32" s="10">
        <v>0</v>
      </c>
      <c r="R32" s="10">
        <f t="shared" si="0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37</v>
      </c>
      <c r="E33" s="10">
        <v>14</v>
      </c>
      <c r="F33" s="10">
        <v>23</v>
      </c>
      <c r="G33" s="10">
        <v>36</v>
      </c>
      <c r="H33" s="10">
        <v>15</v>
      </c>
      <c r="I33" s="10">
        <v>21</v>
      </c>
      <c r="J33" s="10">
        <v>29</v>
      </c>
      <c r="K33" s="10">
        <v>26</v>
      </c>
      <c r="L33" s="10">
        <v>3</v>
      </c>
      <c r="M33" s="10">
        <v>20</v>
      </c>
      <c r="N33" s="10">
        <v>31</v>
      </c>
      <c r="O33" s="10">
        <f t="shared" si="1"/>
        <v>-11</v>
      </c>
      <c r="P33" s="10">
        <v>37</v>
      </c>
      <c r="Q33" s="10">
        <v>0</v>
      </c>
      <c r="R33" s="10">
        <f t="shared" si="0"/>
        <v>37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13</v>
      </c>
      <c r="E34" s="11">
        <v>41</v>
      </c>
      <c r="F34" s="11">
        <v>-28</v>
      </c>
      <c r="G34" s="11">
        <v>18</v>
      </c>
      <c r="H34" s="11">
        <v>11</v>
      </c>
      <c r="I34" s="11">
        <v>7</v>
      </c>
      <c r="J34" s="11">
        <v>42</v>
      </c>
      <c r="K34" s="11">
        <v>83</v>
      </c>
      <c r="L34" s="11">
        <v>-41</v>
      </c>
      <c r="M34" s="11">
        <v>42</v>
      </c>
      <c r="N34" s="11">
        <v>3</v>
      </c>
      <c r="O34" s="11">
        <f t="shared" si="1"/>
        <v>39</v>
      </c>
      <c r="P34" s="11">
        <v>39</v>
      </c>
      <c r="Q34" s="11">
        <v>42</v>
      </c>
      <c r="R34" s="11">
        <f t="shared" si="0"/>
        <v>-3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56</v>
      </c>
      <c r="E35" s="12">
        <v>59</v>
      </c>
      <c r="F35" s="12">
        <v>-3</v>
      </c>
      <c r="G35" s="12">
        <v>81</v>
      </c>
      <c r="H35" s="12">
        <v>62</v>
      </c>
      <c r="I35" s="12">
        <v>19</v>
      </c>
      <c r="J35" s="12">
        <v>73</v>
      </c>
      <c r="K35" s="12">
        <v>67</v>
      </c>
      <c r="L35" s="12">
        <v>6</v>
      </c>
      <c r="M35" s="12">
        <v>94</v>
      </c>
      <c r="N35" s="12">
        <v>80</v>
      </c>
      <c r="O35" s="10">
        <f t="shared" si="1"/>
        <v>14</v>
      </c>
      <c r="P35" s="12">
        <v>57</v>
      </c>
      <c r="Q35" s="12">
        <v>75</v>
      </c>
      <c r="R35" s="12">
        <f t="shared" si="0"/>
        <v>-18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25</v>
      </c>
      <c r="E36" s="10">
        <v>14</v>
      </c>
      <c r="F36" s="10">
        <v>11</v>
      </c>
      <c r="G36" s="10">
        <v>30</v>
      </c>
      <c r="H36" s="10">
        <v>24</v>
      </c>
      <c r="I36" s="10">
        <v>6</v>
      </c>
      <c r="J36" s="10">
        <v>17</v>
      </c>
      <c r="K36" s="10">
        <v>17</v>
      </c>
      <c r="L36" s="10">
        <v>0</v>
      </c>
      <c r="M36" s="10">
        <v>14</v>
      </c>
      <c r="N36" s="10">
        <v>15</v>
      </c>
      <c r="O36" s="10">
        <f t="shared" si="1"/>
        <v>-1</v>
      </c>
      <c r="P36" s="10">
        <v>17</v>
      </c>
      <c r="Q36" s="10">
        <v>0</v>
      </c>
      <c r="R36" s="10">
        <f t="shared" si="0"/>
        <v>17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18</v>
      </c>
      <c r="F37" s="10">
        <v>-18</v>
      </c>
      <c r="G37" s="10">
        <v>16</v>
      </c>
      <c r="H37" s="10">
        <v>15</v>
      </c>
      <c r="I37" s="10">
        <v>1</v>
      </c>
      <c r="J37" s="10">
        <v>13</v>
      </c>
      <c r="K37" s="10">
        <v>10</v>
      </c>
      <c r="L37" s="10">
        <v>3</v>
      </c>
      <c r="M37" s="10">
        <v>0</v>
      </c>
      <c r="N37" s="10">
        <v>19</v>
      </c>
      <c r="O37" s="10">
        <f t="shared" si="1"/>
        <v>-19</v>
      </c>
      <c r="P37" s="10">
        <v>11</v>
      </c>
      <c r="Q37" s="10">
        <v>14</v>
      </c>
      <c r="R37" s="10">
        <f t="shared" si="0"/>
        <v>-3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30</v>
      </c>
      <c r="E38" s="10">
        <v>36</v>
      </c>
      <c r="F38" s="10">
        <v>-6</v>
      </c>
      <c r="G38" s="10">
        <v>36</v>
      </c>
      <c r="H38" s="10">
        <v>25</v>
      </c>
      <c r="I38" s="10">
        <v>11</v>
      </c>
      <c r="J38" s="10">
        <v>29</v>
      </c>
      <c r="K38" s="10">
        <v>23</v>
      </c>
      <c r="L38" s="10">
        <v>6</v>
      </c>
      <c r="M38" s="10">
        <v>30</v>
      </c>
      <c r="N38" s="10">
        <v>25</v>
      </c>
      <c r="O38" s="10">
        <f t="shared" si="1"/>
        <v>5</v>
      </c>
      <c r="P38" s="10">
        <v>27</v>
      </c>
      <c r="Q38" s="10">
        <v>37</v>
      </c>
      <c r="R38" s="10">
        <f t="shared" si="0"/>
        <v>-10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14</v>
      </c>
      <c r="I39" s="10">
        <v>-14</v>
      </c>
      <c r="J39" s="10">
        <v>0</v>
      </c>
      <c r="K39" s="10">
        <v>0</v>
      </c>
      <c r="L39" s="10">
        <v>0</v>
      </c>
      <c r="M39" s="10">
        <v>13</v>
      </c>
      <c r="N39" s="10">
        <v>10</v>
      </c>
      <c r="O39" s="10">
        <f t="shared" si="1"/>
        <v>3</v>
      </c>
      <c r="P39" s="10">
        <v>0</v>
      </c>
      <c r="Q39" s="10">
        <v>0</v>
      </c>
      <c r="R39" s="10">
        <f t="shared" si="0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20</v>
      </c>
      <c r="H40" s="10">
        <v>0</v>
      </c>
      <c r="I40" s="10">
        <v>20</v>
      </c>
      <c r="J40" s="10">
        <v>0</v>
      </c>
      <c r="K40" s="10">
        <v>0</v>
      </c>
      <c r="L40" s="10">
        <v>0</v>
      </c>
      <c r="M40" s="10">
        <v>13</v>
      </c>
      <c r="N40" s="10">
        <v>12</v>
      </c>
      <c r="O40" s="10">
        <f t="shared" si="1"/>
        <v>1</v>
      </c>
      <c r="P40" s="10">
        <v>0</v>
      </c>
      <c r="Q40" s="10">
        <v>22</v>
      </c>
      <c r="R40" s="10">
        <f t="shared" si="0"/>
        <v>-22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17</v>
      </c>
      <c r="E41" s="10">
        <v>20</v>
      </c>
      <c r="F41" s="10">
        <v>-3</v>
      </c>
      <c r="G41" s="10">
        <v>16</v>
      </c>
      <c r="H41" s="10">
        <v>16</v>
      </c>
      <c r="I41" s="10">
        <v>0</v>
      </c>
      <c r="J41" s="10">
        <v>14</v>
      </c>
      <c r="K41" s="10">
        <v>15</v>
      </c>
      <c r="L41" s="10">
        <v>-1</v>
      </c>
      <c r="M41" s="10">
        <v>17</v>
      </c>
      <c r="N41" s="10">
        <v>26</v>
      </c>
      <c r="O41" s="10">
        <f t="shared" si="1"/>
        <v>-9</v>
      </c>
      <c r="P41" s="10">
        <v>15</v>
      </c>
      <c r="Q41" s="10">
        <v>21</v>
      </c>
      <c r="R41" s="10">
        <f t="shared" si="0"/>
        <v>-6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45</v>
      </c>
      <c r="E42" s="10">
        <v>44</v>
      </c>
      <c r="F42" s="10">
        <v>1</v>
      </c>
      <c r="G42" s="10">
        <v>35</v>
      </c>
      <c r="H42" s="10">
        <v>38</v>
      </c>
      <c r="I42" s="10">
        <v>-3</v>
      </c>
      <c r="J42" s="10">
        <v>64</v>
      </c>
      <c r="K42" s="10">
        <v>58</v>
      </c>
      <c r="L42" s="10">
        <v>6</v>
      </c>
      <c r="M42" s="10">
        <v>41</v>
      </c>
      <c r="N42" s="10">
        <v>54</v>
      </c>
      <c r="O42" s="10">
        <f t="shared" si="1"/>
        <v>-13</v>
      </c>
      <c r="P42" s="10">
        <v>42</v>
      </c>
      <c r="Q42" s="10">
        <v>64</v>
      </c>
      <c r="R42" s="10">
        <f t="shared" si="0"/>
        <v>-22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55</v>
      </c>
      <c r="E43" s="10">
        <v>39</v>
      </c>
      <c r="F43" s="10">
        <v>16</v>
      </c>
      <c r="G43" s="10">
        <v>31</v>
      </c>
      <c r="H43" s="10">
        <v>54</v>
      </c>
      <c r="I43" s="10">
        <v>-23</v>
      </c>
      <c r="J43" s="10">
        <v>23</v>
      </c>
      <c r="K43" s="10">
        <v>25</v>
      </c>
      <c r="L43" s="10">
        <v>-2</v>
      </c>
      <c r="M43" s="10">
        <v>40</v>
      </c>
      <c r="N43" s="10">
        <v>39</v>
      </c>
      <c r="O43" s="10">
        <f t="shared" si="1"/>
        <v>1</v>
      </c>
      <c r="P43" s="10">
        <v>24</v>
      </c>
      <c r="Q43" s="10">
        <v>27</v>
      </c>
      <c r="R43" s="10">
        <f t="shared" si="0"/>
        <v>-3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23</v>
      </c>
      <c r="E44" s="10">
        <v>18</v>
      </c>
      <c r="F44" s="10">
        <v>5</v>
      </c>
      <c r="G44" s="10">
        <v>26</v>
      </c>
      <c r="H44" s="10">
        <v>21</v>
      </c>
      <c r="I44" s="10">
        <v>5</v>
      </c>
      <c r="J44" s="10">
        <v>17</v>
      </c>
      <c r="K44" s="10">
        <v>16</v>
      </c>
      <c r="L44" s="10">
        <v>1</v>
      </c>
      <c r="M44" s="10">
        <v>20</v>
      </c>
      <c r="N44" s="10">
        <v>38</v>
      </c>
      <c r="O44" s="10">
        <f t="shared" si="1"/>
        <v>-18</v>
      </c>
      <c r="P44" s="10">
        <v>15</v>
      </c>
      <c r="Q44" s="10">
        <v>29</v>
      </c>
      <c r="R44" s="10">
        <f t="shared" si="0"/>
        <v>-14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127</v>
      </c>
      <c r="E45" s="10">
        <v>126</v>
      </c>
      <c r="F45" s="10">
        <v>1</v>
      </c>
      <c r="G45" s="10">
        <v>119</v>
      </c>
      <c r="H45" s="10">
        <v>139</v>
      </c>
      <c r="I45" s="10">
        <v>-20</v>
      </c>
      <c r="J45" s="10">
        <v>152</v>
      </c>
      <c r="K45" s="10">
        <v>148</v>
      </c>
      <c r="L45" s="10">
        <v>4</v>
      </c>
      <c r="M45" s="10">
        <v>131</v>
      </c>
      <c r="N45" s="10">
        <v>151</v>
      </c>
      <c r="O45" s="10">
        <f t="shared" si="1"/>
        <v>-20</v>
      </c>
      <c r="P45" s="10">
        <v>105</v>
      </c>
      <c r="Q45" s="10">
        <v>143</v>
      </c>
      <c r="R45" s="10">
        <f t="shared" si="0"/>
        <v>-38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109</v>
      </c>
      <c r="E46" s="10">
        <v>132</v>
      </c>
      <c r="F46" s="10">
        <v>-23</v>
      </c>
      <c r="G46" s="10">
        <v>118</v>
      </c>
      <c r="H46" s="10">
        <v>143</v>
      </c>
      <c r="I46" s="10">
        <v>-25</v>
      </c>
      <c r="J46" s="10">
        <v>117</v>
      </c>
      <c r="K46" s="10">
        <v>132</v>
      </c>
      <c r="L46" s="10">
        <v>-15</v>
      </c>
      <c r="M46" s="10">
        <v>106</v>
      </c>
      <c r="N46" s="10">
        <v>132</v>
      </c>
      <c r="O46" s="10">
        <f t="shared" si="1"/>
        <v>-26</v>
      </c>
      <c r="P46" s="10">
        <v>95</v>
      </c>
      <c r="Q46" s="10">
        <v>132</v>
      </c>
      <c r="R46" s="10">
        <f t="shared" si="0"/>
        <v>-37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350</v>
      </c>
      <c r="E47" s="10">
        <v>515</v>
      </c>
      <c r="F47" s="10">
        <v>-165</v>
      </c>
      <c r="G47" s="10">
        <v>365</v>
      </c>
      <c r="H47" s="10">
        <v>491</v>
      </c>
      <c r="I47" s="10">
        <v>-126</v>
      </c>
      <c r="J47" s="10">
        <v>352</v>
      </c>
      <c r="K47" s="10">
        <v>527</v>
      </c>
      <c r="L47" s="10">
        <v>-175</v>
      </c>
      <c r="M47" s="10">
        <v>342</v>
      </c>
      <c r="N47" s="10">
        <v>493</v>
      </c>
      <c r="O47" s="10">
        <f t="shared" si="1"/>
        <v>-151</v>
      </c>
      <c r="P47" s="10">
        <v>355</v>
      </c>
      <c r="Q47" s="10">
        <v>519</v>
      </c>
      <c r="R47" s="10">
        <f t="shared" si="0"/>
        <v>-164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220</v>
      </c>
      <c r="E48" s="10">
        <v>229</v>
      </c>
      <c r="F48" s="10">
        <v>-9</v>
      </c>
      <c r="G48" s="10">
        <v>171</v>
      </c>
      <c r="H48" s="10">
        <v>220</v>
      </c>
      <c r="I48" s="10">
        <v>-49</v>
      </c>
      <c r="J48" s="10">
        <v>221</v>
      </c>
      <c r="K48" s="10">
        <v>261</v>
      </c>
      <c r="L48" s="10">
        <v>-40</v>
      </c>
      <c r="M48" s="10">
        <v>207</v>
      </c>
      <c r="N48" s="10">
        <v>298</v>
      </c>
      <c r="O48" s="10">
        <f t="shared" si="1"/>
        <v>-91</v>
      </c>
      <c r="P48" s="10">
        <v>184</v>
      </c>
      <c r="Q48" s="10">
        <v>246</v>
      </c>
      <c r="R48" s="10">
        <f t="shared" si="0"/>
        <v>-62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38</v>
      </c>
      <c r="E49" s="10">
        <v>23</v>
      </c>
      <c r="F49" s="10">
        <v>15</v>
      </c>
      <c r="G49" s="10">
        <v>25</v>
      </c>
      <c r="H49" s="10">
        <v>26</v>
      </c>
      <c r="I49" s="10">
        <v>-1</v>
      </c>
      <c r="J49" s="10">
        <v>22</v>
      </c>
      <c r="K49" s="10">
        <v>19</v>
      </c>
      <c r="L49" s="10">
        <v>3</v>
      </c>
      <c r="M49" s="10">
        <v>16</v>
      </c>
      <c r="N49" s="10">
        <v>10</v>
      </c>
      <c r="O49" s="10">
        <f t="shared" si="1"/>
        <v>6</v>
      </c>
      <c r="P49" s="10">
        <v>12</v>
      </c>
      <c r="Q49" s="10">
        <v>24</v>
      </c>
      <c r="R49" s="10">
        <f t="shared" si="0"/>
        <v>-12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40</v>
      </c>
      <c r="E50" s="10">
        <v>45</v>
      </c>
      <c r="F50" s="10">
        <v>-5</v>
      </c>
      <c r="G50" s="10">
        <v>36</v>
      </c>
      <c r="H50" s="10">
        <v>51</v>
      </c>
      <c r="I50" s="10">
        <v>-15</v>
      </c>
      <c r="J50" s="10">
        <v>39</v>
      </c>
      <c r="K50" s="10">
        <v>35</v>
      </c>
      <c r="L50" s="10">
        <v>4</v>
      </c>
      <c r="M50" s="10">
        <v>50</v>
      </c>
      <c r="N50" s="10">
        <v>27</v>
      </c>
      <c r="O50" s="10">
        <f t="shared" si="1"/>
        <v>23</v>
      </c>
      <c r="P50" s="10">
        <v>34</v>
      </c>
      <c r="Q50" s="10">
        <v>23</v>
      </c>
      <c r="R50" s="10">
        <f t="shared" si="0"/>
        <v>11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68</v>
      </c>
      <c r="E51" s="10">
        <v>74</v>
      </c>
      <c r="F51" s="10">
        <v>-6</v>
      </c>
      <c r="G51" s="10">
        <v>87</v>
      </c>
      <c r="H51" s="10">
        <v>95</v>
      </c>
      <c r="I51" s="10">
        <v>-8</v>
      </c>
      <c r="J51" s="10">
        <v>61</v>
      </c>
      <c r="K51" s="10">
        <v>68</v>
      </c>
      <c r="L51" s="10">
        <v>-7</v>
      </c>
      <c r="M51" s="10">
        <v>46</v>
      </c>
      <c r="N51" s="10">
        <v>44</v>
      </c>
      <c r="O51" s="10">
        <f t="shared" si="1"/>
        <v>2</v>
      </c>
      <c r="P51" s="10">
        <v>50</v>
      </c>
      <c r="Q51" s="10">
        <v>50</v>
      </c>
      <c r="R51" s="10">
        <f t="shared" si="0"/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41</v>
      </c>
      <c r="E52" s="10">
        <v>21</v>
      </c>
      <c r="F52" s="10">
        <v>20</v>
      </c>
      <c r="G52" s="10">
        <v>35</v>
      </c>
      <c r="H52" s="10">
        <v>26</v>
      </c>
      <c r="I52" s="10">
        <v>9</v>
      </c>
      <c r="J52" s="10">
        <v>35</v>
      </c>
      <c r="K52" s="10">
        <v>44</v>
      </c>
      <c r="L52" s="10">
        <v>-9</v>
      </c>
      <c r="M52" s="10">
        <v>36</v>
      </c>
      <c r="N52" s="10">
        <v>41</v>
      </c>
      <c r="O52" s="10">
        <f t="shared" si="1"/>
        <v>-5</v>
      </c>
      <c r="P52" s="10">
        <v>33</v>
      </c>
      <c r="Q52" s="10">
        <v>35</v>
      </c>
      <c r="R52" s="10">
        <f t="shared" si="0"/>
        <v>-2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13</v>
      </c>
      <c r="E53" s="10">
        <v>17</v>
      </c>
      <c r="F53" s="10">
        <v>-4</v>
      </c>
      <c r="G53" s="10">
        <v>16</v>
      </c>
      <c r="H53" s="10">
        <v>0</v>
      </c>
      <c r="I53" s="10">
        <v>16</v>
      </c>
      <c r="J53" s="10">
        <v>0</v>
      </c>
      <c r="K53" s="10">
        <v>22</v>
      </c>
      <c r="L53" s="10">
        <v>-22</v>
      </c>
      <c r="M53" s="10">
        <v>17</v>
      </c>
      <c r="N53" s="10">
        <v>20</v>
      </c>
      <c r="O53" s="10">
        <f t="shared" si="1"/>
        <v>-3</v>
      </c>
      <c r="P53" s="10">
        <v>13</v>
      </c>
      <c r="Q53" s="10">
        <v>11</v>
      </c>
      <c r="R53" s="10">
        <f t="shared" si="0"/>
        <v>2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80</v>
      </c>
      <c r="E54" s="10">
        <v>76</v>
      </c>
      <c r="F54" s="10">
        <v>4</v>
      </c>
      <c r="G54" s="10">
        <v>89</v>
      </c>
      <c r="H54" s="10">
        <v>66</v>
      </c>
      <c r="I54" s="10">
        <v>23</v>
      </c>
      <c r="J54" s="10">
        <v>76</v>
      </c>
      <c r="K54" s="10">
        <v>71</v>
      </c>
      <c r="L54" s="10">
        <v>5</v>
      </c>
      <c r="M54" s="10">
        <v>69</v>
      </c>
      <c r="N54" s="10">
        <v>72</v>
      </c>
      <c r="O54" s="10">
        <f t="shared" si="1"/>
        <v>-3</v>
      </c>
      <c r="P54" s="10">
        <v>51</v>
      </c>
      <c r="Q54" s="10">
        <v>54</v>
      </c>
      <c r="R54" s="10">
        <f t="shared" si="0"/>
        <v>-3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206</v>
      </c>
      <c r="E55" s="10">
        <v>258</v>
      </c>
      <c r="F55" s="10">
        <v>-52</v>
      </c>
      <c r="G55" s="10">
        <v>211</v>
      </c>
      <c r="H55" s="10">
        <v>222</v>
      </c>
      <c r="I55" s="10">
        <v>-11</v>
      </c>
      <c r="J55" s="10">
        <v>204</v>
      </c>
      <c r="K55" s="10">
        <v>212</v>
      </c>
      <c r="L55" s="10">
        <v>-8</v>
      </c>
      <c r="M55" s="10">
        <v>187</v>
      </c>
      <c r="N55" s="10">
        <v>236</v>
      </c>
      <c r="O55" s="10">
        <f t="shared" si="1"/>
        <v>-49</v>
      </c>
      <c r="P55" s="10">
        <v>189</v>
      </c>
      <c r="Q55" s="10">
        <v>194</v>
      </c>
      <c r="R55" s="10">
        <f t="shared" si="0"/>
        <v>-5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191</v>
      </c>
      <c r="E56" s="10">
        <v>224</v>
      </c>
      <c r="F56" s="10">
        <v>-33</v>
      </c>
      <c r="G56" s="10">
        <v>183</v>
      </c>
      <c r="H56" s="10">
        <v>190</v>
      </c>
      <c r="I56" s="10">
        <v>-7</v>
      </c>
      <c r="J56" s="10">
        <v>195</v>
      </c>
      <c r="K56" s="10">
        <v>163</v>
      </c>
      <c r="L56" s="10">
        <v>32</v>
      </c>
      <c r="M56" s="10">
        <v>176</v>
      </c>
      <c r="N56" s="10">
        <v>181</v>
      </c>
      <c r="O56" s="10">
        <f t="shared" si="1"/>
        <v>-5</v>
      </c>
      <c r="P56" s="10">
        <v>192</v>
      </c>
      <c r="Q56" s="10">
        <v>209</v>
      </c>
      <c r="R56" s="10">
        <f t="shared" si="0"/>
        <v>-17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1218</v>
      </c>
      <c r="E57" s="10">
        <v>1435</v>
      </c>
      <c r="F57" s="10">
        <v>-217</v>
      </c>
      <c r="G57" s="10">
        <v>1246</v>
      </c>
      <c r="H57" s="10">
        <v>1584</v>
      </c>
      <c r="I57" s="10">
        <v>-338</v>
      </c>
      <c r="J57" s="10">
        <v>1250</v>
      </c>
      <c r="K57" s="10">
        <v>1497</v>
      </c>
      <c r="L57" s="10">
        <v>-247</v>
      </c>
      <c r="M57" s="10">
        <v>1195</v>
      </c>
      <c r="N57" s="10">
        <v>1551</v>
      </c>
      <c r="O57" s="10">
        <f t="shared" si="1"/>
        <v>-356</v>
      </c>
      <c r="P57" s="10">
        <v>1138</v>
      </c>
      <c r="Q57" s="10">
        <v>1499</v>
      </c>
      <c r="R57" s="10">
        <f t="shared" si="0"/>
        <v>-361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3657</v>
      </c>
      <c r="E58" s="13">
        <v>3453</v>
      </c>
      <c r="F58" s="13">
        <v>204</v>
      </c>
      <c r="G58" s="13">
        <v>3631</v>
      </c>
      <c r="H58" s="13">
        <v>3498</v>
      </c>
      <c r="I58" s="13">
        <v>133</v>
      </c>
      <c r="J58" s="13">
        <v>3614</v>
      </c>
      <c r="K58" s="13">
        <v>3247</v>
      </c>
      <c r="L58" s="13">
        <v>367</v>
      </c>
      <c r="M58" s="13">
        <v>3588</v>
      </c>
      <c r="N58" s="13">
        <v>3429</v>
      </c>
      <c r="O58" s="13">
        <f t="shared" si="1"/>
        <v>159</v>
      </c>
      <c r="P58" s="13">
        <v>3680</v>
      </c>
      <c r="Q58" s="13">
        <v>3282</v>
      </c>
      <c r="R58" s="13">
        <f t="shared" si="0"/>
        <v>398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174</v>
      </c>
      <c r="E59" s="10">
        <v>105</v>
      </c>
      <c r="F59" s="10">
        <v>69</v>
      </c>
      <c r="G59" s="10">
        <v>168</v>
      </c>
      <c r="H59" s="10">
        <v>129</v>
      </c>
      <c r="I59" s="10">
        <v>39</v>
      </c>
      <c r="J59" s="10">
        <v>128</v>
      </c>
      <c r="K59" s="10">
        <v>99</v>
      </c>
      <c r="L59" s="10">
        <v>29</v>
      </c>
      <c r="M59" s="10">
        <v>133</v>
      </c>
      <c r="N59" s="10">
        <v>143</v>
      </c>
      <c r="O59" s="10">
        <f t="shared" si="1"/>
        <v>-10</v>
      </c>
      <c r="P59" s="10">
        <v>121</v>
      </c>
      <c r="Q59" s="10">
        <v>101</v>
      </c>
      <c r="R59" s="10">
        <f t="shared" si="0"/>
        <v>20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144</v>
      </c>
      <c r="E60" s="10">
        <v>177</v>
      </c>
      <c r="F60" s="10">
        <v>-33</v>
      </c>
      <c r="G60" s="10">
        <v>141</v>
      </c>
      <c r="H60" s="10">
        <v>181</v>
      </c>
      <c r="I60" s="10">
        <v>-40</v>
      </c>
      <c r="J60" s="10">
        <v>133</v>
      </c>
      <c r="K60" s="10">
        <v>168</v>
      </c>
      <c r="L60" s="10">
        <v>-35</v>
      </c>
      <c r="M60" s="10">
        <v>132</v>
      </c>
      <c r="N60" s="10">
        <v>186</v>
      </c>
      <c r="O60" s="10">
        <f t="shared" si="1"/>
        <v>-54</v>
      </c>
      <c r="P60" s="10">
        <v>136</v>
      </c>
      <c r="Q60" s="10">
        <v>159</v>
      </c>
      <c r="R60" s="10">
        <f t="shared" si="0"/>
        <v>-23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420</v>
      </c>
      <c r="E61" s="10">
        <v>488</v>
      </c>
      <c r="F61" s="10">
        <v>-68</v>
      </c>
      <c r="G61" s="10">
        <v>405</v>
      </c>
      <c r="H61" s="10">
        <v>451</v>
      </c>
      <c r="I61" s="10">
        <v>-46</v>
      </c>
      <c r="J61" s="10">
        <v>366</v>
      </c>
      <c r="K61" s="10">
        <v>489</v>
      </c>
      <c r="L61" s="10">
        <v>-123</v>
      </c>
      <c r="M61" s="10">
        <v>423</v>
      </c>
      <c r="N61" s="10">
        <v>528</v>
      </c>
      <c r="O61" s="10">
        <f t="shared" si="1"/>
        <v>-105</v>
      </c>
      <c r="P61" s="10">
        <v>408</v>
      </c>
      <c r="Q61" s="10">
        <v>501</v>
      </c>
      <c r="R61" s="10">
        <f t="shared" si="0"/>
        <v>-93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163</v>
      </c>
      <c r="E62" s="10">
        <v>210</v>
      </c>
      <c r="F62" s="10">
        <v>-47</v>
      </c>
      <c r="G62" s="10">
        <v>177</v>
      </c>
      <c r="H62" s="10">
        <v>211</v>
      </c>
      <c r="I62" s="10">
        <v>-34</v>
      </c>
      <c r="J62" s="10">
        <v>191</v>
      </c>
      <c r="K62" s="10">
        <v>223</v>
      </c>
      <c r="L62" s="10">
        <v>-32</v>
      </c>
      <c r="M62" s="10">
        <v>173</v>
      </c>
      <c r="N62" s="10">
        <v>184</v>
      </c>
      <c r="O62" s="10">
        <f t="shared" si="1"/>
        <v>-11</v>
      </c>
      <c r="P62" s="10">
        <v>171</v>
      </c>
      <c r="Q62" s="10">
        <v>199</v>
      </c>
      <c r="R62" s="10">
        <f t="shared" si="0"/>
        <v>-28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109</v>
      </c>
      <c r="E63" s="10">
        <v>132</v>
      </c>
      <c r="F63" s="10">
        <v>-23</v>
      </c>
      <c r="G63" s="10">
        <v>94</v>
      </c>
      <c r="H63" s="10">
        <v>126</v>
      </c>
      <c r="I63" s="10">
        <v>-32</v>
      </c>
      <c r="J63" s="10">
        <v>137</v>
      </c>
      <c r="K63" s="10">
        <v>105</v>
      </c>
      <c r="L63" s="10">
        <v>32</v>
      </c>
      <c r="M63" s="10">
        <v>97</v>
      </c>
      <c r="N63" s="10">
        <v>106</v>
      </c>
      <c r="O63" s="10">
        <f t="shared" si="1"/>
        <v>-9</v>
      </c>
      <c r="P63" s="10">
        <v>98</v>
      </c>
      <c r="Q63" s="10">
        <v>93</v>
      </c>
      <c r="R63" s="10">
        <f t="shared" si="0"/>
        <v>5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47</v>
      </c>
      <c r="E64" s="10">
        <v>55</v>
      </c>
      <c r="F64" s="10">
        <v>-8</v>
      </c>
      <c r="G64" s="10">
        <v>51</v>
      </c>
      <c r="H64" s="10">
        <v>59</v>
      </c>
      <c r="I64" s="10">
        <v>-8</v>
      </c>
      <c r="J64" s="10">
        <v>58</v>
      </c>
      <c r="K64" s="10">
        <v>57</v>
      </c>
      <c r="L64" s="10">
        <v>1</v>
      </c>
      <c r="M64" s="10">
        <v>66</v>
      </c>
      <c r="N64" s="10">
        <v>46</v>
      </c>
      <c r="O64" s="10">
        <f t="shared" si="1"/>
        <v>20</v>
      </c>
      <c r="P64" s="10">
        <v>38</v>
      </c>
      <c r="Q64" s="10">
        <v>34</v>
      </c>
      <c r="R64" s="10">
        <f t="shared" si="0"/>
        <v>4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19</v>
      </c>
      <c r="E65" s="10">
        <v>12</v>
      </c>
      <c r="F65" s="10">
        <v>7</v>
      </c>
      <c r="G65" s="10">
        <v>12</v>
      </c>
      <c r="H65" s="10">
        <v>12</v>
      </c>
      <c r="I65" s="10">
        <v>0</v>
      </c>
      <c r="J65" s="10">
        <v>19</v>
      </c>
      <c r="K65" s="10">
        <v>18</v>
      </c>
      <c r="L65" s="10">
        <v>1</v>
      </c>
      <c r="M65" s="10">
        <v>20</v>
      </c>
      <c r="N65" s="10">
        <v>23</v>
      </c>
      <c r="O65" s="10">
        <f t="shared" si="1"/>
        <v>-3</v>
      </c>
      <c r="P65" s="10">
        <v>20</v>
      </c>
      <c r="Q65" s="10">
        <v>12</v>
      </c>
      <c r="R65" s="10">
        <f t="shared" si="0"/>
        <v>8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17</v>
      </c>
      <c r="E66" s="10">
        <v>17</v>
      </c>
      <c r="F66" s="10">
        <v>0</v>
      </c>
      <c r="G66" s="10">
        <v>13</v>
      </c>
      <c r="H66" s="10">
        <v>0</v>
      </c>
      <c r="I66" s="10">
        <v>13</v>
      </c>
      <c r="J66" s="10">
        <v>12</v>
      </c>
      <c r="K66" s="10">
        <v>0</v>
      </c>
      <c r="L66" s="10">
        <v>12</v>
      </c>
      <c r="M66" s="10">
        <v>21</v>
      </c>
      <c r="N66" s="10">
        <v>0</v>
      </c>
      <c r="O66" s="10">
        <f t="shared" si="1"/>
        <v>21</v>
      </c>
      <c r="P66" s="10">
        <v>35</v>
      </c>
      <c r="Q66" s="10">
        <v>17</v>
      </c>
      <c r="R66" s="10">
        <f t="shared" si="0"/>
        <v>18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34</v>
      </c>
      <c r="E67" s="10">
        <v>53</v>
      </c>
      <c r="F67" s="10">
        <v>-19</v>
      </c>
      <c r="G67" s="10">
        <v>50</v>
      </c>
      <c r="H67" s="10">
        <v>27</v>
      </c>
      <c r="I67" s="10">
        <v>23</v>
      </c>
      <c r="J67" s="10">
        <v>46</v>
      </c>
      <c r="K67" s="10">
        <v>38</v>
      </c>
      <c r="L67" s="10">
        <v>8</v>
      </c>
      <c r="M67" s="10">
        <v>34</v>
      </c>
      <c r="N67" s="10">
        <v>39</v>
      </c>
      <c r="O67" s="10">
        <f t="shared" si="1"/>
        <v>-5</v>
      </c>
      <c r="P67" s="10">
        <v>25</v>
      </c>
      <c r="Q67" s="10">
        <v>32</v>
      </c>
      <c r="R67" s="10">
        <f t="shared" si="0"/>
        <v>-7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70</v>
      </c>
      <c r="E68" s="10">
        <v>53</v>
      </c>
      <c r="F68" s="10">
        <v>17</v>
      </c>
      <c r="G68" s="10">
        <v>65</v>
      </c>
      <c r="H68" s="10">
        <v>54</v>
      </c>
      <c r="I68" s="10">
        <v>11</v>
      </c>
      <c r="J68" s="10">
        <v>55</v>
      </c>
      <c r="K68" s="10">
        <v>56</v>
      </c>
      <c r="L68" s="10">
        <v>-1</v>
      </c>
      <c r="M68" s="10">
        <v>56</v>
      </c>
      <c r="N68" s="10">
        <v>61</v>
      </c>
      <c r="O68" s="10">
        <f t="shared" si="1"/>
        <v>-5</v>
      </c>
      <c r="P68" s="10">
        <v>76</v>
      </c>
      <c r="Q68" s="10">
        <v>58</v>
      </c>
      <c r="R68" s="10">
        <f t="shared" si="0"/>
        <v>18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43</v>
      </c>
      <c r="E69" s="10">
        <v>21</v>
      </c>
      <c r="F69" s="10">
        <v>22</v>
      </c>
      <c r="G69" s="10">
        <v>46</v>
      </c>
      <c r="H69" s="10">
        <v>36</v>
      </c>
      <c r="I69" s="10">
        <v>10</v>
      </c>
      <c r="J69" s="10">
        <v>48</v>
      </c>
      <c r="K69" s="10">
        <v>18</v>
      </c>
      <c r="L69" s="10">
        <v>30</v>
      </c>
      <c r="M69" s="10">
        <v>38</v>
      </c>
      <c r="N69" s="10">
        <v>29</v>
      </c>
      <c r="O69" s="10">
        <f t="shared" si="1"/>
        <v>9</v>
      </c>
      <c r="P69" s="10">
        <v>34</v>
      </c>
      <c r="Q69" s="10">
        <v>13</v>
      </c>
      <c r="R69" s="10">
        <f t="shared" ref="R69:R82" si="2">P69-Q69</f>
        <v>21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21</v>
      </c>
      <c r="E70" s="10">
        <v>10</v>
      </c>
      <c r="F70" s="10">
        <v>11</v>
      </c>
      <c r="G70" s="10">
        <v>0</v>
      </c>
      <c r="H70" s="10">
        <v>16</v>
      </c>
      <c r="I70" s="10">
        <v>-16</v>
      </c>
      <c r="J70" s="10">
        <v>10</v>
      </c>
      <c r="K70" s="10">
        <v>11</v>
      </c>
      <c r="L70" s="10">
        <v>-1</v>
      </c>
      <c r="M70" s="10">
        <v>17</v>
      </c>
      <c r="N70" s="10">
        <v>0</v>
      </c>
      <c r="O70" s="10">
        <f t="shared" ref="O70:O82" si="3">M70-N70</f>
        <v>17</v>
      </c>
      <c r="P70" s="10">
        <v>14</v>
      </c>
      <c r="Q70" s="10">
        <v>0</v>
      </c>
      <c r="R70" s="10">
        <f t="shared" si="2"/>
        <v>14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20</v>
      </c>
      <c r="F71" s="10">
        <v>-20</v>
      </c>
      <c r="G71" s="10">
        <v>15</v>
      </c>
      <c r="H71" s="10">
        <v>17</v>
      </c>
      <c r="I71" s="10">
        <v>-2</v>
      </c>
      <c r="J71" s="10">
        <v>36</v>
      </c>
      <c r="K71" s="10">
        <v>31</v>
      </c>
      <c r="L71" s="10">
        <v>5</v>
      </c>
      <c r="M71" s="10">
        <v>33</v>
      </c>
      <c r="N71" s="10">
        <v>27</v>
      </c>
      <c r="O71" s="10">
        <f t="shared" si="3"/>
        <v>6</v>
      </c>
      <c r="P71" s="10">
        <v>28</v>
      </c>
      <c r="Q71" s="10">
        <v>22</v>
      </c>
      <c r="R71" s="10">
        <f t="shared" si="2"/>
        <v>6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20</v>
      </c>
      <c r="E72" s="10">
        <v>24</v>
      </c>
      <c r="F72" s="10">
        <v>-4</v>
      </c>
      <c r="G72" s="10">
        <v>19</v>
      </c>
      <c r="H72" s="10">
        <v>49</v>
      </c>
      <c r="I72" s="10">
        <v>-30</v>
      </c>
      <c r="J72" s="10">
        <v>41</v>
      </c>
      <c r="K72" s="10">
        <v>35</v>
      </c>
      <c r="L72" s="10">
        <v>6</v>
      </c>
      <c r="M72" s="10">
        <v>20</v>
      </c>
      <c r="N72" s="10">
        <v>33</v>
      </c>
      <c r="O72" s="10">
        <f t="shared" si="3"/>
        <v>-13</v>
      </c>
      <c r="P72" s="10">
        <v>33</v>
      </c>
      <c r="Q72" s="10">
        <v>37</v>
      </c>
      <c r="R72" s="10">
        <f t="shared" si="2"/>
        <v>-4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19</v>
      </c>
      <c r="E73" s="10">
        <v>0</v>
      </c>
      <c r="F73" s="10">
        <v>19</v>
      </c>
      <c r="G73" s="10">
        <v>21</v>
      </c>
      <c r="H73" s="10">
        <v>11</v>
      </c>
      <c r="I73" s="10">
        <v>10</v>
      </c>
      <c r="J73" s="10">
        <v>15</v>
      </c>
      <c r="K73" s="10">
        <v>12</v>
      </c>
      <c r="L73" s="10">
        <v>3</v>
      </c>
      <c r="M73" s="10">
        <v>22</v>
      </c>
      <c r="N73" s="10">
        <v>11</v>
      </c>
      <c r="O73" s="10">
        <f t="shared" si="3"/>
        <v>11</v>
      </c>
      <c r="P73" s="10">
        <v>18</v>
      </c>
      <c r="Q73" s="10">
        <v>20</v>
      </c>
      <c r="R73" s="10">
        <f t="shared" si="2"/>
        <v>-2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91</v>
      </c>
      <c r="E74" s="10">
        <v>125</v>
      </c>
      <c r="F74" s="10">
        <v>-34</v>
      </c>
      <c r="G74" s="10">
        <v>100</v>
      </c>
      <c r="H74" s="10">
        <v>105</v>
      </c>
      <c r="I74" s="10">
        <v>-5</v>
      </c>
      <c r="J74" s="10">
        <v>86</v>
      </c>
      <c r="K74" s="10">
        <v>83</v>
      </c>
      <c r="L74" s="10">
        <v>3</v>
      </c>
      <c r="M74" s="10">
        <v>78</v>
      </c>
      <c r="N74" s="10">
        <v>61</v>
      </c>
      <c r="O74" s="10">
        <f t="shared" si="3"/>
        <v>17</v>
      </c>
      <c r="P74" s="10">
        <v>94</v>
      </c>
      <c r="Q74" s="10">
        <v>119</v>
      </c>
      <c r="R74" s="10">
        <f t="shared" si="2"/>
        <v>-25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18</v>
      </c>
      <c r="F75" s="10">
        <v>-18</v>
      </c>
      <c r="G75" s="10">
        <v>16</v>
      </c>
      <c r="H75" s="10">
        <v>0</v>
      </c>
      <c r="I75" s="10">
        <v>16</v>
      </c>
      <c r="J75" s="10">
        <v>14</v>
      </c>
      <c r="K75" s="10">
        <v>12</v>
      </c>
      <c r="L75" s="10">
        <v>2</v>
      </c>
      <c r="M75" s="10">
        <v>0</v>
      </c>
      <c r="N75" s="10">
        <v>0</v>
      </c>
      <c r="O75" s="10">
        <f t="shared" si="3"/>
        <v>0</v>
      </c>
      <c r="P75" s="10">
        <v>18</v>
      </c>
      <c r="Q75" s="10">
        <v>12</v>
      </c>
      <c r="R75" s="10">
        <f t="shared" si="2"/>
        <v>6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50</v>
      </c>
      <c r="E76" s="10">
        <v>52</v>
      </c>
      <c r="F76" s="10">
        <v>-2</v>
      </c>
      <c r="G76" s="10">
        <v>49</v>
      </c>
      <c r="H76" s="10">
        <v>37</v>
      </c>
      <c r="I76" s="10">
        <v>12</v>
      </c>
      <c r="J76" s="10">
        <v>37</v>
      </c>
      <c r="K76" s="10">
        <v>47</v>
      </c>
      <c r="L76" s="10">
        <v>-10</v>
      </c>
      <c r="M76" s="10">
        <v>43</v>
      </c>
      <c r="N76" s="10">
        <v>37</v>
      </c>
      <c r="O76" s="10">
        <f t="shared" si="3"/>
        <v>6</v>
      </c>
      <c r="P76" s="10">
        <v>32</v>
      </c>
      <c r="Q76" s="10">
        <v>45</v>
      </c>
      <c r="R76" s="10">
        <f t="shared" si="2"/>
        <v>-13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35</v>
      </c>
      <c r="E77" s="10">
        <v>47</v>
      </c>
      <c r="F77" s="10">
        <v>-12</v>
      </c>
      <c r="G77" s="10">
        <v>31</v>
      </c>
      <c r="H77" s="10">
        <v>35</v>
      </c>
      <c r="I77" s="10">
        <v>-4</v>
      </c>
      <c r="J77" s="10">
        <v>40</v>
      </c>
      <c r="K77" s="10">
        <v>30</v>
      </c>
      <c r="L77" s="10">
        <v>10</v>
      </c>
      <c r="M77" s="10">
        <v>32</v>
      </c>
      <c r="N77" s="10">
        <v>35</v>
      </c>
      <c r="O77" s="10">
        <f t="shared" si="3"/>
        <v>-3</v>
      </c>
      <c r="P77" s="10">
        <v>33</v>
      </c>
      <c r="Q77" s="10">
        <v>41</v>
      </c>
      <c r="R77" s="10">
        <f t="shared" si="2"/>
        <v>-8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26</v>
      </c>
      <c r="E78" s="10">
        <v>36</v>
      </c>
      <c r="F78" s="10">
        <v>-10</v>
      </c>
      <c r="G78" s="10">
        <v>30</v>
      </c>
      <c r="H78" s="10">
        <v>31</v>
      </c>
      <c r="I78" s="10">
        <v>-1</v>
      </c>
      <c r="J78" s="10">
        <v>17</v>
      </c>
      <c r="K78" s="10">
        <v>13</v>
      </c>
      <c r="L78" s="10">
        <v>4</v>
      </c>
      <c r="M78" s="10">
        <v>14</v>
      </c>
      <c r="N78" s="10">
        <v>29</v>
      </c>
      <c r="O78" s="10">
        <f t="shared" si="3"/>
        <v>-15</v>
      </c>
      <c r="P78" s="10">
        <v>18</v>
      </c>
      <c r="Q78" s="10">
        <v>25</v>
      </c>
      <c r="R78" s="10">
        <f t="shared" si="2"/>
        <v>-7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41</v>
      </c>
      <c r="E79" s="10">
        <v>36</v>
      </c>
      <c r="F79" s="10">
        <v>5</v>
      </c>
      <c r="G79" s="10">
        <v>38</v>
      </c>
      <c r="H79" s="10">
        <v>37</v>
      </c>
      <c r="I79" s="10">
        <v>1</v>
      </c>
      <c r="J79" s="10">
        <v>32</v>
      </c>
      <c r="K79" s="10">
        <v>39</v>
      </c>
      <c r="L79" s="10">
        <v>-7</v>
      </c>
      <c r="M79" s="10">
        <v>36</v>
      </c>
      <c r="N79" s="10">
        <v>50</v>
      </c>
      <c r="O79" s="10">
        <f t="shared" si="3"/>
        <v>-14</v>
      </c>
      <c r="P79" s="10">
        <v>24</v>
      </c>
      <c r="Q79" s="10">
        <v>32</v>
      </c>
      <c r="R79" s="10">
        <f t="shared" si="2"/>
        <v>-8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43</v>
      </c>
      <c r="E80" s="10">
        <v>40</v>
      </c>
      <c r="F80" s="10">
        <v>3</v>
      </c>
      <c r="G80" s="10">
        <v>43</v>
      </c>
      <c r="H80" s="10">
        <v>53</v>
      </c>
      <c r="I80" s="10">
        <v>-10</v>
      </c>
      <c r="J80" s="10">
        <v>39</v>
      </c>
      <c r="K80" s="10">
        <v>35</v>
      </c>
      <c r="L80" s="10">
        <v>4</v>
      </c>
      <c r="M80" s="10">
        <v>31</v>
      </c>
      <c r="N80" s="10">
        <v>35</v>
      </c>
      <c r="O80" s="10">
        <f t="shared" si="3"/>
        <v>-4</v>
      </c>
      <c r="P80" s="10">
        <v>33</v>
      </c>
      <c r="Q80" s="10">
        <v>33</v>
      </c>
      <c r="R80" s="10">
        <f t="shared" si="2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73</v>
      </c>
      <c r="E81" s="10">
        <v>60</v>
      </c>
      <c r="F81" s="10">
        <v>13</v>
      </c>
      <c r="G81" s="10">
        <v>54</v>
      </c>
      <c r="H81" s="10">
        <v>58</v>
      </c>
      <c r="I81" s="10">
        <v>-4</v>
      </c>
      <c r="J81" s="10">
        <v>71</v>
      </c>
      <c r="K81" s="10">
        <v>51</v>
      </c>
      <c r="L81" s="10">
        <v>20</v>
      </c>
      <c r="M81" s="10">
        <v>69</v>
      </c>
      <c r="N81" s="10">
        <v>54</v>
      </c>
      <c r="O81" s="10">
        <f t="shared" si="3"/>
        <v>15</v>
      </c>
      <c r="P81" s="10">
        <v>65</v>
      </c>
      <c r="Q81" s="10">
        <v>43</v>
      </c>
      <c r="R81" s="10">
        <f>P81-Q81</f>
        <v>22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39</v>
      </c>
      <c r="E82" s="10">
        <v>14</v>
      </c>
      <c r="F82" s="10">
        <v>25</v>
      </c>
      <c r="G82" s="10">
        <v>17</v>
      </c>
      <c r="H82" s="10">
        <v>23</v>
      </c>
      <c r="I82" s="10">
        <v>-6</v>
      </c>
      <c r="J82" s="10">
        <v>19</v>
      </c>
      <c r="K82" s="10">
        <v>14</v>
      </c>
      <c r="L82" s="10">
        <v>5</v>
      </c>
      <c r="M82" s="10">
        <v>18</v>
      </c>
      <c r="N82" s="10">
        <v>19</v>
      </c>
      <c r="O82" s="10">
        <f t="shared" si="3"/>
        <v>-1</v>
      </c>
      <c r="P82" s="10">
        <v>18</v>
      </c>
      <c r="Q82" s="10">
        <v>20</v>
      </c>
      <c r="R82" s="10">
        <f t="shared" si="2"/>
        <v>-2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津市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-195</v>
      </c>
      <c r="D86" s="31">
        <f t="shared" ref="D86:D101" si="4">SUMIF($A$5:$A$83,$B86,I$5:I$83)</f>
        <v>-147</v>
      </c>
      <c r="E86" s="31">
        <f t="shared" ref="E86:E101" si="5">SUMIF($A$5:$A$83,$B86,L$5:L$83)</f>
        <v>-19</v>
      </c>
      <c r="F86" s="31">
        <f>SUMIF($A$5:$A$83,$B86,O$5:O$83)</f>
        <v>-183</v>
      </c>
      <c r="G86" s="31">
        <f>SUMIF($A$5:$A$83,$B86,R$5:R$83)</f>
        <v>-81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16</v>
      </c>
      <c r="D87" s="31">
        <f t="shared" si="4"/>
        <v>1</v>
      </c>
      <c r="E87" s="31">
        <f t="shared" si="5"/>
        <v>135</v>
      </c>
      <c r="F87" s="31">
        <f>SUMIF($A$5:$A$83,$B87,O$5:O$83)</f>
        <v>-23</v>
      </c>
      <c r="G87" s="31">
        <f t="shared" ref="G87:G101" si="6">SUMIF($A$5:$A$83,$B87,R$5:R$83)</f>
        <v>135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220</v>
      </c>
      <c r="D88" s="31">
        <f t="shared" si="4"/>
        <v>130</v>
      </c>
      <c r="E88" s="31">
        <f t="shared" si="5"/>
        <v>153</v>
      </c>
      <c r="F88" s="31">
        <f t="shared" ref="F88:F101" si="8">SUMIF($A$5:$A$83,$B88,O$5:O$83)</f>
        <v>208</v>
      </c>
      <c r="G88" s="31">
        <f t="shared" si="6"/>
        <v>220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99</v>
      </c>
      <c r="D89" s="31">
        <f t="shared" si="4"/>
        <v>28</v>
      </c>
      <c r="E89" s="31">
        <f t="shared" si="5"/>
        <v>41</v>
      </c>
      <c r="F89" s="31">
        <f t="shared" si="8"/>
        <v>53</v>
      </c>
      <c r="G89" s="31">
        <f t="shared" si="6"/>
        <v>18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92</v>
      </c>
      <c r="D90" s="31">
        <f t="shared" si="4"/>
        <v>114</v>
      </c>
      <c r="E90" s="31">
        <f t="shared" si="5"/>
        <v>98</v>
      </c>
      <c r="F90" s="31">
        <f t="shared" si="8"/>
        <v>65</v>
      </c>
      <c r="G90" s="31">
        <f t="shared" si="6"/>
        <v>109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-28</v>
      </c>
      <c r="D91" s="32">
        <f t="shared" si="4"/>
        <v>7</v>
      </c>
      <c r="E91" s="32">
        <f t="shared" si="5"/>
        <v>-41</v>
      </c>
      <c r="F91" s="32">
        <f t="shared" si="8"/>
        <v>39</v>
      </c>
      <c r="G91" s="32">
        <f t="shared" si="6"/>
        <v>-3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-3</v>
      </c>
      <c r="D92" s="33">
        <f>SUMIF($A$5:$A$83,$B92,I$5:I$83)</f>
        <v>19</v>
      </c>
      <c r="E92" s="33">
        <f>SUMIF($A$5:$A$83,$B92,L$5:L$83)</f>
        <v>6</v>
      </c>
      <c r="F92" s="33">
        <f>SUMIF($A$5:$A$83,$B92,O$5:O$83)</f>
        <v>14</v>
      </c>
      <c r="G92" s="33">
        <f>SUMIF($A$5:$A$83,$B92,R$5:R$83)</f>
        <v>-18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-16</v>
      </c>
      <c r="D93" s="31">
        <f t="shared" si="4"/>
        <v>24</v>
      </c>
      <c r="E93" s="31">
        <f t="shared" si="5"/>
        <v>8</v>
      </c>
      <c r="F93" s="31">
        <f t="shared" si="8"/>
        <v>-20</v>
      </c>
      <c r="G93" s="31">
        <f t="shared" si="6"/>
        <v>-24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22</v>
      </c>
      <c r="D94" s="31">
        <f t="shared" si="4"/>
        <v>-21</v>
      </c>
      <c r="E94" s="31">
        <f t="shared" si="5"/>
        <v>5</v>
      </c>
      <c r="F94" s="31">
        <f t="shared" si="8"/>
        <v>-30</v>
      </c>
      <c r="G94" s="31">
        <f t="shared" si="6"/>
        <v>-39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-196</v>
      </c>
      <c r="D95" s="31">
        <f t="shared" si="4"/>
        <v>-220</v>
      </c>
      <c r="E95" s="31">
        <f t="shared" si="5"/>
        <v>-226</v>
      </c>
      <c r="F95" s="31">
        <f t="shared" si="8"/>
        <v>-288</v>
      </c>
      <c r="G95" s="31">
        <f t="shared" si="6"/>
        <v>-301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-278</v>
      </c>
      <c r="D96" s="31">
        <f t="shared" si="4"/>
        <v>-332</v>
      </c>
      <c r="E96" s="31">
        <f t="shared" si="5"/>
        <v>-249</v>
      </c>
      <c r="F96" s="31">
        <f t="shared" si="8"/>
        <v>-390</v>
      </c>
      <c r="G96" s="31">
        <f t="shared" si="6"/>
        <v>-387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-110</v>
      </c>
      <c r="D97" s="31">
        <f t="shared" si="4"/>
        <v>-121</v>
      </c>
      <c r="E97" s="31">
        <f t="shared" si="5"/>
        <v>-128</v>
      </c>
      <c r="F97" s="31">
        <f t="shared" si="8"/>
        <v>-169</v>
      </c>
      <c r="G97" s="31">
        <f t="shared" si="6"/>
        <v>-115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27</v>
      </c>
      <c r="D98" s="31">
        <f t="shared" si="4"/>
        <v>57</v>
      </c>
      <c r="E98" s="31">
        <f t="shared" si="5"/>
        <v>50</v>
      </c>
      <c r="F98" s="31">
        <f t="shared" si="8"/>
        <v>17</v>
      </c>
      <c r="G98" s="31">
        <f t="shared" si="6"/>
        <v>58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6</v>
      </c>
      <c r="D99" s="31">
        <f t="shared" si="4"/>
        <v>-38</v>
      </c>
      <c r="E99" s="31">
        <f t="shared" si="5"/>
        <v>13</v>
      </c>
      <c r="F99" s="31">
        <f t="shared" si="8"/>
        <v>21</v>
      </c>
      <c r="G99" s="31">
        <f t="shared" si="6"/>
        <v>14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-55</v>
      </c>
      <c r="D100" s="31">
        <f t="shared" si="4"/>
        <v>5</v>
      </c>
      <c r="E100" s="31">
        <f t="shared" si="5"/>
        <v>26</v>
      </c>
      <c r="F100" s="31">
        <f t="shared" si="8"/>
        <v>2</v>
      </c>
      <c r="G100" s="31">
        <f t="shared" si="6"/>
        <v>-33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25</v>
      </c>
      <c r="D101" s="34">
        <f t="shared" si="4"/>
        <v>-6</v>
      </c>
      <c r="E101" s="34">
        <f t="shared" si="5"/>
        <v>5</v>
      </c>
      <c r="F101" s="31">
        <f t="shared" si="8"/>
        <v>-1</v>
      </c>
      <c r="G101" s="31">
        <f t="shared" si="6"/>
        <v>-2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-374</v>
      </c>
      <c r="D102" s="35" t="str">
        <f>"全体 "&amp;TEXT(SUM(D86:D101),"#,###")</f>
        <v>全体 -500</v>
      </c>
      <c r="E102" s="35" t="str">
        <f>"全体 "&amp;TEXT(SUM(E86:E101),"#,###")</f>
        <v>全体 -123</v>
      </c>
      <c r="F102" s="35" t="str">
        <f>"全体 "&amp;TEXT(SUM(F86:F101),"#,###")</f>
        <v>全体 -685</v>
      </c>
      <c r="G102" s="35" t="str">
        <f>"全体 "&amp;TEXT(SUM(G86:G101),"#,###")</f>
        <v>全体 -449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C102"/>
  <sheetViews>
    <sheetView showGridLines="0" topLeftCell="D1" zoomScaleNormal="100" workbookViewId="0">
      <pane ySplit="4" topLeftCell="A121" activePane="bottomLeft" state="frozen"/>
      <selection activeCell="K106" sqref="K106"/>
      <selection pane="bottomLeft" activeCell="G165" sqref="G165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四日市市</v>
      </c>
      <c r="T1" s="1" t="str">
        <f ca="1">"地域ブロック・県内圏域別の人口移動の状況　＜"&amp;D1&amp;"＞"</f>
        <v>地域ブロック・県内圏域別の人口移動の状況　＜四日市市＞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9363</v>
      </c>
      <c r="E4" s="9">
        <v>9138</v>
      </c>
      <c r="F4" s="9">
        <v>225</v>
      </c>
      <c r="G4" s="9">
        <v>8876</v>
      </c>
      <c r="H4" s="9">
        <v>9415</v>
      </c>
      <c r="I4" s="9">
        <v>-539</v>
      </c>
      <c r="J4" s="9">
        <v>9088</v>
      </c>
      <c r="K4" s="9">
        <v>9226</v>
      </c>
      <c r="L4" s="9">
        <v>-138</v>
      </c>
      <c r="M4" s="9">
        <v>9397</v>
      </c>
      <c r="N4" s="9">
        <v>9344</v>
      </c>
      <c r="O4" s="9">
        <f>M4-N4</f>
        <v>53</v>
      </c>
      <c r="P4" s="9">
        <v>9122</v>
      </c>
      <c r="Q4" s="9">
        <v>9246</v>
      </c>
      <c r="R4" s="9">
        <f>P4-Q4</f>
        <v>-124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495</v>
      </c>
      <c r="E5" s="10">
        <v>483</v>
      </c>
      <c r="F5" s="10">
        <v>12</v>
      </c>
      <c r="G5" s="10">
        <v>533</v>
      </c>
      <c r="H5" s="10">
        <v>493</v>
      </c>
      <c r="I5" s="10">
        <v>40</v>
      </c>
      <c r="J5" s="10">
        <v>460</v>
      </c>
      <c r="K5" s="10">
        <v>487</v>
      </c>
      <c r="L5" s="10">
        <v>-27</v>
      </c>
      <c r="M5" s="10">
        <v>543</v>
      </c>
      <c r="N5" s="10">
        <v>487</v>
      </c>
      <c r="O5" s="10">
        <f>M5-N5</f>
        <v>56</v>
      </c>
      <c r="P5" s="10">
        <v>545</v>
      </c>
      <c r="Q5" s="10">
        <v>478</v>
      </c>
      <c r="R5" s="10">
        <f t="shared" ref="R5:R68" si="0">P5-Q5</f>
        <v>67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f t="shared" ref="O6:O69" si="1">M6-N6</f>
        <v>0</v>
      </c>
      <c r="P6" s="10">
        <v>0</v>
      </c>
      <c r="Q6" s="10">
        <v>0</v>
      </c>
      <c r="R6" s="10">
        <f t="shared" si="0"/>
        <v>0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100</v>
      </c>
      <c r="E7" s="10">
        <v>95</v>
      </c>
      <c r="F7" s="10">
        <v>5</v>
      </c>
      <c r="G7" s="10">
        <v>107</v>
      </c>
      <c r="H7" s="10">
        <v>71</v>
      </c>
      <c r="I7" s="10">
        <v>36</v>
      </c>
      <c r="J7" s="10">
        <v>117</v>
      </c>
      <c r="K7" s="10">
        <v>77</v>
      </c>
      <c r="L7" s="10">
        <v>40</v>
      </c>
      <c r="M7" s="10">
        <v>108</v>
      </c>
      <c r="N7" s="10">
        <v>95</v>
      </c>
      <c r="O7" s="10">
        <f t="shared" si="1"/>
        <v>13</v>
      </c>
      <c r="P7" s="10">
        <v>130</v>
      </c>
      <c r="Q7" s="10">
        <v>124</v>
      </c>
      <c r="R7" s="10">
        <f t="shared" si="0"/>
        <v>6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167</v>
      </c>
      <c r="E8" s="10">
        <v>170</v>
      </c>
      <c r="F8" s="10">
        <v>-3</v>
      </c>
      <c r="G8" s="10">
        <v>167</v>
      </c>
      <c r="H8" s="10">
        <v>158</v>
      </c>
      <c r="I8" s="10">
        <v>9</v>
      </c>
      <c r="J8" s="10">
        <v>176</v>
      </c>
      <c r="K8" s="10">
        <v>145</v>
      </c>
      <c r="L8" s="10">
        <v>31</v>
      </c>
      <c r="M8" s="10">
        <v>187</v>
      </c>
      <c r="N8" s="10">
        <v>130</v>
      </c>
      <c r="O8" s="10">
        <f t="shared" si="1"/>
        <v>57</v>
      </c>
      <c r="P8" s="10">
        <v>183</v>
      </c>
      <c r="Q8" s="10">
        <v>145</v>
      </c>
      <c r="R8" s="10">
        <f t="shared" si="0"/>
        <v>38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451</v>
      </c>
      <c r="E9" s="10">
        <v>528</v>
      </c>
      <c r="F9" s="10">
        <v>-77</v>
      </c>
      <c r="G9" s="10">
        <v>409</v>
      </c>
      <c r="H9" s="10">
        <v>534</v>
      </c>
      <c r="I9" s="10">
        <v>-125</v>
      </c>
      <c r="J9" s="10">
        <v>470</v>
      </c>
      <c r="K9" s="10">
        <v>555</v>
      </c>
      <c r="L9" s="10">
        <v>-85</v>
      </c>
      <c r="M9" s="10">
        <v>426</v>
      </c>
      <c r="N9" s="10">
        <v>559</v>
      </c>
      <c r="O9" s="10">
        <f t="shared" si="1"/>
        <v>-133</v>
      </c>
      <c r="P9" s="10">
        <v>464</v>
      </c>
      <c r="Q9" s="10">
        <v>491</v>
      </c>
      <c r="R9" s="10">
        <f t="shared" si="0"/>
        <v>-27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878</v>
      </c>
      <c r="E10" s="10">
        <v>829</v>
      </c>
      <c r="F10" s="10">
        <v>49</v>
      </c>
      <c r="G10" s="10">
        <v>884</v>
      </c>
      <c r="H10" s="10">
        <v>871</v>
      </c>
      <c r="I10" s="10">
        <v>13</v>
      </c>
      <c r="J10" s="10">
        <v>880</v>
      </c>
      <c r="K10" s="10">
        <v>864</v>
      </c>
      <c r="L10" s="10">
        <v>16</v>
      </c>
      <c r="M10" s="10">
        <v>855</v>
      </c>
      <c r="N10" s="10">
        <v>864</v>
      </c>
      <c r="O10" s="10">
        <f t="shared" si="1"/>
        <v>-9</v>
      </c>
      <c r="P10" s="10">
        <v>848</v>
      </c>
      <c r="Q10" s="10">
        <v>849</v>
      </c>
      <c r="R10" s="10">
        <f t="shared" si="0"/>
        <v>-1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59</v>
      </c>
      <c r="E11" s="10">
        <v>46</v>
      </c>
      <c r="F11" s="10">
        <v>13</v>
      </c>
      <c r="G11" s="10">
        <v>45</v>
      </c>
      <c r="H11" s="10">
        <v>40</v>
      </c>
      <c r="I11" s="10">
        <v>5</v>
      </c>
      <c r="J11" s="10">
        <v>40</v>
      </c>
      <c r="K11" s="10">
        <v>41</v>
      </c>
      <c r="L11" s="10">
        <v>-1</v>
      </c>
      <c r="M11" s="10">
        <v>48</v>
      </c>
      <c r="N11" s="10">
        <v>51</v>
      </c>
      <c r="O11" s="10">
        <f t="shared" si="1"/>
        <v>-3</v>
      </c>
      <c r="P11" s="10">
        <v>52</v>
      </c>
      <c r="Q11" s="10">
        <v>32</v>
      </c>
      <c r="R11" s="10">
        <f t="shared" si="0"/>
        <v>20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38</v>
      </c>
      <c r="E12" s="10">
        <v>20</v>
      </c>
      <c r="F12" s="10">
        <v>18</v>
      </c>
      <c r="G12" s="10">
        <v>29</v>
      </c>
      <c r="H12" s="10">
        <v>31</v>
      </c>
      <c r="I12" s="10">
        <v>-2</v>
      </c>
      <c r="J12" s="10">
        <v>17</v>
      </c>
      <c r="K12" s="10">
        <v>26</v>
      </c>
      <c r="L12" s="10">
        <v>-9</v>
      </c>
      <c r="M12" s="10">
        <v>19</v>
      </c>
      <c r="N12" s="10">
        <v>29</v>
      </c>
      <c r="O12" s="10">
        <f t="shared" si="1"/>
        <v>-10</v>
      </c>
      <c r="P12" s="10">
        <v>46</v>
      </c>
      <c r="Q12" s="10">
        <v>19</v>
      </c>
      <c r="R12" s="10">
        <f t="shared" si="0"/>
        <v>27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136</v>
      </c>
      <c r="E13" s="10">
        <v>132</v>
      </c>
      <c r="F13" s="10">
        <v>4</v>
      </c>
      <c r="G13" s="10">
        <v>151</v>
      </c>
      <c r="H13" s="10">
        <v>152</v>
      </c>
      <c r="I13" s="10">
        <v>-1</v>
      </c>
      <c r="J13" s="10">
        <v>182</v>
      </c>
      <c r="K13" s="10">
        <v>126</v>
      </c>
      <c r="L13" s="10">
        <v>56</v>
      </c>
      <c r="M13" s="10">
        <v>155</v>
      </c>
      <c r="N13" s="10">
        <v>125</v>
      </c>
      <c r="O13" s="10">
        <f t="shared" si="1"/>
        <v>30</v>
      </c>
      <c r="P13" s="10">
        <v>128</v>
      </c>
      <c r="Q13" s="10">
        <v>118</v>
      </c>
      <c r="R13" s="10">
        <f t="shared" si="0"/>
        <v>10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11</v>
      </c>
      <c r="E14" s="10">
        <v>11</v>
      </c>
      <c r="F14" s="10">
        <v>0</v>
      </c>
      <c r="G14" s="10">
        <v>16</v>
      </c>
      <c r="H14" s="10">
        <v>22</v>
      </c>
      <c r="I14" s="10">
        <v>-6</v>
      </c>
      <c r="J14" s="10">
        <v>25</v>
      </c>
      <c r="K14" s="10">
        <v>0</v>
      </c>
      <c r="L14" s="10">
        <v>25</v>
      </c>
      <c r="M14" s="10">
        <v>23</v>
      </c>
      <c r="N14" s="10">
        <v>0</v>
      </c>
      <c r="O14" s="10">
        <f t="shared" si="1"/>
        <v>23</v>
      </c>
      <c r="P14" s="10">
        <v>24</v>
      </c>
      <c r="Q14" s="10">
        <v>12</v>
      </c>
      <c r="R14" s="10">
        <f t="shared" si="0"/>
        <v>12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24</v>
      </c>
      <c r="E15" s="10">
        <v>26</v>
      </c>
      <c r="F15" s="10">
        <v>-2</v>
      </c>
      <c r="G15" s="10">
        <v>20</v>
      </c>
      <c r="H15" s="10">
        <v>14</v>
      </c>
      <c r="I15" s="10">
        <v>6</v>
      </c>
      <c r="J15" s="10">
        <v>19</v>
      </c>
      <c r="K15" s="10">
        <v>15</v>
      </c>
      <c r="L15" s="10">
        <v>4</v>
      </c>
      <c r="M15" s="10">
        <v>25</v>
      </c>
      <c r="N15" s="10">
        <v>20</v>
      </c>
      <c r="O15" s="10">
        <f t="shared" si="1"/>
        <v>5</v>
      </c>
      <c r="P15" s="10">
        <v>28</v>
      </c>
      <c r="Q15" s="10">
        <v>18</v>
      </c>
      <c r="R15" s="10">
        <f t="shared" si="0"/>
        <v>10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199</v>
      </c>
      <c r="E16" s="10">
        <v>209</v>
      </c>
      <c r="F16" s="10">
        <v>-10</v>
      </c>
      <c r="G16" s="10">
        <v>187</v>
      </c>
      <c r="H16" s="10">
        <v>244</v>
      </c>
      <c r="I16" s="10">
        <v>-57</v>
      </c>
      <c r="J16" s="10">
        <v>194</v>
      </c>
      <c r="K16" s="10">
        <v>215</v>
      </c>
      <c r="L16" s="10">
        <v>-21</v>
      </c>
      <c r="M16" s="10">
        <v>218</v>
      </c>
      <c r="N16" s="10">
        <v>185</v>
      </c>
      <c r="O16" s="10">
        <f t="shared" si="1"/>
        <v>33</v>
      </c>
      <c r="P16" s="10">
        <v>172</v>
      </c>
      <c r="Q16" s="10">
        <v>171</v>
      </c>
      <c r="R16" s="10">
        <f t="shared" si="0"/>
        <v>1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41</v>
      </c>
      <c r="E17" s="10">
        <v>26</v>
      </c>
      <c r="F17" s="10">
        <v>15</v>
      </c>
      <c r="G17" s="10">
        <v>45</v>
      </c>
      <c r="H17" s="10">
        <v>30</v>
      </c>
      <c r="I17" s="10">
        <v>15</v>
      </c>
      <c r="J17" s="10">
        <v>31</v>
      </c>
      <c r="K17" s="10">
        <v>31</v>
      </c>
      <c r="L17" s="10">
        <v>0</v>
      </c>
      <c r="M17" s="10">
        <v>55</v>
      </c>
      <c r="N17" s="10">
        <v>32</v>
      </c>
      <c r="O17" s="10">
        <f t="shared" si="1"/>
        <v>23</v>
      </c>
      <c r="P17" s="10">
        <v>36</v>
      </c>
      <c r="Q17" s="10">
        <v>28</v>
      </c>
      <c r="R17" s="10">
        <f t="shared" si="0"/>
        <v>8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74</v>
      </c>
      <c r="E18" s="10">
        <v>63</v>
      </c>
      <c r="F18" s="10">
        <v>11</v>
      </c>
      <c r="G18" s="10">
        <v>67</v>
      </c>
      <c r="H18" s="10">
        <v>69</v>
      </c>
      <c r="I18" s="10">
        <v>-2</v>
      </c>
      <c r="J18" s="10">
        <v>71</v>
      </c>
      <c r="K18" s="10">
        <v>64</v>
      </c>
      <c r="L18" s="10">
        <v>7</v>
      </c>
      <c r="M18" s="10">
        <v>100</v>
      </c>
      <c r="N18" s="10">
        <v>63</v>
      </c>
      <c r="O18" s="10">
        <f t="shared" si="1"/>
        <v>37</v>
      </c>
      <c r="P18" s="10">
        <v>72</v>
      </c>
      <c r="Q18" s="10">
        <v>44</v>
      </c>
      <c r="R18" s="10">
        <f t="shared" si="0"/>
        <v>28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14</v>
      </c>
      <c r="K19" s="10">
        <v>0</v>
      </c>
      <c r="L19" s="10">
        <v>14</v>
      </c>
      <c r="M19" s="10">
        <v>13</v>
      </c>
      <c r="N19" s="10">
        <v>10</v>
      </c>
      <c r="O19" s="10">
        <f t="shared" si="1"/>
        <v>3</v>
      </c>
      <c r="P19" s="10">
        <v>0</v>
      </c>
      <c r="Q19" s="10">
        <v>15</v>
      </c>
      <c r="R19" s="10">
        <f t="shared" si="0"/>
        <v>-15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72</v>
      </c>
      <c r="E20" s="10">
        <v>73</v>
      </c>
      <c r="F20" s="10">
        <v>-1</v>
      </c>
      <c r="G20" s="10">
        <v>71</v>
      </c>
      <c r="H20" s="10">
        <v>102</v>
      </c>
      <c r="I20" s="10">
        <v>-31</v>
      </c>
      <c r="J20" s="10">
        <v>62</v>
      </c>
      <c r="K20" s="10">
        <v>90</v>
      </c>
      <c r="L20" s="10">
        <v>-28</v>
      </c>
      <c r="M20" s="10">
        <v>95</v>
      </c>
      <c r="N20" s="10">
        <v>106</v>
      </c>
      <c r="O20" s="10">
        <f t="shared" si="1"/>
        <v>-11</v>
      </c>
      <c r="P20" s="10">
        <v>60</v>
      </c>
      <c r="Q20" s="10">
        <v>132</v>
      </c>
      <c r="R20" s="10">
        <f t="shared" si="0"/>
        <v>-72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330</v>
      </c>
      <c r="E21" s="10">
        <v>529</v>
      </c>
      <c r="F21" s="10">
        <v>-199</v>
      </c>
      <c r="G21" s="10">
        <v>380</v>
      </c>
      <c r="H21" s="10">
        <v>485</v>
      </c>
      <c r="I21" s="10">
        <v>-105</v>
      </c>
      <c r="J21" s="10">
        <v>405</v>
      </c>
      <c r="K21" s="10">
        <v>491</v>
      </c>
      <c r="L21" s="10">
        <v>-86</v>
      </c>
      <c r="M21" s="10">
        <v>362</v>
      </c>
      <c r="N21" s="10">
        <v>489</v>
      </c>
      <c r="O21" s="10">
        <f t="shared" si="1"/>
        <v>-127</v>
      </c>
      <c r="P21" s="10">
        <v>310</v>
      </c>
      <c r="Q21" s="10">
        <v>477</v>
      </c>
      <c r="R21" s="10">
        <f t="shared" si="0"/>
        <v>-167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107</v>
      </c>
      <c r="F22" s="10">
        <v>-107</v>
      </c>
      <c r="G22" s="10">
        <v>0</v>
      </c>
      <c r="H22" s="10">
        <v>130</v>
      </c>
      <c r="I22" s="10">
        <v>-130</v>
      </c>
      <c r="J22" s="10">
        <v>71</v>
      </c>
      <c r="K22" s="10">
        <v>0</v>
      </c>
      <c r="L22" s="10">
        <v>71</v>
      </c>
      <c r="M22" s="10">
        <v>0</v>
      </c>
      <c r="N22" s="10">
        <v>124</v>
      </c>
      <c r="O22" s="10">
        <f t="shared" si="1"/>
        <v>-124</v>
      </c>
      <c r="P22" s="10">
        <v>76</v>
      </c>
      <c r="Q22" s="10">
        <v>115</v>
      </c>
      <c r="R22" s="10">
        <f t="shared" si="0"/>
        <v>-39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224</v>
      </c>
      <c r="E23" s="10">
        <v>275</v>
      </c>
      <c r="F23" s="10">
        <v>-51</v>
      </c>
      <c r="G23" s="10">
        <v>192</v>
      </c>
      <c r="H23" s="10">
        <v>248</v>
      </c>
      <c r="I23" s="10">
        <v>-56</v>
      </c>
      <c r="J23" s="10">
        <v>233</v>
      </c>
      <c r="K23" s="10">
        <v>249</v>
      </c>
      <c r="L23" s="10">
        <v>-16</v>
      </c>
      <c r="M23" s="10">
        <v>222</v>
      </c>
      <c r="N23" s="10">
        <v>254</v>
      </c>
      <c r="O23" s="10">
        <f t="shared" si="1"/>
        <v>-32</v>
      </c>
      <c r="P23" s="10">
        <v>291</v>
      </c>
      <c r="Q23" s="10">
        <v>244</v>
      </c>
      <c r="R23" s="10">
        <f t="shared" si="0"/>
        <v>47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14</v>
      </c>
      <c r="E24" s="10">
        <v>0</v>
      </c>
      <c r="F24" s="10">
        <v>14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f t="shared" si="1"/>
        <v>0</v>
      </c>
      <c r="P24" s="10">
        <v>0</v>
      </c>
      <c r="Q24" s="10">
        <v>14</v>
      </c>
      <c r="R24" s="10">
        <f t="shared" si="0"/>
        <v>-14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15</v>
      </c>
      <c r="E25" s="10">
        <v>13</v>
      </c>
      <c r="F25" s="10">
        <v>2</v>
      </c>
      <c r="G25" s="10">
        <v>16</v>
      </c>
      <c r="H25" s="10">
        <v>17</v>
      </c>
      <c r="I25" s="10">
        <v>-1</v>
      </c>
      <c r="J25" s="10">
        <v>11</v>
      </c>
      <c r="K25" s="10">
        <v>0</v>
      </c>
      <c r="L25" s="10">
        <v>11</v>
      </c>
      <c r="M25" s="10">
        <v>17</v>
      </c>
      <c r="N25" s="10">
        <v>19</v>
      </c>
      <c r="O25" s="10">
        <f t="shared" si="1"/>
        <v>-2</v>
      </c>
      <c r="P25" s="10">
        <v>25</v>
      </c>
      <c r="Q25" s="10">
        <v>0</v>
      </c>
      <c r="R25" s="10">
        <f t="shared" si="0"/>
        <v>25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0</v>
      </c>
      <c r="E26" s="10">
        <v>11</v>
      </c>
      <c r="F26" s="10">
        <v>-11</v>
      </c>
      <c r="G26" s="10">
        <v>0</v>
      </c>
      <c r="H26" s="10">
        <v>0</v>
      </c>
      <c r="I26" s="10">
        <v>0</v>
      </c>
      <c r="J26" s="10">
        <v>11</v>
      </c>
      <c r="K26" s="10">
        <v>15</v>
      </c>
      <c r="L26" s="10">
        <v>-4</v>
      </c>
      <c r="M26" s="10">
        <v>0</v>
      </c>
      <c r="N26" s="10">
        <v>0</v>
      </c>
      <c r="O26" s="10">
        <f t="shared" si="1"/>
        <v>0</v>
      </c>
      <c r="P26" s="10">
        <v>0</v>
      </c>
      <c r="Q26" s="10">
        <v>0</v>
      </c>
      <c r="R26" s="10">
        <f t="shared" si="0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15</v>
      </c>
      <c r="E27" s="10">
        <v>0</v>
      </c>
      <c r="F27" s="10">
        <v>15</v>
      </c>
      <c r="G27" s="10">
        <v>0</v>
      </c>
      <c r="H27" s="10">
        <v>0</v>
      </c>
      <c r="I27" s="10">
        <v>0</v>
      </c>
      <c r="J27" s="10">
        <v>0</v>
      </c>
      <c r="K27" s="10">
        <v>16</v>
      </c>
      <c r="L27" s="10">
        <v>-16</v>
      </c>
      <c r="M27" s="10">
        <v>0</v>
      </c>
      <c r="N27" s="10">
        <v>0</v>
      </c>
      <c r="O27" s="10">
        <f t="shared" si="1"/>
        <v>0</v>
      </c>
      <c r="P27" s="10">
        <v>21</v>
      </c>
      <c r="Q27" s="10">
        <v>0</v>
      </c>
      <c r="R27" s="10">
        <f t="shared" si="0"/>
        <v>21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f t="shared" si="1"/>
        <v>0</v>
      </c>
      <c r="P28" s="10">
        <v>0</v>
      </c>
      <c r="Q28" s="10">
        <v>0</v>
      </c>
      <c r="R28" s="10">
        <f t="shared" si="0"/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0</v>
      </c>
      <c r="E29" s="10">
        <v>0</v>
      </c>
      <c r="F29" s="10">
        <v>0</v>
      </c>
      <c r="G29" s="10">
        <v>11</v>
      </c>
      <c r="H29" s="10">
        <v>0</v>
      </c>
      <c r="I29" s="10">
        <v>11</v>
      </c>
      <c r="J29" s="10">
        <v>0</v>
      </c>
      <c r="K29" s="10">
        <v>0</v>
      </c>
      <c r="L29" s="10">
        <v>0</v>
      </c>
      <c r="M29" s="10">
        <v>13</v>
      </c>
      <c r="N29" s="10">
        <v>0</v>
      </c>
      <c r="O29" s="10">
        <f t="shared" si="1"/>
        <v>13</v>
      </c>
      <c r="P29" s="10">
        <v>0</v>
      </c>
      <c r="Q29" s="10">
        <v>0</v>
      </c>
      <c r="R29" s="10">
        <f t="shared" si="0"/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25</v>
      </c>
      <c r="E30" s="10">
        <v>0</v>
      </c>
      <c r="F30" s="10">
        <v>25</v>
      </c>
      <c r="G30" s="10">
        <v>14</v>
      </c>
      <c r="H30" s="10">
        <v>0</v>
      </c>
      <c r="I30" s="10">
        <v>14</v>
      </c>
      <c r="J30" s="10">
        <v>11</v>
      </c>
      <c r="K30" s="10">
        <v>0</v>
      </c>
      <c r="L30" s="10">
        <v>11</v>
      </c>
      <c r="M30" s="10">
        <v>11</v>
      </c>
      <c r="N30" s="10">
        <v>0</v>
      </c>
      <c r="O30" s="10">
        <f t="shared" si="1"/>
        <v>11</v>
      </c>
      <c r="P30" s="10">
        <v>0</v>
      </c>
      <c r="Q30" s="10">
        <v>12</v>
      </c>
      <c r="R30" s="10">
        <f t="shared" si="0"/>
        <v>-12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15</v>
      </c>
      <c r="E31" s="10">
        <v>10</v>
      </c>
      <c r="F31" s="10">
        <v>5</v>
      </c>
      <c r="G31" s="10">
        <v>14</v>
      </c>
      <c r="H31" s="10">
        <v>0</v>
      </c>
      <c r="I31" s="10">
        <v>14</v>
      </c>
      <c r="J31" s="10">
        <v>19</v>
      </c>
      <c r="K31" s="10">
        <v>0</v>
      </c>
      <c r="L31" s="10">
        <v>19</v>
      </c>
      <c r="M31" s="10">
        <v>14</v>
      </c>
      <c r="N31" s="10">
        <v>0</v>
      </c>
      <c r="O31" s="10">
        <f t="shared" si="1"/>
        <v>14</v>
      </c>
      <c r="P31" s="10">
        <v>15</v>
      </c>
      <c r="Q31" s="10">
        <v>0</v>
      </c>
      <c r="R31" s="10">
        <f t="shared" si="0"/>
        <v>15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12</v>
      </c>
      <c r="H32" s="10">
        <v>0</v>
      </c>
      <c r="I32" s="10">
        <v>12</v>
      </c>
      <c r="J32" s="10">
        <v>0</v>
      </c>
      <c r="K32" s="10">
        <v>0</v>
      </c>
      <c r="L32" s="10">
        <v>0</v>
      </c>
      <c r="M32" s="10">
        <v>0</v>
      </c>
      <c r="N32" s="10">
        <v>11</v>
      </c>
      <c r="O32" s="10">
        <f t="shared" si="1"/>
        <v>-11</v>
      </c>
      <c r="P32" s="10">
        <v>17</v>
      </c>
      <c r="Q32" s="10">
        <v>12</v>
      </c>
      <c r="R32" s="10">
        <f t="shared" si="0"/>
        <v>5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12</v>
      </c>
      <c r="E33" s="10">
        <v>0</v>
      </c>
      <c r="F33" s="10">
        <v>12</v>
      </c>
      <c r="G33" s="10">
        <v>0</v>
      </c>
      <c r="H33" s="10">
        <v>11</v>
      </c>
      <c r="I33" s="10">
        <v>-11</v>
      </c>
      <c r="J33" s="10">
        <v>10</v>
      </c>
      <c r="K33" s="10">
        <v>0</v>
      </c>
      <c r="L33" s="10">
        <v>10</v>
      </c>
      <c r="M33" s="10">
        <v>15</v>
      </c>
      <c r="N33" s="10">
        <v>0</v>
      </c>
      <c r="O33" s="10">
        <f t="shared" si="1"/>
        <v>15</v>
      </c>
      <c r="P33" s="10">
        <v>0</v>
      </c>
      <c r="Q33" s="10">
        <v>0</v>
      </c>
      <c r="R33" s="10">
        <f t="shared" si="0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111</v>
      </c>
      <c r="E34" s="11">
        <v>55</v>
      </c>
      <c r="F34" s="11">
        <v>56</v>
      </c>
      <c r="G34" s="11">
        <v>107</v>
      </c>
      <c r="H34" s="11">
        <v>57</v>
      </c>
      <c r="I34" s="11">
        <v>50</v>
      </c>
      <c r="J34" s="11">
        <v>32</v>
      </c>
      <c r="K34" s="11">
        <v>156</v>
      </c>
      <c r="L34" s="11">
        <v>-124</v>
      </c>
      <c r="M34" s="11">
        <v>88</v>
      </c>
      <c r="N34" s="11">
        <v>42</v>
      </c>
      <c r="O34" s="11">
        <f t="shared" si="1"/>
        <v>46</v>
      </c>
      <c r="P34" s="11">
        <v>53</v>
      </c>
      <c r="Q34" s="11">
        <v>36</v>
      </c>
      <c r="R34" s="11">
        <f t="shared" si="0"/>
        <v>17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77</v>
      </c>
      <c r="E35" s="12">
        <v>58</v>
      </c>
      <c r="F35" s="12">
        <v>19</v>
      </c>
      <c r="G35" s="12">
        <v>85</v>
      </c>
      <c r="H35" s="12">
        <v>58</v>
      </c>
      <c r="I35" s="12">
        <v>27</v>
      </c>
      <c r="J35" s="12">
        <v>77</v>
      </c>
      <c r="K35" s="12">
        <v>63</v>
      </c>
      <c r="L35" s="12">
        <v>14</v>
      </c>
      <c r="M35" s="12">
        <v>86</v>
      </c>
      <c r="N35" s="12">
        <v>73</v>
      </c>
      <c r="O35" s="10">
        <f t="shared" si="1"/>
        <v>13</v>
      </c>
      <c r="P35" s="12">
        <v>106</v>
      </c>
      <c r="Q35" s="12">
        <v>66</v>
      </c>
      <c r="R35" s="12">
        <f t="shared" si="0"/>
        <v>40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19</v>
      </c>
      <c r="E36" s="10">
        <v>19</v>
      </c>
      <c r="F36" s="10">
        <v>0</v>
      </c>
      <c r="G36" s="10">
        <v>23</v>
      </c>
      <c r="H36" s="10">
        <v>15</v>
      </c>
      <c r="I36" s="10">
        <v>8</v>
      </c>
      <c r="J36" s="10">
        <v>20</v>
      </c>
      <c r="K36" s="10">
        <v>14</v>
      </c>
      <c r="L36" s="10">
        <v>6</v>
      </c>
      <c r="M36" s="10">
        <v>20</v>
      </c>
      <c r="N36" s="10">
        <v>0</v>
      </c>
      <c r="O36" s="10">
        <f t="shared" si="1"/>
        <v>20</v>
      </c>
      <c r="P36" s="10">
        <v>12</v>
      </c>
      <c r="Q36" s="10">
        <v>11</v>
      </c>
      <c r="R36" s="10">
        <f t="shared" si="0"/>
        <v>1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99</v>
      </c>
      <c r="E37" s="10">
        <v>98</v>
      </c>
      <c r="F37" s="10">
        <v>1</v>
      </c>
      <c r="G37" s="10">
        <v>60</v>
      </c>
      <c r="H37" s="10">
        <v>107</v>
      </c>
      <c r="I37" s="10">
        <v>-47</v>
      </c>
      <c r="J37" s="10">
        <v>108</v>
      </c>
      <c r="K37" s="10">
        <v>102</v>
      </c>
      <c r="L37" s="10">
        <v>6</v>
      </c>
      <c r="M37" s="10">
        <v>54</v>
      </c>
      <c r="N37" s="10">
        <v>43</v>
      </c>
      <c r="O37" s="10">
        <f t="shared" si="1"/>
        <v>11</v>
      </c>
      <c r="P37" s="10">
        <v>65</v>
      </c>
      <c r="Q37" s="10">
        <v>110</v>
      </c>
      <c r="R37" s="10">
        <f t="shared" si="0"/>
        <v>-45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56</v>
      </c>
      <c r="E38" s="10">
        <v>54</v>
      </c>
      <c r="F38" s="10">
        <v>2</v>
      </c>
      <c r="G38" s="10">
        <v>46</v>
      </c>
      <c r="H38" s="10">
        <v>53</v>
      </c>
      <c r="I38" s="10">
        <v>-7</v>
      </c>
      <c r="J38" s="10">
        <v>60</v>
      </c>
      <c r="K38" s="10">
        <v>43</v>
      </c>
      <c r="L38" s="10">
        <v>17</v>
      </c>
      <c r="M38" s="10">
        <v>52</v>
      </c>
      <c r="N38" s="10">
        <v>56</v>
      </c>
      <c r="O38" s="10">
        <f t="shared" si="1"/>
        <v>-4</v>
      </c>
      <c r="P38" s="10">
        <v>56</v>
      </c>
      <c r="Q38" s="10">
        <v>47</v>
      </c>
      <c r="R38" s="10">
        <f t="shared" si="0"/>
        <v>9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15</v>
      </c>
      <c r="E39" s="10">
        <v>0</v>
      </c>
      <c r="F39" s="10">
        <v>15</v>
      </c>
      <c r="G39" s="10">
        <v>11</v>
      </c>
      <c r="H39" s="10">
        <v>0</v>
      </c>
      <c r="I39" s="10">
        <v>11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1"/>
        <v>0</v>
      </c>
      <c r="P39" s="10">
        <v>0</v>
      </c>
      <c r="Q39" s="10">
        <v>0</v>
      </c>
      <c r="R39" s="10">
        <f t="shared" si="0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19</v>
      </c>
      <c r="E40" s="10">
        <v>16</v>
      </c>
      <c r="F40" s="10">
        <v>3</v>
      </c>
      <c r="G40" s="10">
        <v>22</v>
      </c>
      <c r="H40" s="10">
        <v>16</v>
      </c>
      <c r="I40" s="10">
        <v>6</v>
      </c>
      <c r="J40" s="10">
        <v>33</v>
      </c>
      <c r="K40" s="10">
        <v>15</v>
      </c>
      <c r="L40" s="10">
        <v>18</v>
      </c>
      <c r="M40" s="10">
        <v>21</v>
      </c>
      <c r="N40" s="10">
        <v>0</v>
      </c>
      <c r="O40" s="10">
        <f t="shared" si="1"/>
        <v>21</v>
      </c>
      <c r="P40" s="10">
        <v>23</v>
      </c>
      <c r="Q40" s="10">
        <v>18</v>
      </c>
      <c r="R40" s="10">
        <f t="shared" si="0"/>
        <v>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51</v>
      </c>
      <c r="E41" s="10">
        <v>22</v>
      </c>
      <c r="F41" s="10">
        <v>29</v>
      </c>
      <c r="G41" s="10">
        <v>33</v>
      </c>
      <c r="H41" s="10">
        <v>32</v>
      </c>
      <c r="I41" s="10">
        <v>1</v>
      </c>
      <c r="J41" s="10">
        <v>40</v>
      </c>
      <c r="K41" s="10">
        <v>30</v>
      </c>
      <c r="L41" s="10">
        <v>10</v>
      </c>
      <c r="M41" s="10">
        <v>34</v>
      </c>
      <c r="N41" s="10">
        <v>26</v>
      </c>
      <c r="O41" s="10">
        <f t="shared" si="1"/>
        <v>8</v>
      </c>
      <c r="P41" s="10">
        <v>45</v>
      </c>
      <c r="Q41" s="10">
        <v>25</v>
      </c>
      <c r="R41" s="10">
        <f t="shared" si="0"/>
        <v>20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153</v>
      </c>
      <c r="E42" s="10">
        <v>76</v>
      </c>
      <c r="F42" s="10">
        <v>77</v>
      </c>
      <c r="G42" s="10">
        <v>112</v>
      </c>
      <c r="H42" s="10">
        <v>74</v>
      </c>
      <c r="I42" s="10">
        <v>38</v>
      </c>
      <c r="J42" s="10">
        <v>65</v>
      </c>
      <c r="K42" s="10">
        <v>70</v>
      </c>
      <c r="L42" s="10">
        <v>-5</v>
      </c>
      <c r="M42" s="10">
        <v>97</v>
      </c>
      <c r="N42" s="10">
        <v>70</v>
      </c>
      <c r="O42" s="10">
        <f t="shared" si="1"/>
        <v>27</v>
      </c>
      <c r="P42" s="10">
        <v>102</v>
      </c>
      <c r="Q42" s="10">
        <v>99</v>
      </c>
      <c r="R42" s="10">
        <f t="shared" si="0"/>
        <v>3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57</v>
      </c>
      <c r="E43" s="10">
        <v>38</v>
      </c>
      <c r="F43" s="10">
        <v>19</v>
      </c>
      <c r="G43" s="10">
        <v>46</v>
      </c>
      <c r="H43" s="10">
        <v>34</v>
      </c>
      <c r="I43" s="10">
        <v>12</v>
      </c>
      <c r="J43" s="10">
        <v>58</v>
      </c>
      <c r="K43" s="10">
        <v>55</v>
      </c>
      <c r="L43" s="10">
        <v>3</v>
      </c>
      <c r="M43" s="10">
        <v>46</v>
      </c>
      <c r="N43" s="10">
        <v>58</v>
      </c>
      <c r="O43" s="10">
        <f t="shared" si="1"/>
        <v>-12</v>
      </c>
      <c r="P43" s="10">
        <v>38</v>
      </c>
      <c r="Q43" s="10">
        <v>50</v>
      </c>
      <c r="R43" s="10">
        <f t="shared" si="0"/>
        <v>-12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26</v>
      </c>
      <c r="E44" s="10">
        <v>23</v>
      </c>
      <c r="F44" s="10">
        <v>3</v>
      </c>
      <c r="G44" s="10">
        <v>18</v>
      </c>
      <c r="H44" s="10">
        <v>32</v>
      </c>
      <c r="I44" s="10">
        <v>-14</v>
      </c>
      <c r="J44" s="10">
        <v>39</v>
      </c>
      <c r="K44" s="10">
        <v>27</v>
      </c>
      <c r="L44" s="10">
        <v>12</v>
      </c>
      <c r="M44" s="10">
        <v>29</v>
      </c>
      <c r="N44" s="10">
        <v>17</v>
      </c>
      <c r="O44" s="10">
        <f t="shared" si="1"/>
        <v>12</v>
      </c>
      <c r="P44" s="10">
        <v>23</v>
      </c>
      <c r="Q44" s="10">
        <v>15</v>
      </c>
      <c r="R44" s="10">
        <f t="shared" si="0"/>
        <v>8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141</v>
      </c>
      <c r="E45" s="10">
        <v>193</v>
      </c>
      <c r="F45" s="10">
        <v>-52</v>
      </c>
      <c r="G45" s="10">
        <v>161</v>
      </c>
      <c r="H45" s="10">
        <v>150</v>
      </c>
      <c r="I45" s="10">
        <v>11</v>
      </c>
      <c r="J45" s="10">
        <v>160</v>
      </c>
      <c r="K45" s="10">
        <v>174</v>
      </c>
      <c r="L45" s="10">
        <v>-14</v>
      </c>
      <c r="M45" s="10">
        <v>170</v>
      </c>
      <c r="N45" s="10">
        <v>204</v>
      </c>
      <c r="O45" s="10">
        <f t="shared" si="1"/>
        <v>-34</v>
      </c>
      <c r="P45" s="10">
        <v>202</v>
      </c>
      <c r="Q45" s="10">
        <v>190</v>
      </c>
      <c r="R45" s="10">
        <f t="shared" si="0"/>
        <v>12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164</v>
      </c>
      <c r="E46" s="10">
        <v>206</v>
      </c>
      <c r="F46" s="10">
        <v>-42</v>
      </c>
      <c r="G46" s="10">
        <v>162</v>
      </c>
      <c r="H46" s="10">
        <v>176</v>
      </c>
      <c r="I46" s="10">
        <v>-14</v>
      </c>
      <c r="J46" s="10">
        <v>167</v>
      </c>
      <c r="K46" s="10">
        <v>200</v>
      </c>
      <c r="L46" s="10">
        <v>-33</v>
      </c>
      <c r="M46" s="10">
        <v>187</v>
      </c>
      <c r="N46" s="10">
        <v>185</v>
      </c>
      <c r="O46" s="10">
        <f t="shared" si="1"/>
        <v>2</v>
      </c>
      <c r="P46" s="10">
        <v>176</v>
      </c>
      <c r="Q46" s="10">
        <v>197</v>
      </c>
      <c r="R46" s="10">
        <f t="shared" si="0"/>
        <v>-21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419</v>
      </c>
      <c r="E47" s="10">
        <v>523</v>
      </c>
      <c r="F47" s="10">
        <v>-104</v>
      </c>
      <c r="G47" s="10">
        <v>398</v>
      </c>
      <c r="H47" s="10">
        <v>509</v>
      </c>
      <c r="I47" s="10">
        <v>-111</v>
      </c>
      <c r="J47" s="10">
        <v>377</v>
      </c>
      <c r="K47" s="10">
        <v>548</v>
      </c>
      <c r="L47" s="10">
        <v>-171</v>
      </c>
      <c r="M47" s="10">
        <v>429</v>
      </c>
      <c r="N47" s="10">
        <v>589</v>
      </c>
      <c r="O47" s="10">
        <f t="shared" si="1"/>
        <v>-160</v>
      </c>
      <c r="P47" s="10">
        <v>422</v>
      </c>
      <c r="Q47" s="10">
        <v>562</v>
      </c>
      <c r="R47" s="10">
        <f t="shared" si="0"/>
        <v>-140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464</v>
      </c>
      <c r="E48" s="10">
        <v>399</v>
      </c>
      <c r="F48" s="10">
        <v>65</v>
      </c>
      <c r="G48" s="10">
        <v>440</v>
      </c>
      <c r="H48" s="10">
        <v>426</v>
      </c>
      <c r="I48" s="10">
        <v>14</v>
      </c>
      <c r="J48" s="10">
        <v>361</v>
      </c>
      <c r="K48" s="10">
        <v>437</v>
      </c>
      <c r="L48" s="10">
        <v>-76</v>
      </c>
      <c r="M48" s="10">
        <v>350</v>
      </c>
      <c r="N48" s="10">
        <v>344</v>
      </c>
      <c r="O48" s="10">
        <f t="shared" si="1"/>
        <v>6</v>
      </c>
      <c r="P48" s="10">
        <v>348</v>
      </c>
      <c r="Q48" s="10">
        <v>428</v>
      </c>
      <c r="R48" s="10">
        <f t="shared" si="0"/>
        <v>-80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41</v>
      </c>
      <c r="E49" s="10">
        <v>44</v>
      </c>
      <c r="F49" s="10">
        <v>-3</v>
      </c>
      <c r="G49" s="10">
        <v>33</v>
      </c>
      <c r="H49" s="10">
        <v>40</v>
      </c>
      <c r="I49" s="10">
        <v>-7</v>
      </c>
      <c r="J49" s="10">
        <v>38</v>
      </c>
      <c r="K49" s="10">
        <v>39</v>
      </c>
      <c r="L49" s="10">
        <v>-1</v>
      </c>
      <c r="M49" s="10">
        <v>48</v>
      </c>
      <c r="N49" s="10">
        <v>25</v>
      </c>
      <c r="O49" s="10">
        <f t="shared" si="1"/>
        <v>23</v>
      </c>
      <c r="P49" s="10">
        <v>17</v>
      </c>
      <c r="Q49" s="10">
        <v>35</v>
      </c>
      <c r="R49" s="10">
        <f t="shared" si="0"/>
        <v>-18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55</v>
      </c>
      <c r="E50" s="10">
        <v>45</v>
      </c>
      <c r="F50" s="10">
        <v>10</v>
      </c>
      <c r="G50" s="10">
        <v>45</v>
      </c>
      <c r="H50" s="10">
        <v>49</v>
      </c>
      <c r="I50" s="10">
        <v>-4</v>
      </c>
      <c r="J50" s="10">
        <v>54</v>
      </c>
      <c r="K50" s="10">
        <v>29</v>
      </c>
      <c r="L50" s="10">
        <v>25</v>
      </c>
      <c r="M50" s="10">
        <v>43</v>
      </c>
      <c r="N50" s="10">
        <v>37</v>
      </c>
      <c r="O50" s="10">
        <f t="shared" si="1"/>
        <v>6</v>
      </c>
      <c r="P50" s="10">
        <v>38</v>
      </c>
      <c r="Q50" s="10">
        <v>48</v>
      </c>
      <c r="R50" s="10">
        <f t="shared" si="0"/>
        <v>-10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50</v>
      </c>
      <c r="E51" s="10">
        <v>63</v>
      </c>
      <c r="F51" s="10">
        <v>-13</v>
      </c>
      <c r="G51" s="10">
        <v>43</v>
      </c>
      <c r="H51" s="10">
        <v>51</v>
      </c>
      <c r="I51" s="10">
        <v>-8</v>
      </c>
      <c r="J51" s="10">
        <v>50</v>
      </c>
      <c r="K51" s="10">
        <v>58</v>
      </c>
      <c r="L51" s="10">
        <v>-8</v>
      </c>
      <c r="M51" s="10">
        <v>69</v>
      </c>
      <c r="N51" s="10">
        <v>82</v>
      </c>
      <c r="O51" s="10">
        <f t="shared" si="1"/>
        <v>-13</v>
      </c>
      <c r="P51" s="10">
        <v>102</v>
      </c>
      <c r="Q51" s="10">
        <v>49</v>
      </c>
      <c r="R51" s="10">
        <f t="shared" si="0"/>
        <v>53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24</v>
      </c>
      <c r="E52" s="10">
        <v>18</v>
      </c>
      <c r="F52" s="10">
        <v>6</v>
      </c>
      <c r="G52" s="10">
        <v>18</v>
      </c>
      <c r="H52" s="10">
        <v>24</v>
      </c>
      <c r="I52" s="10">
        <v>-6</v>
      </c>
      <c r="J52" s="10">
        <v>29</v>
      </c>
      <c r="K52" s="10">
        <v>10</v>
      </c>
      <c r="L52" s="10">
        <v>19</v>
      </c>
      <c r="M52" s="10">
        <v>40</v>
      </c>
      <c r="N52" s="10">
        <v>35</v>
      </c>
      <c r="O52" s="10">
        <f t="shared" si="1"/>
        <v>5</v>
      </c>
      <c r="P52" s="10">
        <v>35</v>
      </c>
      <c r="Q52" s="10">
        <v>15</v>
      </c>
      <c r="R52" s="10">
        <f t="shared" si="0"/>
        <v>20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17</v>
      </c>
      <c r="E53" s="10">
        <v>22</v>
      </c>
      <c r="F53" s="10">
        <v>-5</v>
      </c>
      <c r="G53" s="10">
        <v>27</v>
      </c>
      <c r="H53" s="10">
        <v>18</v>
      </c>
      <c r="I53" s="10">
        <v>9</v>
      </c>
      <c r="J53" s="10">
        <v>17</v>
      </c>
      <c r="K53" s="10">
        <v>27</v>
      </c>
      <c r="L53" s="10">
        <v>-10</v>
      </c>
      <c r="M53" s="10">
        <v>22</v>
      </c>
      <c r="N53" s="10">
        <v>14</v>
      </c>
      <c r="O53" s="10">
        <f t="shared" si="1"/>
        <v>8</v>
      </c>
      <c r="P53" s="10">
        <v>12</v>
      </c>
      <c r="Q53" s="10">
        <v>23</v>
      </c>
      <c r="R53" s="10">
        <f t="shared" si="0"/>
        <v>-11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66</v>
      </c>
      <c r="E54" s="10">
        <v>58</v>
      </c>
      <c r="F54" s="10">
        <v>8</v>
      </c>
      <c r="G54" s="10">
        <v>53</v>
      </c>
      <c r="H54" s="10">
        <v>46</v>
      </c>
      <c r="I54" s="10">
        <v>7</v>
      </c>
      <c r="J54" s="10">
        <v>121</v>
      </c>
      <c r="K54" s="10">
        <v>39</v>
      </c>
      <c r="L54" s="10">
        <v>82</v>
      </c>
      <c r="M54" s="10">
        <v>91</v>
      </c>
      <c r="N54" s="10">
        <v>52</v>
      </c>
      <c r="O54" s="10">
        <f t="shared" si="1"/>
        <v>39</v>
      </c>
      <c r="P54" s="10">
        <v>45</v>
      </c>
      <c r="Q54" s="10">
        <v>54</v>
      </c>
      <c r="R54" s="10">
        <f t="shared" si="0"/>
        <v>-9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237</v>
      </c>
      <c r="E55" s="10">
        <v>209</v>
      </c>
      <c r="F55" s="10">
        <v>28</v>
      </c>
      <c r="G55" s="10">
        <v>269</v>
      </c>
      <c r="H55" s="10">
        <v>258</v>
      </c>
      <c r="I55" s="10">
        <v>11</v>
      </c>
      <c r="J55" s="10">
        <v>237</v>
      </c>
      <c r="K55" s="10">
        <v>226</v>
      </c>
      <c r="L55" s="10">
        <v>11</v>
      </c>
      <c r="M55" s="10">
        <v>293</v>
      </c>
      <c r="N55" s="10">
        <v>211</v>
      </c>
      <c r="O55" s="10">
        <f t="shared" si="1"/>
        <v>82</v>
      </c>
      <c r="P55" s="10">
        <v>235</v>
      </c>
      <c r="Q55" s="10">
        <v>218</v>
      </c>
      <c r="R55" s="10">
        <f t="shared" si="0"/>
        <v>17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176</v>
      </c>
      <c r="E56" s="10">
        <v>130</v>
      </c>
      <c r="F56" s="10">
        <v>46</v>
      </c>
      <c r="G56" s="10">
        <v>191</v>
      </c>
      <c r="H56" s="10">
        <v>171</v>
      </c>
      <c r="I56" s="10">
        <v>20</v>
      </c>
      <c r="J56" s="10">
        <v>177</v>
      </c>
      <c r="K56" s="10">
        <v>171</v>
      </c>
      <c r="L56" s="10">
        <v>6</v>
      </c>
      <c r="M56" s="10">
        <v>181</v>
      </c>
      <c r="N56" s="10">
        <v>176</v>
      </c>
      <c r="O56" s="10">
        <f t="shared" si="1"/>
        <v>5</v>
      </c>
      <c r="P56" s="10">
        <v>164</v>
      </c>
      <c r="Q56" s="10">
        <v>172</v>
      </c>
      <c r="R56" s="10">
        <f t="shared" si="0"/>
        <v>-8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1369</v>
      </c>
      <c r="E57" s="10">
        <v>1598</v>
      </c>
      <c r="F57" s="10">
        <v>-229</v>
      </c>
      <c r="G57" s="10">
        <v>1520</v>
      </c>
      <c r="H57" s="10">
        <v>1803</v>
      </c>
      <c r="I57" s="10">
        <v>-283</v>
      </c>
      <c r="J57" s="10">
        <v>1427</v>
      </c>
      <c r="K57" s="10">
        <v>1758</v>
      </c>
      <c r="L57" s="10">
        <v>-331</v>
      </c>
      <c r="M57" s="10">
        <v>1483</v>
      </c>
      <c r="N57" s="10">
        <v>1853</v>
      </c>
      <c r="O57" s="10">
        <f t="shared" si="1"/>
        <v>-370</v>
      </c>
      <c r="P57" s="10">
        <v>1482</v>
      </c>
      <c r="Q57" s="10">
        <v>1797</v>
      </c>
      <c r="R57" s="10">
        <f t="shared" si="0"/>
        <v>-315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3506</v>
      </c>
      <c r="E58" s="13">
        <v>3711</v>
      </c>
      <c r="F58" s="13">
        <v>-205</v>
      </c>
      <c r="G58" s="13">
        <v>3477</v>
      </c>
      <c r="H58" s="13">
        <v>3779</v>
      </c>
      <c r="I58" s="13">
        <v>-302</v>
      </c>
      <c r="J58" s="13">
        <v>3561</v>
      </c>
      <c r="K58" s="13">
        <v>3663</v>
      </c>
      <c r="L58" s="13">
        <v>-102</v>
      </c>
      <c r="M58" s="13">
        <v>3612</v>
      </c>
      <c r="N58" s="13">
        <v>3695</v>
      </c>
      <c r="O58" s="13">
        <f t="shared" si="1"/>
        <v>-83</v>
      </c>
      <c r="P58" s="13">
        <v>3596</v>
      </c>
      <c r="Q58" s="13">
        <v>3586</v>
      </c>
      <c r="R58" s="13">
        <f t="shared" si="0"/>
        <v>10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96</v>
      </c>
      <c r="E59" s="10">
        <v>98</v>
      </c>
      <c r="F59" s="10">
        <v>-2</v>
      </c>
      <c r="G59" s="10">
        <v>98</v>
      </c>
      <c r="H59" s="10">
        <v>105</v>
      </c>
      <c r="I59" s="10">
        <v>-7</v>
      </c>
      <c r="J59" s="10">
        <v>134</v>
      </c>
      <c r="K59" s="10">
        <v>109</v>
      </c>
      <c r="L59" s="10">
        <v>25</v>
      </c>
      <c r="M59" s="10">
        <v>113</v>
      </c>
      <c r="N59" s="10">
        <v>117</v>
      </c>
      <c r="O59" s="10">
        <f t="shared" si="1"/>
        <v>-4</v>
      </c>
      <c r="P59" s="10">
        <v>106</v>
      </c>
      <c r="Q59" s="10">
        <v>113</v>
      </c>
      <c r="R59" s="10">
        <f t="shared" si="0"/>
        <v>-7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123</v>
      </c>
      <c r="E60" s="10">
        <v>143</v>
      </c>
      <c r="F60" s="10">
        <v>-20</v>
      </c>
      <c r="G60" s="10">
        <v>99</v>
      </c>
      <c r="H60" s="10">
        <v>126</v>
      </c>
      <c r="I60" s="10">
        <v>-27</v>
      </c>
      <c r="J60" s="10">
        <v>139</v>
      </c>
      <c r="K60" s="10">
        <v>112</v>
      </c>
      <c r="L60" s="10">
        <v>27</v>
      </c>
      <c r="M60" s="10">
        <v>150</v>
      </c>
      <c r="N60" s="10">
        <v>133</v>
      </c>
      <c r="O60" s="10">
        <f t="shared" si="1"/>
        <v>17</v>
      </c>
      <c r="P60" s="10">
        <v>107</v>
      </c>
      <c r="Q60" s="10">
        <v>123</v>
      </c>
      <c r="R60" s="10">
        <f t="shared" si="0"/>
        <v>-16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412</v>
      </c>
      <c r="E61" s="10">
        <v>325</v>
      </c>
      <c r="F61" s="10">
        <v>87</v>
      </c>
      <c r="G61" s="10">
        <v>322</v>
      </c>
      <c r="H61" s="10">
        <v>373</v>
      </c>
      <c r="I61" s="10">
        <v>-51</v>
      </c>
      <c r="J61" s="10">
        <v>357</v>
      </c>
      <c r="K61" s="10">
        <v>334</v>
      </c>
      <c r="L61" s="10">
        <v>23</v>
      </c>
      <c r="M61" s="10">
        <v>394</v>
      </c>
      <c r="N61" s="10">
        <v>381</v>
      </c>
      <c r="O61" s="10">
        <f t="shared" si="1"/>
        <v>13</v>
      </c>
      <c r="P61" s="10">
        <v>394</v>
      </c>
      <c r="Q61" s="10">
        <v>374</v>
      </c>
      <c r="R61" s="10">
        <f t="shared" si="0"/>
        <v>20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209</v>
      </c>
      <c r="E62" s="10">
        <v>183</v>
      </c>
      <c r="F62" s="10">
        <v>26</v>
      </c>
      <c r="G62" s="10">
        <v>176</v>
      </c>
      <c r="H62" s="10">
        <v>155</v>
      </c>
      <c r="I62" s="10">
        <v>21</v>
      </c>
      <c r="J62" s="10">
        <v>162</v>
      </c>
      <c r="K62" s="10">
        <v>131</v>
      </c>
      <c r="L62" s="10">
        <v>31</v>
      </c>
      <c r="M62" s="10">
        <v>263</v>
      </c>
      <c r="N62" s="10">
        <v>164</v>
      </c>
      <c r="O62" s="10">
        <f t="shared" si="1"/>
        <v>99</v>
      </c>
      <c r="P62" s="10">
        <v>272</v>
      </c>
      <c r="Q62" s="10">
        <v>133</v>
      </c>
      <c r="R62" s="10">
        <f t="shared" si="0"/>
        <v>139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82</v>
      </c>
      <c r="E63" s="10">
        <v>77</v>
      </c>
      <c r="F63" s="10">
        <v>5</v>
      </c>
      <c r="G63" s="10">
        <v>65</v>
      </c>
      <c r="H63" s="10">
        <v>57</v>
      </c>
      <c r="I63" s="10">
        <v>8</v>
      </c>
      <c r="J63" s="10">
        <v>86</v>
      </c>
      <c r="K63" s="10">
        <v>65</v>
      </c>
      <c r="L63" s="10">
        <v>21</v>
      </c>
      <c r="M63" s="10">
        <v>90</v>
      </c>
      <c r="N63" s="10">
        <v>84</v>
      </c>
      <c r="O63" s="10">
        <f t="shared" si="1"/>
        <v>6</v>
      </c>
      <c r="P63" s="10">
        <v>64</v>
      </c>
      <c r="Q63" s="10">
        <v>46</v>
      </c>
      <c r="R63" s="10">
        <f t="shared" si="0"/>
        <v>18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37</v>
      </c>
      <c r="E64" s="10">
        <v>22</v>
      </c>
      <c r="F64" s="10">
        <v>15</v>
      </c>
      <c r="G64" s="10">
        <v>42</v>
      </c>
      <c r="H64" s="10">
        <v>28</v>
      </c>
      <c r="I64" s="10">
        <v>14</v>
      </c>
      <c r="J64" s="10">
        <v>38</v>
      </c>
      <c r="K64" s="10">
        <v>31</v>
      </c>
      <c r="L64" s="10">
        <v>7</v>
      </c>
      <c r="M64" s="10">
        <v>36</v>
      </c>
      <c r="N64" s="10">
        <v>46</v>
      </c>
      <c r="O64" s="10">
        <f t="shared" si="1"/>
        <v>-10</v>
      </c>
      <c r="P64" s="10">
        <v>45</v>
      </c>
      <c r="Q64" s="10">
        <v>19</v>
      </c>
      <c r="R64" s="10">
        <f t="shared" si="0"/>
        <v>26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14</v>
      </c>
      <c r="E65" s="10">
        <v>0</v>
      </c>
      <c r="F65" s="10">
        <v>14</v>
      </c>
      <c r="G65" s="10">
        <v>14</v>
      </c>
      <c r="H65" s="10">
        <v>0</v>
      </c>
      <c r="I65" s="10">
        <v>14</v>
      </c>
      <c r="J65" s="10">
        <v>11</v>
      </c>
      <c r="K65" s="10">
        <v>0</v>
      </c>
      <c r="L65" s="10">
        <v>11</v>
      </c>
      <c r="M65" s="10">
        <v>0</v>
      </c>
      <c r="N65" s="10">
        <v>0</v>
      </c>
      <c r="O65" s="10">
        <f t="shared" si="1"/>
        <v>0</v>
      </c>
      <c r="P65" s="10">
        <v>17</v>
      </c>
      <c r="Q65" s="10">
        <v>0</v>
      </c>
      <c r="R65" s="10">
        <f t="shared" si="0"/>
        <v>17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14</v>
      </c>
      <c r="E66" s="10">
        <v>11</v>
      </c>
      <c r="F66" s="10">
        <v>3</v>
      </c>
      <c r="G66" s="10">
        <v>15</v>
      </c>
      <c r="H66" s="10">
        <v>0</v>
      </c>
      <c r="I66" s="10">
        <v>15</v>
      </c>
      <c r="J66" s="10">
        <v>0</v>
      </c>
      <c r="K66" s="10">
        <v>0</v>
      </c>
      <c r="L66" s="10">
        <v>0</v>
      </c>
      <c r="M66" s="10">
        <v>24</v>
      </c>
      <c r="N66" s="10">
        <v>10</v>
      </c>
      <c r="O66" s="10">
        <f t="shared" si="1"/>
        <v>14</v>
      </c>
      <c r="P66" s="10">
        <v>13</v>
      </c>
      <c r="Q66" s="10">
        <v>0</v>
      </c>
      <c r="R66" s="10">
        <f t="shared" si="0"/>
        <v>13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51</v>
      </c>
      <c r="E67" s="10">
        <v>44</v>
      </c>
      <c r="F67" s="10">
        <v>7</v>
      </c>
      <c r="G67" s="10">
        <v>51</v>
      </c>
      <c r="H67" s="10">
        <v>43</v>
      </c>
      <c r="I67" s="10">
        <v>8</v>
      </c>
      <c r="J67" s="10">
        <v>38</v>
      </c>
      <c r="K67" s="10">
        <v>35</v>
      </c>
      <c r="L67" s="10">
        <v>3</v>
      </c>
      <c r="M67" s="10">
        <v>54</v>
      </c>
      <c r="N67" s="10">
        <v>35</v>
      </c>
      <c r="O67" s="10">
        <f t="shared" si="1"/>
        <v>19</v>
      </c>
      <c r="P67" s="10">
        <v>42</v>
      </c>
      <c r="Q67" s="10">
        <v>57</v>
      </c>
      <c r="R67" s="10">
        <f t="shared" si="0"/>
        <v>-15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153</v>
      </c>
      <c r="E68" s="10">
        <v>63</v>
      </c>
      <c r="F68" s="10">
        <v>90</v>
      </c>
      <c r="G68" s="10">
        <v>90</v>
      </c>
      <c r="H68" s="10">
        <v>69</v>
      </c>
      <c r="I68" s="10">
        <v>21</v>
      </c>
      <c r="J68" s="10">
        <v>81</v>
      </c>
      <c r="K68" s="10">
        <v>68</v>
      </c>
      <c r="L68" s="10">
        <v>13</v>
      </c>
      <c r="M68" s="10">
        <v>85</v>
      </c>
      <c r="N68" s="10">
        <v>53</v>
      </c>
      <c r="O68" s="10">
        <f t="shared" si="1"/>
        <v>32</v>
      </c>
      <c r="P68" s="10">
        <v>84</v>
      </c>
      <c r="Q68" s="10">
        <v>84</v>
      </c>
      <c r="R68" s="10">
        <f t="shared" si="0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37</v>
      </c>
      <c r="E69" s="10">
        <v>36</v>
      </c>
      <c r="F69" s="10">
        <v>1</v>
      </c>
      <c r="G69" s="10">
        <v>33</v>
      </c>
      <c r="H69" s="10">
        <v>65</v>
      </c>
      <c r="I69" s="10">
        <v>-32</v>
      </c>
      <c r="J69" s="10">
        <v>49</v>
      </c>
      <c r="K69" s="10">
        <v>52</v>
      </c>
      <c r="L69" s="10">
        <v>-3</v>
      </c>
      <c r="M69" s="10">
        <v>45</v>
      </c>
      <c r="N69" s="10">
        <v>42</v>
      </c>
      <c r="O69" s="10">
        <f t="shared" si="1"/>
        <v>3</v>
      </c>
      <c r="P69" s="10">
        <v>56</v>
      </c>
      <c r="Q69" s="10">
        <v>29</v>
      </c>
      <c r="R69" s="10">
        <f t="shared" ref="R69:R82" si="2">P69-Q69</f>
        <v>27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11</v>
      </c>
      <c r="E70" s="10">
        <v>13</v>
      </c>
      <c r="F70" s="10">
        <v>-2</v>
      </c>
      <c r="G70" s="10">
        <v>14</v>
      </c>
      <c r="H70" s="10">
        <v>15</v>
      </c>
      <c r="I70" s="10">
        <v>-1</v>
      </c>
      <c r="J70" s="10">
        <v>0</v>
      </c>
      <c r="K70" s="10">
        <v>10</v>
      </c>
      <c r="L70" s="10">
        <v>-10</v>
      </c>
      <c r="M70" s="10">
        <v>12</v>
      </c>
      <c r="N70" s="10">
        <v>0</v>
      </c>
      <c r="O70" s="10">
        <f t="shared" ref="O70:O82" si="3">M70-N70</f>
        <v>12</v>
      </c>
      <c r="P70" s="10">
        <v>0</v>
      </c>
      <c r="Q70" s="10">
        <v>0</v>
      </c>
      <c r="R70" s="10">
        <f t="shared" si="2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21</v>
      </c>
      <c r="E71" s="10">
        <v>34</v>
      </c>
      <c r="F71" s="10">
        <v>-13</v>
      </c>
      <c r="G71" s="10">
        <v>35</v>
      </c>
      <c r="H71" s="10">
        <v>17</v>
      </c>
      <c r="I71" s="10">
        <v>18</v>
      </c>
      <c r="J71" s="10">
        <v>32</v>
      </c>
      <c r="K71" s="10">
        <v>14</v>
      </c>
      <c r="L71" s="10">
        <v>18</v>
      </c>
      <c r="M71" s="10">
        <v>25</v>
      </c>
      <c r="N71" s="10">
        <v>20</v>
      </c>
      <c r="O71" s="10">
        <f t="shared" si="3"/>
        <v>5</v>
      </c>
      <c r="P71" s="10">
        <v>27</v>
      </c>
      <c r="Q71" s="10">
        <v>24</v>
      </c>
      <c r="R71" s="10">
        <f t="shared" si="2"/>
        <v>3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37</v>
      </c>
      <c r="E72" s="10">
        <v>18</v>
      </c>
      <c r="F72" s="10">
        <v>19</v>
      </c>
      <c r="G72" s="10">
        <v>19</v>
      </c>
      <c r="H72" s="10">
        <v>16</v>
      </c>
      <c r="I72" s="10">
        <v>3</v>
      </c>
      <c r="J72" s="10">
        <v>47</v>
      </c>
      <c r="K72" s="10">
        <v>27</v>
      </c>
      <c r="L72" s="10">
        <v>20</v>
      </c>
      <c r="M72" s="10">
        <v>51</v>
      </c>
      <c r="N72" s="10">
        <v>20</v>
      </c>
      <c r="O72" s="10">
        <f t="shared" si="3"/>
        <v>31</v>
      </c>
      <c r="P72" s="10">
        <v>23</v>
      </c>
      <c r="Q72" s="10">
        <v>12</v>
      </c>
      <c r="R72" s="10">
        <f t="shared" si="2"/>
        <v>11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14</v>
      </c>
      <c r="E73" s="10">
        <v>10</v>
      </c>
      <c r="F73" s="10">
        <v>4</v>
      </c>
      <c r="G73" s="10">
        <v>20</v>
      </c>
      <c r="H73" s="10">
        <v>12</v>
      </c>
      <c r="I73" s="10">
        <v>8</v>
      </c>
      <c r="J73" s="10">
        <v>23</v>
      </c>
      <c r="K73" s="10">
        <v>15</v>
      </c>
      <c r="L73" s="10">
        <v>8</v>
      </c>
      <c r="M73" s="10">
        <v>11</v>
      </c>
      <c r="N73" s="10">
        <v>0</v>
      </c>
      <c r="O73" s="10">
        <f t="shared" si="3"/>
        <v>11</v>
      </c>
      <c r="P73" s="10">
        <v>12</v>
      </c>
      <c r="Q73" s="10">
        <v>0</v>
      </c>
      <c r="R73" s="10">
        <f t="shared" si="2"/>
        <v>12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201</v>
      </c>
      <c r="E74" s="10">
        <v>152</v>
      </c>
      <c r="F74" s="10">
        <v>49</v>
      </c>
      <c r="G74" s="10">
        <v>170</v>
      </c>
      <c r="H74" s="10">
        <v>126</v>
      </c>
      <c r="I74" s="10">
        <v>44</v>
      </c>
      <c r="J74" s="10">
        <v>170</v>
      </c>
      <c r="K74" s="10">
        <v>101</v>
      </c>
      <c r="L74" s="10">
        <v>69</v>
      </c>
      <c r="M74" s="10">
        <v>163</v>
      </c>
      <c r="N74" s="10">
        <v>144</v>
      </c>
      <c r="O74" s="10">
        <f t="shared" si="3"/>
        <v>19</v>
      </c>
      <c r="P74" s="10">
        <v>139</v>
      </c>
      <c r="Q74" s="10">
        <v>136</v>
      </c>
      <c r="R74" s="10">
        <f t="shared" si="2"/>
        <v>3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24</v>
      </c>
      <c r="E75" s="10">
        <v>0</v>
      </c>
      <c r="F75" s="10">
        <v>24</v>
      </c>
      <c r="G75" s="10">
        <v>19</v>
      </c>
      <c r="H75" s="10">
        <v>25</v>
      </c>
      <c r="I75" s="10">
        <v>-6</v>
      </c>
      <c r="J75" s="10">
        <v>24</v>
      </c>
      <c r="K75" s="10">
        <v>18</v>
      </c>
      <c r="L75" s="10">
        <v>6</v>
      </c>
      <c r="M75" s="10">
        <v>28</v>
      </c>
      <c r="N75" s="10">
        <v>20</v>
      </c>
      <c r="O75" s="10">
        <f t="shared" si="3"/>
        <v>8</v>
      </c>
      <c r="P75" s="10">
        <v>28</v>
      </c>
      <c r="Q75" s="10">
        <v>19</v>
      </c>
      <c r="R75" s="10">
        <f t="shared" si="2"/>
        <v>9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47</v>
      </c>
      <c r="E76" s="10">
        <v>31</v>
      </c>
      <c r="F76" s="10">
        <v>16</v>
      </c>
      <c r="G76" s="10">
        <v>33</v>
      </c>
      <c r="H76" s="10">
        <v>21</v>
      </c>
      <c r="I76" s="10">
        <v>12</v>
      </c>
      <c r="J76" s="10">
        <v>49</v>
      </c>
      <c r="K76" s="10">
        <v>50</v>
      </c>
      <c r="L76" s="10">
        <v>-1</v>
      </c>
      <c r="M76" s="10">
        <v>26</v>
      </c>
      <c r="N76" s="10">
        <v>22</v>
      </c>
      <c r="O76" s="10">
        <f t="shared" si="3"/>
        <v>4</v>
      </c>
      <c r="P76" s="10">
        <v>26</v>
      </c>
      <c r="Q76" s="10">
        <v>29</v>
      </c>
      <c r="R76" s="10">
        <f t="shared" si="2"/>
        <v>-3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58</v>
      </c>
      <c r="E77" s="10">
        <v>45</v>
      </c>
      <c r="F77" s="10">
        <v>13</v>
      </c>
      <c r="G77" s="10">
        <v>56</v>
      </c>
      <c r="H77" s="10">
        <v>47</v>
      </c>
      <c r="I77" s="10">
        <v>9</v>
      </c>
      <c r="J77" s="10">
        <v>58</v>
      </c>
      <c r="K77" s="10">
        <v>63</v>
      </c>
      <c r="L77" s="10">
        <v>-5</v>
      </c>
      <c r="M77" s="10">
        <v>89</v>
      </c>
      <c r="N77" s="10">
        <v>40</v>
      </c>
      <c r="O77" s="10">
        <f t="shared" si="3"/>
        <v>49</v>
      </c>
      <c r="P77" s="10">
        <v>60</v>
      </c>
      <c r="Q77" s="10">
        <v>49</v>
      </c>
      <c r="R77" s="10">
        <f t="shared" si="2"/>
        <v>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311</v>
      </c>
      <c r="E78" s="10">
        <v>73</v>
      </c>
      <c r="F78" s="10">
        <v>238</v>
      </c>
      <c r="G78" s="10">
        <v>71</v>
      </c>
      <c r="H78" s="10">
        <v>52</v>
      </c>
      <c r="I78" s="10">
        <v>19</v>
      </c>
      <c r="J78" s="10">
        <v>197</v>
      </c>
      <c r="K78" s="10">
        <v>65</v>
      </c>
      <c r="L78" s="10">
        <v>132</v>
      </c>
      <c r="M78" s="10">
        <v>122</v>
      </c>
      <c r="N78" s="10">
        <v>31</v>
      </c>
      <c r="O78" s="10">
        <f t="shared" si="3"/>
        <v>91</v>
      </c>
      <c r="P78" s="10">
        <v>137</v>
      </c>
      <c r="Q78" s="10">
        <v>50</v>
      </c>
      <c r="R78" s="10">
        <f t="shared" si="2"/>
        <v>87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25</v>
      </c>
      <c r="E79" s="10">
        <v>22</v>
      </c>
      <c r="F79" s="10">
        <v>3</v>
      </c>
      <c r="G79" s="10">
        <v>35</v>
      </c>
      <c r="H79" s="10">
        <v>17</v>
      </c>
      <c r="I79" s="10">
        <v>18</v>
      </c>
      <c r="J79" s="10">
        <v>13</v>
      </c>
      <c r="K79" s="10">
        <v>23</v>
      </c>
      <c r="L79" s="10">
        <v>-10</v>
      </c>
      <c r="M79" s="10">
        <v>30</v>
      </c>
      <c r="N79" s="10">
        <v>16</v>
      </c>
      <c r="O79" s="10">
        <f t="shared" si="3"/>
        <v>14</v>
      </c>
      <c r="P79" s="10">
        <v>24</v>
      </c>
      <c r="Q79" s="10">
        <v>20</v>
      </c>
      <c r="R79" s="10">
        <f t="shared" si="2"/>
        <v>4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27</v>
      </c>
      <c r="E80" s="10">
        <v>36</v>
      </c>
      <c r="F80" s="10">
        <v>-9</v>
      </c>
      <c r="G80" s="10">
        <v>35</v>
      </c>
      <c r="H80" s="10">
        <v>33</v>
      </c>
      <c r="I80" s="10">
        <v>2</v>
      </c>
      <c r="J80" s="10">
        <v>24</v>
      </c>
      <c r="K80" s="10">
        <v>29</v>
      </c>
      <c r="L80" s="10">
        <v>-5</v>
      </c>
      <c r="M80" s="10">
        <v>47</v>
      </c>
      <c r="N80" s="10">
        <v>27</v>
      </c>
      <c r="O80" s="10">
        <f t="shared" si="3"/>
        <v>20</v>
      </c>
      <c r="P80" s="10">
        <v>29</v>
      </c>
      <c r="Q80" s="10">
        <v>35</v>
      </c>
      <c r="R80" s="10">
        <f t="shared" si="2"/>
        <v>-6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58</v>
      </c>
      <c r="E81" s="10">
        <v>55</v>
      </c>
      <c r="F81" s="10">
        <v>3</v>
      </c>
      <c r="G81" s="10">
        <v>71</v>
      </c>
      <c r="H81" s="10">
        <v>80</v>
      </c>
      <c r="I81" s="10">
        <v>-9</v>
      </c>
      <c r="J81" s="10">
        <v>57</v>
      </c>
      <c r="K81" s="10">
        <v>58</v>
      </c>
      <c r="L81" s="10">
        <v>-1</v>
      </c>
      <c r="M81" s="10">
        <v>65</v>
      </c>
      <c r="N81" s="10">
        <v>57</v>
      </c>
      <c r="O81" s="10">
        <f t="shared" si="3"/>
        <v>8</v>
      </c>
      <c r="P81" s="10">
        <v>57</v>
      </c>
      <c r="Q81" s="10">
        <v>44</v>
      </c>
      <c r="R81" s="10">
        <f>P81-Q81</f>
        <v>13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0</v>
      </c>
      <c r="E82" s="10">
        <v>24</v>
      </c>
      <c r="F82" s="10">
        <v>-24</v>
      </c>
      <c r="G82" s="10">
        <v>0</v>
      </c>
      <c r="H82" s="10">
        <v>12</v>
      </c>
      <c r="I82" s="10">
        <v>-12</v>
      </c>
      <c r="J82" s="10">
        <v>23</v>
      </c>
      <c r="K82" s="10">
        <v>18</v>
      </c>
      <c r="L82" s="10">
        <v>5</v>
      </c>
      <c r="M82" s="10">
        <v>17</v>
      </c>
      <c r="N82" s="10">
        <v>37</v>
      </c>
      <c r="O82" s="10">
        <f t="shared" si="3"/>
        <v>-20</v>
      </c>
      <c r="P82" s="10">
        <v>16</v>
      </c>
      <c r="Q82" s="10">
        <v>35</v>
      </c>
      <c r="R82" s="10">
        <f t="shared" si="2"/>
        <v>-19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四日市市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-392</v>
      </c>
      <c r="D86" s="31">
        <f t="shared" ref="D86:D101" si="4">SUMIF($A$5:$A$83,$B86,I$5:I$83)</f>
        <v>-492</v>
      </c>
      <c r="E86" s="31">
        <f t="shared" ref="E86:E101" si="5">SUMIF($A$5:$A$83,$B86,L$5:L$83)</f>
        <v>-79</v>
      </c>
      <c r="F86" s="31">
        <f>SUMIF($A$5:$A$83,$B86,O$5:O$83)</f>
        <v>-370</v>
      </c>
      <c r="G86" s="31">
        <f>SUMIF($A$5:$A$83,$B86,R$5:R$83)</f>
        <v>-263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14</v>
      </c>
      <c r="D87" s="31">
        <f t="shared" si="4"/>
        <v>48</v>
      </c>
      <c r="E87" s="31">
        <f t="shared" si="5"/>
        <v>11</v>
      </c>
      <c r="F87" s="31">
        <f>SUMIF($A$5:$A$83,$B87,O$5:O$83)</f>
        <v>111</v>
      </c>
      <c r="G87" s="31">
        <f t="shared" ref="G87:G101" si="6">SUMIF($A$5:$A$83,$B87,R$5:R$83)</f>
        <v>116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60</v>
      </c>
      <c r="D88" s="31">
        <f t="shared" si="4"/>
        <v>70</v>
      </c>
      <c r="E88" s="31">
        <f t="shared" si="5"/>
        <v>60</v>
      </c>
      <c r="F88" s="31">
        <f t="shared" ref="F88:F101" si="8">SUMIF($A$5:$A$83,$B88,O$5:O$83)</f>
        <v>83</v>
      </c>
      <c r="G88" s="31">
        <f t="shared" si="6"/>
        <v>35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24</v>
      </c>
      <c r="D89" s="31">
        <f t="shared" si="4"/>
        <v>3</v>
      </c>
      <c r="E89" s="31">
        <f t="shared" si="5"/>
        <v>6</v>
      </c>
      <c r="F89" s="31">
        <f t="shared" si="8"/>
        <v>34</v>
      </c>
      <c r="G89" s="31">
        <f t="shared" si="6"/>
        <v>48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33</v>
      </c>
      <c r="D90" s="31">
        <f t="shared" si="4"/>
        <v>19</v>
      </c>
      <c r="E90" s="31">
        <f t="shared" si="5"/>
        <v>24</v>
      </c>
      <c r="F90" s="31">
        <f t="shared" si="8"/>
        <v>13</v>
      </c>
      <c r="G90" s="31">
        <f t="shared" si="6"/>
        <v>57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56</v>
      </c>
      <c r="D91" s="32">
        <f t="shared" si="4"/>
        <v>50</v>
      </c>
      <c r="E91" s="32">
        <f t="shared" si="5"/>
        <v>-124</v>
      </c>
      <c r="F91" s="32">
        <f t="shared" si="8"/>
        <v>46</v>
      </c>
      <c r="G91" s="32">
        <f t="shared" si="6"/>
        <v>17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19</v>
      </c>
      <c r="D92" s="33">
        <f>SUMIF($A$5:$A$83,$B92,I$5:I$83)</f>
        <v>27</v>
      </c>
      <c r="E92" s="33">
        <f>SUMIF($A$5:$A$83,$B92,L$5:L$83)</f>
        <v>14</v>
      </c>
      <c r="F92" s="33">
        <f>SUMIF($A$5:$A$83,$B92,O$5:O$83)</f>
        <v>13</v>
      </c>
      <c r="G92" s="33">
        <f>SUMIF($A$5:$A$83,$B92,R$5:R$83)</f>
        <v>40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50</v>
      </c>
      <c r="D93" s="31">
        <f t="shared" si="4"/>
        <v>-28</v>
      </c>
      <c r="E93" s="31">
        <f t="shared" si="5"/>
        <v>57</v>
      </c>
      <c r="F93" s="31">
        <f t="shared" si="8"/>
        <v>56</v>
      </c>
      <c r="G93" s="31">
        <f t="shared" si="6"/>
        <v>-10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99</v>
      </c>
      <c r="D94" s="31">
        <f t="shared" si="4"/>
        <v>36</v>
      </c>
      <c r="E94" s="31">
        <f t="shared" si="5"/>
        <v>10</v>
      </c>
      <c r="F94" s="31">
        <f t="shared" si="8"/>
        <v>27</v>
      </c>
      <c r="G94" s="31">
        <f t="shared" si="6"/>
        <v>-1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-133</v>
      </c>
      <c r="D95" s="31">
        <f t="shared" si="4"/>
        <v>-100</v>
      </c>
      <c r="E95" s="31">
        <f t="shared" si="5"/>
        <v>-294</v>
      </c>
      <c r="F95" s="31">
        <f t="shared" si="8"/>
        <v>-186</v>
      </c>
      <c r="G95" s="31">
        <f t="shared" si="6"/>
        <v>-229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-152</v>
      </c>
      <c r="D96" s="31">
        <f t="shared" si="4"/>
        <v>-261</v>
      </c>
      <c r="E96" s="31">
        <f t="shared" si="5"/>
        <v>-207</v>
      </c>
      <c r="F96" s="31">
        <f t="shared" si="8"/>
        <v>-215</v>
      </c>
      <c r="G96" s="31">
        <f t="shared" si="6"/>
        <v>-281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111</v>
      </c>
      <c r="D97" s="31">
        <f t="shared" si="4"/>
        <v>-42</v>
      </c>
      <c r="E97" s="31">
        <f t="shared" si="5"/>
        <v>134</v>
      </c>
      <c r="F97" s="31">
        <f t="shared" si="8"/>
        <v>121</v>
      </c>
      <c r="G97" s="31">
        <f t="shared" si="6"/>
        <v>180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115</v>
      </c>
      <c r="D98" s="31">
        <f t="shared" si="4"/>
        <v>26</v>
      </c>
      <c r="E98" s="31">
        <f t="shared" si="5"/>
        <v>24</v>
      </c>
      <c r="F98" s="31">
        <f t="shared" si="8"/>
        <v>68</v>
      </c>
      <c r="G98" s="31">
        <f t="shared" si="6"/>
        <v>42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8</v>
      </c>
      <c r="D99" s="31">
        <f t="shared" si="4"/>
        <v>28</v>
      </c>
      <c r="E99" s="31">
        <f t="shared" si="5"/>
        <v>36</v>
      </c>
      <c r="F99" s="31">
        <f t="shared" si="8"/>
        <v>59</v>
      </c>
      <c r="G99" s="31">
        <f t="shared" si="6"/>
        <v>26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337</v>
      </c>
      <c r="D100" s="31">
        <f t="shared" si="4"/>
        <v>89</v>
      </c>
      <c r="E100" s="31">
        <f t="shared" si="5"/>
        <v>185</v>
      </c>
      <c r="F100" s="31">
        <f t="shared" si="8"/>
        <v>213</v>
      </c>
      <c r="G100" s="31">
        <f t="shared" si="6"/>
        <v>118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-24</v>
      </c>
      <c r="D101" s="34">
        <f t="shared" si="4"/>
        <v>-12</v>
      </c>
      <c r="E101" s="34">
        <f t="shared" si="5"/>
        <v>5</v>
      </c>
      <c r="F101" s="31">
        <f t="shared" si="8"/>
        <v>-20</v>
      </c>
      <c r="G101" s="31">
        <f t="shared" si="6"/>
        <v>-19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225</v>
      </c>
      <c r="D102" s="35" t="str">
        <f>"全体 "&amp;TEXT(SUM(D86:D101),"#,###")</f>
        <v>全体 -539</v>
      </c>
      <c r="E102" s="35" t="str">
        <f>"全体 "&amp;TEXT(SUM(E86:E101),"#,###")</f>
        <v>全体 -138</v>
      </c>
      <c r="F102" s="35" t="str">
        <f>"全体 "&amp;TEXT(SUM(F86:F101),"#,###")</f>
        <v>全体 53</v>
      </c>
      <c r="G102" s="35" t="str">
        <f>"全体 "&amp;TEXT(SUM(G86:G101),"#,###")</f>
        <v>全体 -124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C102"/>
  <sheetViews>
    <sheetView showGridLines="0" topLeftCell="D1" zoomScaleNormal="100" workbookViewId="0">
      <pane ySplit="4" topLeftCell="A109" activePane="bottomLeft" state="frozen"/>
      <selection activeCell="K106" sqref="K106"/>
      <selection pane="bottomLeft" activeCell="G108" sqref="G108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伊勢市</v>
      </c>
      <c r="T1" s="1" t="str">
        <f ca="1">"地域ブロック・県内圏域別の人口移動の状況　＜"&amp;D1&amp;"＞"</f>
        <v>地域ブロック・県内圏域別の人口移動の状況　＜伊勢市＞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3195</v>
      </c>
      <c r="E4" s="9">
        <v>3471</v>
      </c>
      <c r="F4" s="9">
        <v>-276</v>
      </c>
      <c r="G4" s="9">
        <v>3157</v>
      </c>
      <c r="H4" s="9">
        <v>3362</v>
      </c>
      <c r="I4" s="9">
        <v>-205</v>
      </c>
      <c r="J4" s="9">
        <v>3107</v>
      </c>
      <c r="K4" s="9">
        <v>3331</v>
      </c>
      <c r="L4" s="9">
        <v>-224</v>
      </c>
      <c r="M4" s="9">
        <v>3064</v>
      </c>
      <c r="N4" s="9">
        <v>3601</v>
      </c>
      <c r="O4" s="9">
        <f>M4-N4</f>
        <v>-537</v>
      </c>
      <c r="P4" s="9">
        <v>3126</v>
      </c>
      <c r="Q4" s="9">
        <v>3381</v>
      </c>
      <c r="R4" s="9">
        <f>P4-Q4</f>
        <v>-255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176</v>
      </c>
      <c r="E5" s="10">
        <v>296</v>
      </c>
      <c r="F5" s="10">
        <v>-120</v>
      </c>
      <c r="G5" s="10">
        <v>195</v>
      </c>
      <c r="H5" s="10">
        <v>236</v>
      </c>
      <c r="I5" s="10">
        <v>-41</v>
      </c>
      <c r="J5" s="10">
        <v>192</v>
      </c>
      <c r="K5" s="10">
        <v>285</v>
      </c>
      <c r="L5" s="10">
        <v>-93</v>
      </c>
      <c r="M5" s="10">
        <v>233</v>
      </c>
      <c r="N5" s="10">
        <v>312</v>
      </c>
      <c r="O5" s="10">
        <f>M5-N5</f>
        <v>-79</v>
      </c>
      <c r="P5" s="10">
        <v>229</v>
      </c>
      <c r="Q5" s="10">
        <v>298</v>
      </c>
      <c r="R5" s="10">
        <f t="shared" ref="R5:R68" si="0">P5-Q5</f>
        <v>-69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95</v>
      </c>
      <c r="E6" s="10">
        <v>100</v>
      </c>
      <c r="F6" s="10">
        <v>-5</v>
      </c>
      <c r="G6" s="10">
        <v>71</v>
      </c>
      <c r="H6" s="10">
        <v>107</v>
      </c>
      <c r="I6" s="10">
        <v>-36</v>
      </c>
      <c r="J6" s="10">
        <v>77</v>
      </c>
      <c r="K6" s="10">
        <v>117</v>
      </c>
      <c r="L6" s="10">
        <v>-40</v>
      </c>
      <c r="M6" s="10">
        <v>95</v>
      </c>
      <c r="N6" s="10">
        <v>108</v>
      </c>
      <c r="O6" s="10">
        <f t="shared" ref="O6:O69" si="1">M6-N6</f>
        <v>-13</v>
      </c>
      <c r="P6" s="10">
        <v>124</v>
      </c>
      <c r="Q6" s="10">
        <v>130</v>
      </c>
      <c r="R6" s="10">
        <f t="shared" si="0"/>
        <v>-6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f t="shared" si="1"/>
        <v>0</v>
      </c>
      <c r="P7" s="10">
        <v>0</v>
      </c>
      <c r="Q7" s="10">
        <v>0</v>
      </c>
      <c r="R7" s="10">
        <f t="shared" si="0"/>
        <v>0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274</v>
      </c>
      <c r="E8" s="10">
        <v>341</v>
      </c>
      <c r="F8" s="10">
        <v>-67</v>
      </c>
      <c r="G8" s="10">
        <v>269</v>
      </c>
      <c r="H8" s="10">
        <v>376</v>
      </c>
      <c r="I8" s="10">
        <v>-107</v>
      </c>
      <c r="J8" s="10">
        <v>251</v>
      </c>
      <c r="K8" s="10">
        <v>346</v>
      </c>
      <c r="L8" s="10">
        <v>-95</v>
      </c>
      <c r="M8" s="10">
        <v>280</v>
      </c>
      <c r="N8" s="10">
        <v>376</v>
      </c>
      <c r="O8" s="10">
        <f t="shared" si="1"/>
        <v>-96</v>
      </c>
      <c r="P8" s="10">
        <v>218</v>
      </c>
      <c r="Q8" s="10">
        <v>309</v>
      </c>
      <c r="R8" s="10">
        <f t="shared" si="0"/>
        <v>-91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31</v>
      </c>
      <c r="E9" s="10">
        <v>42</v>
      </c>
      <c r="F9" s="10">
        <v>-11</v>
      </c>
      <c r="G9" s="10">
        <v>30</v>
      </c>
      <c r="H9" s="10">
        <v>34</v>
      </c>
      <c r="I9" s="10">
        <v>-4</v>
      </c>
      <c r="J9" s="10">
        <v>46</v>
      </c>
      <c r="K9" s="10">
        <v>56</v>
      </c>
      <c r="L9" s="10">
        <v>-10</v>
      </c>
      <c r="M9" s="10">
        <v>29</v>
      </c>
      <c r="N9" s="10">
        <v>31</v>
      </c>
      <c r="O9" s="10">
        <f t="shared" si="1"/>
        <v>-2</v>
      </c>
      <c r="P9" s="10">
        <v>23</v>
      </c>
      <c r="Q9" s="10">
        <v>27</v>
      </c>
      <c r="R9" s="10">
        <f t="shared" si="0"/>
        <v>-4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66</v>
      </c>
      <c r="E10" s="10">
        <v>87</v>
      </c>
      <c r="F10" s="10">
        <v>-21</v>
      </c>
      <c r="G10" s="10">
        <v>62</v>
      </c>
      <c r="H10" s="10">
        <v>87</v>
      </c>
      <c r="I10" s="10">
        <v>-25</v>
      </c>
      <c r="J10" s="10">
        <v>57</v>
      </c>
      <c r="K10" s="10">
        <v>118</v>
      </c>
      <c r="L10" s="10">
        <v>-61</v>
      </c>
      <c r="M10" s="10">
        <v>73</v>
      </c>
      <c r="N10" s="10">
        <v>98</v>
      </c>
      <c r="O10" s="10">
        <f t="shared" si="1"/>
        <v>-25</v>
      </c>
      <c r="P10" s="10">
        <v>74</v>
      </c>
      <c r="Q10" s="10">
        <v>84</v>
      </c>
      <c r="R10" s="10">
        <f t="shared" si="0"/>
        <v>-10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17</v>
      </c>
      <c r="E11" s="10">
        <v>25</v>
      </c>
      <c r="F11" s="10">
        <v>-8</v>
      </c>
      <c r="G11" s="10">
        <v>20</v>
      </c>
      <c r="H11" s="10">
        <v>18</v>
      </c>
      <c r="I11" s="10">
        <v>2</v>
      </c>
      <c r="J11" s="10">
        <v>26</v>
      </c>
      <c r="K11" s="10">
        <v>14</v>
      </c>
      <c r="L11" s="10">
        <v>12</v>
      </c>
      <c r="M11" s="10">
        <v>23</v>
      </c>
      <c r="N11" s="10">
        <v>29</v>
      </c>
      <c r="O11" s="10">
        <f t="shared" si="1"/>
        <v>-6</v>
      </c>
      <c r="P11" s="10">
        <v>14</v>
      </c>
      <c r="Q11" s="10">
        <v>17</v>
      </c>
      <c r="R11" s="10">
        <f t="shared" si="0"/>
        <v>-3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28</v>
      </c>
      <c r="E12" s="10">
        <v>15</v>
      </c>
      <c r="F12" s="10">
        <v>13</v>
      </c>
      <c r="G12" s="10">
        <v>21</v>
      </c>
      <c r="H12" s="10">
        <v>10</v>
      </c>
      <c r="I12" s="10">
        <v>11</v>
      </c>
      <c r="J12" s="10">
        <v>16</v>
      </c>
      <c r="K12" s="10">
        <v>0</v>
      </c>
      <c r="L12" s="10">
        <v>16</v>
      </c>
      <c r="M12" s="10">
        <v>30</v>
      </c>
      <c r="N12" s="10">
        <v>16</v>
      </c>
      <c r="O12" s="10">
        <f t="shared" si="1"/>
        <v>14</v>
      </c>
      <c r="P12" s="10">
        <v>17</v>
      </c>
      <c r="Q12" s="10">
        <v>14</v>
      </c>
      <c r="R12" s="10">
        <f t="shared" si="0"/>
        <v>3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0</v>
      </c>
      <c r="E13" s="10">
        <v>21</v>
      </c>
      <c r="F13" s="10">
        <v>-21</v>
      </c>
      <c r="G13" s="10">
        <v>14</v>
      </c>
      <c r="H13" s="10">
        <v>0</v>
      </c>
      <c r="I13" s="10">
        <v>14</v>
      </c>
      <c r="J13" s="10">
        <v>0</v>
      </c>
      <c r="K13" s="10">
        <v>15</v>
      </c>
      <c r="L13" s="10">
        <v>-15</v>
      </c>
      <c r="M13" s="10">
        <v>11</v>
      </c>
      <c r="N13" s="10">
        <v>11</v>
      </c>
      <c r="O13" s="10">
        <f t="shared" si="1"/>
        <v>0</v>
      </c>
      <c r="P13" s="10">
        <v>20</v>
      </c>
      <c r="Q13" s="10">
        <v>13</v>
      </c>
      <c r="R13" s="10">
        <f t="shared" si="0"/>
        <v>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207</v>
      </c>
      <c r="E14" s="10">
        <v>97</v>
      </c>
      <c r="F14" s="10">
        <v>110</v>
      </c>
      <c r="G14" s="10">
        <v>228</v>
      </c>
      <c r="H14" s="10">
        <v>112</v>
      </c>
      <c r="I14" s="10">
        <v>116</v>
      </c>
      <c r="J14" s="10">
        <v>215</v>
      </c>
      <c r="K14" s="10">
        <v>89</v>
      </c>
      <c r="L14" s="10">
        <v>126</v>
      </c>
      <c r="M14" s="10">
        <v>162</v>
      </c>
      <c r="N14" s="10">
        <v>89</v>
      </c>
      <c r="O14" s="10">
        <f t="shared" si="1"/>
        <v>73</v>
      </c>
      <c r="P14" s="10">
        <v>183</v>
      </c>
      <c r="Q14" s="10">
        <v>66</v>
      </c>
      <c r="R14" s="10">
        <f t="shared" si="0"/>
        <v>117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17</v>
      </c>
      <c r="E15" s="10">
        <v>10</v>
      </c>
      <c r="F15" s="10">
        <v>7</v>
      </c>
      <c r="G15" s="10">
        <v>16</v>
      </c>
      <c r="H15" s="10">
        <v>13</v>
      </c>
      <c r="I15" s="10">
        <v>3</v>
      </c>
      <c r="J15" s="10">
        <v>10</v>
      </c>
      <c r="K15" s="10">
        <v>0</v>
      </c>
      <c r="L15" s="10">
        <v>10</v>
      </c>
      <c r="M15" s="10">
        <v>15</v>
      </c>
      <c r="N15" s="10">
        <v>0</v>
      </c>
      <c r="O15" s="10">
        <f t="shared" si="1"/>
        <v>15</v>
      </c>
      <c r="P15" s="10">
        <v>0</v>
      </c>
      <c r="Q15" s="10">
        <v>14</v>
      </c>
      <c r="R15" s="10">
        <f t="shared" si="0"/>
        <v>-14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13</v>
      </c>
      <c r="E16" s="10">
        <v>0</v>
      </c>
      <c r="F16" s="10">
        <v>13</v>
      </c>
      <c r="G16" s="10">
        <v>0</v>
      </c>
      <c r="H16" s="10">
        <v>10</v>
      </c>
      <c r="I16" s="10">
        <v>-10</v>
      </c>
      <c r="J16" s="10">
        <v>0</v>
      </c>
      <c r="K16" s="10">
        <v>11</v>
      </c>
      <c r="L16" s="10">
        <v>-11</v>
      </c>
      <c r="M16" s="10">
        <v>0</v>
      </c>
      <c r="N16" s="10">
        <v>12</v>
      </c>
      <c r="O16" s="10">
        <f t="shared" si="1"/>
        <v>-12</v>
      </c>
      <c r="P16" s="10">
        <v>0</v>
      </c>
      <c r="Q16" s="10">
        <v>12</v>
      </c>
      <c r="R16" s="10">
        <f t="shared" si="0"/>
        <v>-12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222</v>
      </c>
      <c r="E17" s="10">
        <v>122</v>
      </c>
      <c r="F17" s="10">
        <v>100</v>
      </c>
      <c r="G17" s="10">
        <v>268</v>
      </c>
      <c r="H17" s="10">
        <v>94</v>
      </c>
      <c r="I17" s="10">
        <v>174</v>
      </c>
      <c r="J17" s="10">
        <v>261</v>
      </c>
      <c r="K17" s="10">
        <v>90</v>
      </c>
      <c r="L17" s="10">
        <v>171</v>
      </c>
      <c r="M17" s="10">
        <v>275</v>
      </c>
      <c r="N17" s="10">
        <v>102</v>
      </c>
      <c r="O17" s="10">
        <f t="shared" si="1"/>
        <v>173</v>
      </c>
      <c r="P17" s="10">
        <v>194</v>
      </c>
      <c r="Q17" s="10">
        <v>114</v>
      </c>
      <c r="R17" s="10">
        <f t="shared" si="0"/>
        <v>80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11</v>
      </c>
      <c r="E18" s="10">
        <v>21</v>
      </c>
      <c r="F18" s="10">
        <v>-10</v>
      </c>
      <c r="G18" s="10">
        <v>22</v>
      </c>
      <c r="H18" s="10">
        <v>26</v>
      </c>
      <c r="I18" s="10">
        <v>-4</v>
      </c>
      <c r="J18" s="10">
        <v>18</v>
      </c>
      <c r="K18" s="10">
        <v>20</v>
      </c>
      <c r="L18" s="10">
        <v>-2</v>
      </c>
      <c r="M18" s="10">
        <v>34</v>
      </c>
      <c r="N18" s="10">
        <v>36</v>
      </c>
      <c r="O18" s="10">
        <f t="shared" si="1"/>
        <v>-2</v>
      </c>
      <c r="P18" s="10">
        <v>30</v>
      </c>
      <c r="Q18" s="10">
        <v>19</v>
      </c>
      <c r="R18" s="10">
        <f t="shared" si="0"/>
        <v>11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1"/>
        <v>0</v>
      </c>
      <c r="P19" s="10">
        <v>0</v>
      </c>
      <c r="Q19" s="10">
        <v>0</v>
      </c>
      <c r="R19" s="10">
        <f t="shared" si="0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f t="shared" si="1"/>
        <v>0</v>
      </c>
      <c r="P20" s="10">
        <v>0</v>
      </c>
      <c r="Q20" s="10">
        <v>0</v>
      </c>
      <c r="R20" s="10">
        <f t="shared" si="0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0</v>
      </c>
      <c r="E21" s="10">
        <v>0</v>
      </c>
      <c r="F21" s="10">
        <v>0</v>
      </c>
      <c r="G21" s="10">
        <v>10</v>
      </c>
      <c r="H21" s="10">
        <v>19</v>
      </c>
      <c r="I21" s="10">
        <v>-9</v>
      </c>
      <c r="J21" s="10">
        <v>0</v>
      </c>
      <c r="K21" s="10">
        <v>15</v>
      </c>
      <c r="L21" s="10">
        <v>-15</v>
      </c>
      <c r="M21" s="10">
        <v>0</v>
      </c>
      <c r="N21" s="10">
        <v>12</v>
      </c>
      <c r="O21" s="10">
        <f t="shared" si="1"/>
        <v>-12</v>
      </c>
      <c r="P21" s="10">
        <v>12</v>
      </c>
      <c r="Q21" s="10">
        <v>10</v>
      </c>
      <c r="R21" s="10">
        <f t="shared" si="0"/>
        <v>2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1"/>
        <v>0</v>
      </c>
      <c r="P22" s="10">
        <v>0</v>
      </c>
      <c r="Q22" s="10">
        <v>0</v>
      </c>
      <c r="R22" s="10">
        <f t="shared" si="0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12</v>
      </c>
      <c r="F23" s="10">
        <v>-12</v>
      </c>
      <c r="G23" s="10">
        <v>0</v>
      </c>
      <c r="H23" s="10">
        <v>10</v>
      </c>
      <c r="I23" s="10">
        <v>-10</v>
      </c>
      <c r="J23" s="10">
        <v>0</v>
      </c>
      <c r="K23" s="10">
        <v>10</v>
      </c>
      <c r="L23" s="10">
        <v>-10</v>
      </c>
      <c r="M23" s="10">
        <v>0</v>
      </c>
      <c r="N23" s="10">
        <v>0</v>
      </c>
      <c r="O23" s="10">
        <f t="shared" si="1"/>
        <v>0</v>
      </c>
      <c r="P23" s="10">
        <v>0</v>
      </c>
      <c r="Q23" s="10">
        <v>0</v>
      </c>
      <c r="R23" s="10">
        <f t="shared" si="0"/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30</v>
      </c>
      <c r="E24" s="10">
        <v>25</v>
      </c>
      <c r="F24" s="10">
        <v>5</v>
      </c>
      <c r="G24" s="10">
        <v>24</v>
      </c>
      <c r="H24" s="10">
        <v>24</v>
      </c>
      <c r="I24" s="10">
        <v>0</v>
      </c>
      <c r="J24" s="10">
        <v>25</v>
      </c>
      <c r="K24" s="10">
        <v>28</v>
      </c>
      <c r="L24" s="10">
        <v>-3</v>
      </c>
      <c r="M24" s="10">
        <v>19</v>
      </c>
      <c r="N24" s="10">
        <v>24</v>
      </c>
      <c r="O24" s="10">
        <f t="shared" si="1"/>
        <v>-5</v>
      </c>
      <c r="P24" s="10">
        <v>19</v>
      </c>
      <c r="Q24" s="10">
        <v>20</v>
      </c>
      <c r="R24" s="10">
        <f t="shared" si="0"/>
        <v>-1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137</v>
      </c>
      <c r="E25" s="10">
        <v>162</v>
      </c>
      <c r="F25" s="10">
        <v>-25</v>
      </c>
      <c r="G25" s="10">
        <v>146</v>
      </c>
      <c r="H25" s="10">
        <v>164</v>
      </c>
      <c r="I25" s="10">
        <v>-18</v>
      </c>
      <c r="J25" s="10">
        <v>137</v>
      </c>
      <c r="K25" s="10">
        <v>171</v>
      </c>
      <c r="L25" s="10">
        <v>-34</v>
      </c>
      <c r="M25" s="10">
        <v>112</v>
      </c>
      <c r="N25" s="10">
        <v>226</v>
      </c>
      <c r="O25" s="10">
        <f t="shared" si="1"/>
        <v>-114</v>
      </c>
      <c r="P25" s="10">
        <v>132</v>
      </c>
      <c r="Q25" s="10">
        <v>193</v>
      </c>
      <c r="R25" s="10">
        <f t="shared" si="0"/>
        <v>-61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12</v>
      </c>
      <c r="E26" s="10">
        <v>10</v>
      </c>
      <c r="F26" s="10">
        <v>2</v>
      </c>
      <c r="G26" s="10">
        <v>11</v>
      </c>
      <c r="H26" s="10">
        <v>17</v>
      </c>
      <c r="I26" s="10">
        <v>-6</v>
      </c>
      <c r="J26" s="10">
        <v>0</v>
      </c>
      <c r="K26" s="10">
        <v>0</v>
      </c>
      <c r="L26" s="10">
        <v>0</v>
      </c>
      <c r="M26" s="10">
        <v>18</v>
      </c>
      <c r="N26" s="10">
        <v>17</v>
      </c>
      <c r="O26" s="10">
        <f t="shared" si="1"/>
        <v>1</v>
      </c>
      <c r="P26" s="10">
        <v>0</v>
      </c>
      <c r="Q26" s="10">
        <v>0</v>
      </c>
      <c r="R26" s="10">
        <f t="shared" si="0"/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131</v>
      </c>
      <c r="E27" s="10">
        <v>149</v>
      </c>
      <c r="F27" s="10">
        <v>-18</v>
      </c>
      <c r="G27" s="10">
        <v>115</v>
      </c>
      <c r="H27" s="10">
        <v>170</v>
      </c>
      <c r="I27" s="10">
        <v>-55</v>
      </c>
      <c r="J27" s="10">
        <v>88</v>
      </c>
      <c r="K27" s="10">
        <v>190</v>
      </c>
      <c r="L27" s="10">
        <v>-102</v>
      </c>
      <c r="M27" s="10">
        <v>93</v>
      </c>
      <c r="N27" s="10">
        <v>159</v>
      </c>
      <c r="O27" s="10">
        <f t="shared" si="1"/>
        <v>-66</v>
      </c>
      <c r="P27" s="10">
        <v>108</v>
      </c>
      <c r="Q27" s="10">
        <v>135</v>
      </c>
      <c r="R27" s="10">
        <f t="shared" si="0"/>
        <v>-27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0</v>
      </c>
      <c r="E28" s="10">
        <v>0</v>
      </c>
      <c r="F28" s="10">
        <v>0</v>
      </c>
      <c r="G28" s="10">
        <v>59</v>
      </c>
      <c r="H28" s="10">
        <v>0</v>
      </c>
      <c r="I28" s="10">
        <v>59</v>
      </c>
      <c r="J28" s="10">
        <v>0</v>
      </c>
      <c r="K28" s="10">
        <v>51</v>
      </c>
      <c r="L28" s="10">
        <v>-51</v>
      </c>
      <c r="M28" s="10">
        <v>38</v>
      </c>
      <c r="N28" s="10">
        <v>57</v>
      </c>
      <c r="O28" s="10">
        <f t="shared" si="1"/>
        <v>-19</v>
      </c>
      <c r="P28" s="10">
        <v>54</v>
      </c>
      <c r="Q28" s="10">
        <v>0</v>
      </c>
      <c r="R28" s="10">
        <f t="shared" si="0"/>
        <v>54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10</v>
      </c>
      <c r="E29" s="10">
        <v>0</v>
      </c>
      <c r="F29" s="10">
        <v>10</v>
      </c>
      <c r="G29" s="10">
        <v>13</v>
      </c>
      <c r="H29" s="10">
        <v>0</v>
      </c>
      <c r="I29" s="10">
        <v>13</v>
      </c>
      <c r="J29" s="10">
        <v>18</v>
      </c>
      <c r="K29" s="10">
        <v>10</v>
      </c>
      <c r="L29" s="10">
        <v>8</v>
      </c>
      <c r="M29" s="10">
        <v>0</v>
      </c>
      <c r="N29" s="10">
        <v>18</v>
      </c>
      <c r="O29" s="10">
        <f t="shared" si="1"/>
        <v>-18</v>
      </c>
      <c r="P29" s="10">
        <v>19</v>
      </c>
      <c r="Q29" s="10">
        <v>0</v>
      </c>
      <c r="R29" s="10">
        <f t="shared" si="0"/>
        <v>19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95</v>
      </c>
      <c r="E30" s="10">
        <v>52</v>
      </c>
      <c r="F30" s="10">
        <v>43</v>
      </c>
      <c r="G30" s="10">
        <v>90</v>
      </c>
      <c r="H30" s="10">
        <v>29</v>
      </c>
      <c r="I30" s="10">
        <v>61</v>
      </c>
      <c r="J30" s="10">
        <v>94</v>
      </c>
      <c r="K30" s="10">
        <v>0</v>
      </c>
      <c r="L30" s="10">
        <v>94</v>
      </c>
      <c r="M30" s="10">
        <v>83</v>
      </c>
      <c r="N30" s="10">
        <v>51</v>
      </c>
      <c r="O30" s="10">
        <f t="shared" si="1"/>
        <v>32</v>
      </c>
      <c r="P30" s="10">
        <v>93</v>
      </c>
      <c r="Q30" s="10">
        <v>39</v>
      </c>
      <c r="R30" s="10">
        <f t="shared" si="0"/>
        <v>54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10</v>
      </c>
      <c r="E31" s="10">
        <v>0</v>
      </c>
      <c r="F31" s="10">
        <v>10</v>
      </c>
      <c r="G31" s="10">
        <v>13</v>
      </c>
      <c r="H31" s="10">
        <v>10</v>
      </c>
      <c r="I31" s="10">
        <v>3</v>
      </c>
      <c r="J31" s="10">
        <v>23</v>
      </c>
      <c r="K31" s="10">
        <v>10</v>
      </c>
      <c r="L31" s="10">
        <v>13</v>
      </c>
      <c r="M31" s="10">
        <v>11</v>
      </c>
      <c r="N31" s="10">
        <v>0</v>
      </c>
      <c r="O31" s="10">
        <f t="shared" si="1"/>
        <v>11</v>
      </c>
      <c r="P31" s="10">
        <v>0</v>
      </c>
      <c r="Q31" s="10">
        <v>0</v>
      </c>
      <c r="R31" s="10">
        <f t="shared" si="0"/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f t="shared" si="1"/>
        <v>0</v>
      </c>
      <c r="P32" s="10">
        <v>0</v>
      </c>
      <c r="Q32" s="10">
        <v>0</v>
      </c>
      <c r="R32" s="10">
        <f t="shared" si="0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1"/>
        <v>0</v>
      </c>
      <c r="P33" s="10">
        <v>0</v>
      </c>
      <c r="Q33" s="10">
        <v>0</v>
      </c>
      <c r="R33" s="10">
        <f t="shared" si="0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94</v>
      </c>
      <c r="E34" s="11">
        <v>77</v>
      </c>
      <c r="F34" s="11">
        <v>17</v>
      </c>
      <c r="G34" s="11">
        <v>24</v>
      </c>
      <c r="H34" s="11">
        <v>94</v>
      </c>
      <c r="I34" s="11">
        <v>-70</v>
      </c>
      <c r="J34" s="11">
        <v>105</v>
      </c>
      <c r="K34" s="11">
        <v>91</v>
      </c>
      <c r="L34" s="11">
        <v>14</v>
      </c>
      <c r="M34" s="11">
        <v>41</v>
      </c>
      <c r="N34" s="11">
        <v>40</v>
      </c>
      <c r="O34" s="11">
        <f t="shared" si="1"/>
        <v>1</v>
      </c>
      <c r="P34" s="11">
        <v>50</v>
      </c>
      <c r="Q34" s="11">
        <v>80</v>
      </c>
      <c r="R34" s="11">
        <f t="shared" si="0"/>
        <v>-30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34</v>
      </c>
      <c r="E35" s="12">
        <v>29</v>
      </c>
      <c r="F35" s="12">
        <v>5</v>
      </c>
      <c r="G35" s="12">
        <v>38</v>
      </c>
      <c r="H35" s="12">
        <v>16</v>
      </c>
      <c r="I35" s="12">
        <v>22</v>
      </c>
      <c r="J35" s="12">
        <v>34</v>
      </c>
      <c r="K35" s="12">
        <v>31</v>
      </c>
      <c r="L35" s="12">
        <v>3</v>
      </c>
      <c r="M35" s="12">
        <v>44</v>
      </c>
      <c r="N35" s="12">
        <v>30</v>
      </c>
      <c r="O35" s="10">
        <f t="shared" si="1"/>
        <v>14</v>
      </c>
      <c r="P35" s="12">
        <v>37</v>
      </c>
      <c r="Q35" s="12">
        <v>57</v>
      </c>
      <c r="R35" s="12">
        <f t="shared" si="0"/>
        <v>-20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11</v>
      </c>
      <c r="I36" s="10">
        <v>-11</v>
      </c>
      <c r="J36" s="10">
        <v>0</v>
      </c>
      <c r="K36" s="10">
        <v>0</v>
      </c>
      <c r="L36" s="10">
        <v>0</v>
      </c>
      <c r="M36" s="10">
        <v>13</v>
      </c>
      <c r="N36" s="10">
        <v>0</v>
      </c>
      <c r="O36" s="10">
        <f t="shared" si="1"/>
        <v>13</v>
      </c>
      <c r="P36" s="10">
        <v>0</v>
      </c>
      <c r="Q36" s="10">
        <v>0</v>
      </c>
      <c r="R36" s="10">
        <f t="shared" si="0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13</v>
      </c>
      <c r="H37" s="10">
        <v>0</v>
      </c>
      <c r="I37" s="10">
        <v>13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1"/>
        <v>0</v>
      </c>
      <c r="P37" s="10">
        <v>0</v>
      </c>
      <c r="Q37" s="10">
        <v>0</v>
      </c>
      <c r="R37" s="10">
        <f t="shared" si="0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11</v>
      </c>
      <c r="E38" s="10">
        <v>18</v>
      </c>
      <c r="F38" s="10">
        <v>-7</v>
      </c>
      <c r="G38" s="10">
        <v>11</v>
      </c>
      <c r="H38" s="10">
        <v>12</v>
      </c>
      <c r="I38" s="10">
        <v>-1</v>
      </c>
      <c r="J38" s="10">
        <v>16</v>
      </c>
      <c r="K38" s="10">
        <v>12</v>
      </c>
      <c r="L38" s="10">
        <v>4</v>
      </c>
      <c r="M38" s="10">
        <v>0</v>
      </c>
      <c r="N38" s="10">
        <v>20</v>
      </c>
      <c r="O38" s="10">
        <f t="shared" si="1"/>
        <v>-20</v>
      </c>
      <c r="P38" s="10">
        <v>14</v>
      </c>
      <c r="Q38" s="10">
        <v>31</v>
      </c>
      <c r="R38" s="10">
        <f t="shared" si="0"/>
        <v>-17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10</v>
      </c>
      <c r="F39" s="10">
        <v>-10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1"/>
        <v>0</v>
      </c>
      <c r="P39" s="10">
        <v>0</v>
      </c>
      <c r="Q39" s="10">
        <v>0</v>
      </c>
      <c r="R39" s="10">
        <f t="shared" si="0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1"/>
        <v>0</v>
      </c>
      <c r="P40" s="10">
        <v>18</v>
      </c>
      <c r="Q40" s="10">
        <v>0</v>
      </c>
      <c r="R40" s="10">
        <f t="shared" si="0"/>
        <v>18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f t="shared" si="1"/>
        <v>0</v>
      </c>
      <c r="P41" s="10">
        <v>0</v>
      </c>
      <c r="Q41" s="10">
        <v>0</v>
      </c>
      <c r="R41" s="10">
        <f t="shared" si="0"/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23</v>
      </c>
      <c r="E42" s="10">
        <v>24</v>
      </c>
      <c r="F42" s="10">
        <v>-1</v>
      </c>
      <c r="G42" s="10">
        <v>17</v>
      </c>
      <c r="H42" s="10">
        <v>10</v>
      </c>
      <c r="I42" s="10">
        <v>7</v>
      </c>
      <c r="J42" s="10">
        <v>29</v>
      </c>
      <c r="K42" s="10">
        <v>11</v>
      </c>
      <c r="L42" s="10">
        <v>18</v>
      </c>
      <c r="M42" s="10">
        <v>13</v>
      </c>
      <c r="N42" s="10">
        <v>21</v>
      </c>
      <c r="O42" s="10">
        <f t="shared" si="1"/>
        <v>-8</v>
      </c>
      <c r="P42" s="10">
        <v>13</v>
      </c>
      <c r="Q42" s="10">
        <v>22</v>
      </c>
      <c r="R42" s="10">
        <f t="shared" si="0"/>
        <v>-9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27</v>
      </c>
      <c r="F43" s="10">
        <v>-27</v>
      </c>
      <c r="G43" s="10">
        <v>0</v>
      </c>
      <c r="H43" s="10">
        <v>12</v>
      </c>
      <c r="I43" s="10">
        <v>-12</v>
      </c>
      <c r="J43" s="10">
        <v>0</v>
      </c>
      <c r="K43" s="10">
        <v>21</v>
      </c>
      <c r="L43" s="10">
        <v>-21</v>
      </c>
      <c r="M43" s="10">
        <v>14</v>
      </c>
      <c r="N43" s="10">
        <v>28</v>
      </c>
      <c r="O43" s="10">
        <f t="shared" si="1"/>
        <v>-14</v>
      </c>
      <c r="P43" s="10">
        <v>26</v>
      </c>
      <c r="Q43" s="10">
        <v>15</v>
      </c>
      <c r="R43" s="10">
        <f t="shared" si="0"/>
        <v>11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13</v>
      </c>
      <c r="H44" s="10">
        <v>0</v>
      </c>
      <c r="I44" s="10">
        <v>13</v>
      </c>
      <c r="J44" s="10">
        <v>0</v>
      </c>
      <c r="K44" s="10">
        <v>11</v>
      </c>
      <c r="L44" s="10">
        <v>-11</v>
      </c>
      <c r="M44" s="10">
        <v>0</v>
      </c>
      <c r="N44" s="10">
        <v>10</v>
      </c>
      <c r="O44" s="10">
        <f t="shared" si="1"/>
        <v>-10</v>
      </c>
      <c r="P44" s="10">
        <v>0</v>
      </c>
      <c r="Q44" s="10">
        <v>13</v>
      </c>
      <c r="R44" s="10">
        <f t="shared" si="0"/>
        <v>-13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53</v>
      </c>
      <c r="E45" s="10">
        <v>37</v>
      </c>
      <c r="F45" s="10">
        <v>16</v>
      </c>
      <c r="G45" s="10">
        <v>34</v>
      </c>
      <c r="H45" s="10">
        <v>57</v>
      </c>
      <c r="I45" s="10">
        <v>-23</v>
      </c>
      <c r="J45" s="10">
        <v>36</v>
      </c>
      <c r="K45" s="10">
        <v>30</v>
      </c>
      <c r="L45" s="10">
        <v>6</v>
      </c>
      <c r="M45" s="10">
        <v>26</v>
      </c>
      <c r="N45" s="10">
        <v>46</v>
      </c>
      <c r="O45" s="10">
        <f t="shared" si="1"/>
        <v>-20</v>
      </c>
      <c r="P45" s="10">
        <v>32</v>
      </c>
      <c r="Q45" s="10">
        <v>39</v>
      </c>
      <c r="R45" s="10">
        <f t="shared" si="0"/>
        <v>-7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64</v>
      </c>
      <c r="E46" s="10">
        <v>60</v>
      </c>
      <c r="F46" s="10">
        <v>4</v>
      </c>
      <c r="G46" s="10">
        <v>41</v>
      </c>
      <c r="H46" s="10">
        <v>57</v>
      </c>
      <c r="I46" s="10">
        <v>-16</v>
      </c>
      <c r="J46" s="10">
        <v>45</v>
      </c>
      <c r="K46" s="10">
        <v>53</v>
      </c>
      <c r="L46" s="10">
        <v>-8</v>
      </c>
      <c r="M46" s="10">
        <v>54</v>
      </c>
      <c r="N46" s="10">
        <v>60</v>
      </c>
      <c r="O46" s="10">
        <f t="shared" si="1"/>
        <v>-6</v>
      </c>
      <c r="P46" s="10">
        <v>56</v>
      </c>
      <c r="Q46" s="10">
        <v>51</v>
      </c>
      <c r="R46" s="10">
        <f t="shared" si="0"/>
        <v>5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125</v>
      </c>
      <c r="E47" s="10">
        <v>200</v>
      </c>
      <c r="F47" s="10">
        <v>-75</v>
      </c>
      <c r="G47" s="10">
        <v>105</v>
      </c>
      <c r="H47" s="10">
        <v>177</v>
      </c>
      <c r="I47" s="10">
        <v>-72</v>
      </c>
      <c r="J47" s="10">
        <v>123</v>
      </c>
      <c r="K47" s="10">
        <v>167</v>
      </c>
      <c r="L47" s="10">
        <v>-44</v>
      </c>
      <c r="M47" s="10">
        <v>158</v>
      </c>
      <c r="N47" s="10">
        <v>203</v>
      </c>
      <c r="O47" s="10">
        <f t="shared" si="1"/>
        <v>-45</v>
      </c>
      <c r="P47" s="10">
        <v>162</v>
      </c>
      <c r="Q47" s="10">
        <v>166</v>
      </c>
      <c r="R47" s="10">
        <f t="shared" si="0"/>
        <v>-4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82</v>
      </c>
      <c r="E48" s="10">
        <v>74</v>
      </c>
      <c r="F48" s="10">
        <v>8</v>
      </c>
      <c r="G48" s="10">
        <v>75</v>
      </c>
      <c r="H48" s="10">
        <v>96</v>
      </c>
      <c r="I48" s="10">
        <v>-21</v>
      </c>
      <c r="J48" s="10">
        <v>79</v>
      </c>
      <c r="K48" s="10">
        <v>90</v>
      </c>
      <c r="L48" s="10">
        <v>-11</v>
      </c>
      <c r="M48" s="10">
        <v>69</v>
      </c>
      <c r="N48" s="10">
        <v>86</v>
      </c>
      <c r="O48" s="10">
        <f t="shared" si="1"/>
        <v>-17</v>
      </c>
      <c r="P48" s="10">
        <v>84</v>
      </c>
      <c r="Q48" s="10">
        <v>100</v>
      </c>
      <c r="R48" s="10">
        <f t="shared" si="0"/>
        <v>-16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f t="shared" si="1"/>
        <v>0</v>
      </c>
      <c r="P49" s="10">
        <v>0</v>
      </c>
      <c r="Q49" s="10">
        <v>0</v>
      </c>
      <c r="R49" s="10">
        <f t="shared" si="0"/>
        <v>0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11</v>
      </c>
      <c r="E50" s="10">
        <v>0</v>
      </c>
      <c r="F50" s="10">
        <v>11</v>
      </c>
      <c r="G50" s="10">
        <v>15</v>
      </c>
      <c r="H50" s="10">
        <v>0</v>
      </c>
      <c r="I50" s="10">
        <v>15</v>
      </c>
      <c r="J50" s="10">
        <v>0</v>
      </c>
      <c r="K50" s="10">
        <v>11</v>
      </c>
      <c r="L50" s="10">
        <v>-11</v>
      </c>
      <c r="M50" s="10">
        <v>0</v>
      </c>
      <c r="N50" s="10">
        <v>11</v>
      </c>
      <c r="O50" s="10">
        <f t="shared" si="1"/>
        <v>-11</v>
      </c>
      <c r="P50" s="10">
        <v>0</v>
      </c>
      <c r="Q50" s="10">
        <v>0</v>
      </c>
      <c r="R50" s="10">
        <f t="shared" si="0"/>
        <v>0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12</v>
      </c>
      <c r="E51" s="10">
        <v>17</v>
      </c>
      <c r="F51" s="10">
        <v>-5</v>
      </c>
      <c r="G51" s="10">
        <v>13</v>
      </c>
      <c r="H51" s="10">
        <v>20</v>
      </c>
      <c r="I51" s="10">
        <v>-7</v>
      </c>
      <c r="J51" s="10">
        <v>10</v>
      </c>
      <c r="K51" s="10">
        <v>16</v>
      </c>
      <c r="L51" s="10">
        <v>-6</v>
      </c>
      <c r="M51" s="10">
        <v>15</v>
      </c>
      <c r="N51" s="10">
        <v>20</v>
      </c>
      <c r="O51" s="10">
        <f t="shared" si="1"/>
        <v>-5</v>
      </c>
      <c r="P51" s="10">
        <v>12</v>
      </c>
      <c r="Q51" s="10">
        <v>13</v>
      </c>
      <c r="R51" s="10">
        <f t="shared" si="0"/>
        <v>-1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11</v>
      </c>
      <c r="L52" s="10">
        <v>-11</v>
      </c>
      <c r="M52" s="10">
        <v>0</v>
      </c>
      <c r="N52" s="10">
        <v>0</v>
      </c>
      <c r="O52" s="10">
        <f t="shared" si="1"/>
        <v>0</v>
      </c>
      <c r="P52" s="10">
        <v>0</v>
      </c>
      <c r="Q52" s="10">
        <v>0</v>
      </c>
      <c r="R52" s="10">
        <f t="shared" si="0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f t="shared" si="1"/>
        <v>0</v>
      </c>
      <c r="P53" s="10">
        <v>10</v>
      </c>
      <c r="Q53" s="10">
        <v>0</v>
      </c>
      <c r="R53" s="10">
        <f t="shared" si="0"/>
        <v>10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16</v>
      </c>
      <c r="E54" s="10">
        <v>17</v>
      </c>
      <c r="F54" s="10">
        <v>-1</v>
      </c>
      <c r="G54" s="10">
        <v>0</v>
      </c>
      <c r="H54" s="10">
        <v>18</v>
      </c>
      <c r="I54" s="10">
        <v>-18</v>
      </c>
      <c r="J54" s="10">
        <v>21</v>
      </c>
      <c r="K54" s="10">
        <v>13</v>
      </c>
      <c r="L54" s="10">
        <v>8</v>
      </c>
      <c r="M54" s="10">
        <v>10</v>
      </c>
      <c r="N54" s="10">
        <v>13</v>
      </c>
      <c r="O54" s="10">
        <f t="shared" si="1"/>
        <v>-3</v>
      </c>
      <c r="P54" s="10">
        <v>19</v>
      </c>
      <c r="Q54" s="10">
        <v>15</v>
      </c>
      <c r="R54" s="10">
        <f t="shared" si="0"/>
        <v>4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57</v>
      </c>
      <c r="E55" s="10">
        <v>51</v>
      </c>
      <c r="F55" s="10">
        <v>6</v>
      </c>
      <c r="G55" s="10">
        <v>42</v>
      </c>
      <c r="H55" s="10">
        <v>81</v>
      </c>
      <c r="I55" s="10">
        <v>-39</v>
      </c>
      <c r="J55" s="10">
        <v>64</v>
      </c>
      <c r="K55" s="10">
        <v>56</v>
      </c>
      <c r="L55" s="10">
        <v>8</v>
      </c>
      <c r="M55" s="10">
        <v>52</v>
      </c>
      <c r="N55" s="10">
        <v>59</v>
      </c>
      <c r="O55" s="10">
        <f t="shared" si="1"/>
        <v>-7</v>
      </c>
      <c r="P55" s="10">
        <v>49</v>
      </c>
      <c r="Q55" s="10">
        <v>48</v>
      </c>
      <c r="R55" s="10">
        <f t="shared" si="0"/>
        <v>1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42</v>
      </c>
      <c r="E56" s="10">
        <v>65</v>
      </c>
      <c r="F56" s="10">
        <v>-23</v>
      </c>
      <c r="G56" s="10">
        <v>68</v>
      </c>
      <c r="H56" s="10">
        <v>67</v>
      </c>
      <c r="I56" s="10">
        <v>1</v>
      </c>
      <c r="J56" s="10">
        <v>57</v>
      </c>
      <c r="K56" s="10">
        <v>48</v>
      </c>
      <c r="L56" s="10">
        <v>9</v>
      </c>
      <c r="M56" s="10">
        <v>49</v>
      </c>
      <c r="N56" s="10">
        <v>59</v>
      </c>
      <c r="O56" s="10">
        <f t="shared" si="1"/>
        <v>-10</v>
      </c>
      <c r="P56" s="10">
        <v>50</v>
      </c>
      <c r="Q56" s="10">
        <v>52</v>
      </c>
      <c r="R56" s="10">
        <f t="shared" si="0"/>
        <v>-2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405</v>
      </c>
      <c r="E57" s="10">
        <v>513</v>
      </c>
      <c r="F57" s="10">
        <v>-108</v>
      </c>
      <c r="G57" s="10">
        <v>322</v>
      </c>
      <c r="H57" s="10">
        <v>452</v>
      </c>
      <c r="I57" s="10">
        <v>-130</v>
      </c>
      <c r="J57" s="10">
        <v>309</v>
      </c>
      <c r="K57" s="10">
        <v>418</v>
      </c>
      <c r="L57" s="10">
        <v>-109</v>
      </c>
      <c r="M57" s="10">
        <v>302</v>
      </c>
      <c r="N57" s="10">
        <v>445</v>
      </c>
      <c r="O57" s="10">
        <f t="shared" si="1"/>
        <v>-143</v>
      </c>
      <c r="P57" s="10">
        <v>334</v>
      </c>
      <c r="Q57" s="10">
        <v>519</v>
      </c>
      <c r="R57" s="10">
        <f t="shared" si="0"/>
        <v>-185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1676</v>
      </c>
      <c r="E58" s="13">
        <v>1664</v>
      </c>
      <c r="F58" s="13">
        <v>12</v>
      </c>
      <c r="G58" s="13">
        <v>1721</v>
      </c>
      <c r="H58" s="13">
        <v>1660</v>
      </c>
      <c r="I58" s="13">
        <v>61</v>
      </c>
      <c r="J58" s="13">
        <v>1659</v>
      </c>
      <c r="K58" s="13">
        <v>1737</v>
      </c>
      <c r="L58" s="13">
        <v>-78</v>
      </c>
      <c r="M58" s="13">
        <v>1675</v>
      </c>
      <c r="N58" s="13">
        <v>1824</v>
      </c>
      <c r="O58" s="13">
        <f t="shared" si="1"/>
        <v>-149</v>
      </c>
      <c r="P58" s="13">
        <v>1613</v>
      </c>
      <c r="Q58" s="13">
        <v>1594</v>
      </c>
      <c r="R58" s="13">
        <f t="shared" si="0"/>
        <v>19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41</v>
      </c>
      <c r="E59" s="10">
        <v>35</v>
      </c>
      <c r="F59" s="10">
        <v>6</v>
      </c>
      <c r="G59" s="10">
        <v>41</v>
      </c>
      <c r="H59" s="10">
        <v>39</v>
      </c>
      <c r="I59" s="10">
        <v>2</v>
      </c>
      <c r="J59" s="10">
        <v>38</v>
      </c>
      <c r="K59" s="10">
        <v>41</v>
      </c>
      <c r="L59" s="10">
        <v>-3</v>
      </c>
      <c r="M59" s="10">
        <v>35</v>
      </c>
      <c r="N59" s="10">
        <v>38</v>
      </c>
      <c r="O59" s="10">
        <f t="shared" si="1"/>
        <v>-3</v>
      </c>
      <c r="P59" s="10">
        <v>52</v>
      </c>
      <c r="Q59" s="10">
        <v>45</v>
      </c>
      <c r="R59" s="10">
        <f t="shared" si="0"/>
        <v>7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60</v>
      </c>
      <c r="E60" s="10">
        <v>67</v>
      </c>
      <c r="F60" s="10">
        <v>-7</v>
      </c>
      <c r="G60" s="10">
        <v>99</v>
      </c>
      <c r="H60" s="10">
        <v>66</v>
      </c>
      <c r="I60" s="10">
        <v>33</v>
      </c>
      <c r="J60" s="10">
        <v>70</v>
      </c>
      <c r="K60" s="10">
        <v>73</v>
      </c>
      <c r="L60" s="10">
        <v>-3</v>
      </c>
      <c r="M60" s="10">
        <v>57</v>
      </c>
      <c r="N60" s="10">
        <v>72</v>
      </c>
      <c r="O60" s="10">
        <f t="shared" si="1"/>
        <v>-15</v>
      </c>
      <c r="P60" s="10">
        <v>52</v>
      </c>
      <c r="Q60" s="10">
        <v>78</v>
      </c>
      <c r="R60" s="10">
        <f t="shared" si="0"/>
        <v>-26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153</v>
      </c>
      <c r="E61" s="10">
        <v>200</v>
      </c>
      <c r="F61" s="10">
        <v>-47</v>
      </c>
      <c r="G61" s="10">
        <v>179</v>
      </c>
      <c r="H61" s="10">
        <v>176</v>
      </c>
      <c r="I61" s="10">
        <v>3</v>
      </c>
      <c r="J61" s="10">
        <v>157</v>
      </c>
      <c r="K61" s="10">
        <v>146</v>
      </c>
      <c r="L61" s="10">
        <v>11</v>
      </c>
      <c r="M61" s="10">
        <v>125</v>
      </c>
      <c r="N61" s="10">
        <v>195</v>
      </c>
      <c r="O61" s="10">
        <f t="shared" si="1"/>
        <v>-70</v>
      </c>
      <c r="P61" s="10">
        <v>163</v>
      </c>
      <c r="Q61" s="10">
        <v>180</v>
      </c>
      <c r="R61" s="10">
        <f t="shared" si="0"/>
        <v>-17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67</v>
      </c>
      <c r="E62" s="10">
        <v>74</v>
      </c>
      <c r="F62" s="10">
        <v>-7</v>
      </c>
      <c r="G62" s="10">
        <v>43</v>
      </c>
      <c r="H62" s="10">
        <v>81</v>
      </c>
      <c r="I62" s="10">
        <v>-38</v>
      </c>
      <c r="J62" s="10">
        <v>53</v>
      </c>
      <c r="K62" s="10">
        <v>75</v>
      </c>
      <c r="L62" s="10">
        <v>-22</v>
      </c>
      <c r="M62" s="10">
        <v>61</v>
      </c>
      <c r="N62" s="10">
        <v>75</v>
      </c>
      <c r="O62" s="10">
        <f t="shared" si="1"/>
        <v>-14</v>
      </c>
      <c r="P62" s="10">
        <v>86</v>
      </c>
      <c r="Q62" s="10">
        <v>70</v>
      </c>
      <c r="R62" s="10">
        <f t="shared" si="0"/>
        <v>16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31</v>
      </c>
      <c r="E63" s="10">
        <v>34</v>
      </c>
      <c r="F63" s="10">
        <v>-3</v>
      </c>
      <c r="G63" s="10">
        <v>25</v>
      </c>
      <c r="H63" s="10">
        <v>35</v>
      </c>
      <c r="I63" s="10">
        <v>-10</v>
      </c>
      <c r="J63" s="10">
        <v>28</v>
      </c>
      <c r="K63" s="10">
        <v>28</v>
      </c>
      <c r="L63" s="10">
        <v>0</v>
      </c>
      <c r="M63" s="10">
        <v>13</v>
      </c>
      <c r="N63" s="10">
        <v>34</v>
      </c>
      <c r="O63" s="10">
        <f t="shared" si="1"/>
        <v>-21</v>
      </c>
      <c r="P63" s="10">
        <v>22</v>
      </c>
      <c r="Q63" s="10">
        <v>28</v>
      </c>
      <c r="R63" s="10">
        <f t="shared" si="0"/>
        <v>-6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15</v>
      </c>
      <c r="E64" s="10">
        <v>21</v>
      </c>
      <c r="F64" s="10">
        <v>-6</v>
      </c>
      <c r="G64" s="10">
        <v>23</v>
      </c>
      <c r="H64" s="10">
        <v>14</v>
      </c>
      <c r="I64" s="10">
        <v>9</v>
      </c>
      <c r="J64" s="10">
        <v>22</v>
      </c>
      <c r="K64" s="10">
        <v>19</v>
      </c>
      <c r="L64" s="10">
        <v>3</v>
      </c>
      <c r="M64" s="10">
        <v>29</v>
      </c>
      <c r="N64" s="10">
        <v>18</v>
      </c>
      <c r="O64" s="10">
        <f t="shared" si="1"/>
        <v>11</v>
      </c>
      <c r="P64" s="10">
        <v>17</v>
      </c>
      <c r="Q64" s="10">
        <v>13</v>
      </c>
      <c r="R64" s="10">
        <f t="shared" si="0"/>
        <v>4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f t="shared" si="1"/>
        <v>0</v>
      </c>
      <c r="P65" s="10">
        <v>0</v>
      </c>
      <c r="Q65" s="10">
        <v>0</v>
      </c>
      <c r="R65" s="10">
        <f t="shared" si="0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10</v>
      </c>
      <c r="E66" s="10">
        <v>0</v>
      </c>
      <c r="F66" s="10">
        <v>10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f t="shared" si="1"/>
        <v>0</v>
      </c>
      <c r="P66" s="10">
        <v>0</v>
      </c>
      <c r="Q66" s="10">
        <v>0</v>
      </c>
      <c r="R66" s="10">
        <f t="shared" si="0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18</v>
      </c>
      <c r="F67" s="10">
        <v>-18</v>
      </c>
      <c r="G67" s="10">
        <v>20</v>
      </c>
      <c r="H67" s="10">
        <v>0</v>
      </c>
      <c r="I67" s="10">
        <v>20</v>
      </c>
      <c r="J67" s="10">
        <v>0</v>
      </c>
      <c r="K67" s="10">
        <v>15</v>
      </c>
      <c r="L67" s="10">
        <v>-15</v>
      </c>
      <c r="M67" s="10">
        <v>0</v>
      </c>
      <c r="N67" s="10">
        <v>0</v>
      </c>
      <c r="O67" s="10">
        <f t="shared" si="1"/>
        <v>0</v>
      </c>
      <c r="P67" s="10">
        <v>0</v>
      </c>
      <c r="Q67" s="10">
        <v>17</v>
      </c>
      <c r="R67" s="10">
        <f t="shared" si="0"/>
        <v>-17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23</v>
      </c>
      <c r="E68" s="10">
        <v>17</v>
      </c>
      <c r="F68" s="10">
        <v>6</v>
      </c>
      <c r="G68" s="10">
        <v>11</v>
      </c>
      <c r="H68" s="10">
        <v>16</v>
      </c>
      <c r="I68" s="10">
        <v>-5</v>
      </c>
      <c r="J68" s="10">
        <v>25</v>
      </c>
      <c r="K68" s="10">
        <v>10</v>
      </c>
      <c r="L68" s="10">
        <v>15</v>
      </c>
      <c r="M68" s="10">
        <v>15</v>
      </c>
      <c r="N68" s="10">
        <v>11</v>
      </c>
      <c r="O68" s="10">
        <f t="shared" si="1"/>
        <v>4</v>
      </c>
      <c r="P68" s="10">
        <v>13</v>
      </c>
      <c r="Q68" s="10">
        <v>17</v>
      </c>
      <c r="R68" s="10">
        <f t="shared" si="0"/>
        <v>-4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0</v>
      </c>
      <c r="F69" s="10">
        <v>0</v>
      </c>
      <c r="G69" s="10">
        <v>15</v>
      </c>
      <c r="H69" s="10">
        <v>12</v>
      </c>
      <c r="I69" s="10">
        <v>3</v>
      </c>
      <c r="J69" s="10">
        <v>11</v>
      </c>
      <c r="K69" s="10">
        <v>0</v>
      </c>
      <c r="L69" s="10">
        <v>11</v>
      </c>
      <c r="M69" s="10">
        <v>0</v>
      </c>
      <c r="N69" s="10">
        <v>15</v>
      </c>
      <c r="O69" s="10">
        <f t="shared" si="1"/>
        <v>-15</v>
      </c>
      <c r="P69" s="10">
        <v>0</v>
      </c>
      <c r="Q69" s="10">
        <v>0</v>
      </c>
      <c r="R69" s="10">
        <f t="shared" ref="R69:R82" si="2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10</v>
      </c>
      <c r="I70" s="10">
        <v>-10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f t="shared" ref="O70:O82" si="3">M70-N70</f>
        <v>0</v>
      </c>
      <c r="P70" s="10">
        <v>0</v>
      </c>
      <c r="Q70" s="10">
        <v>0</v>
      </c>
      <c r="R70" s="10">
        <f t="shared" si="2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11</v>
      </c>
      <c r="K71" s="10">
        <v>0</v>
      </c>
      <c r="L71" s="10">
        <v>11</v>
      </c>
      <c r="M71" s="10">
        <v>0</v>
      </c>
      <c r="N71" s="10">
        <v>0</v>
      </c>
      <c r="O71" s="10">
        <f t="shared" si="3"/>
        <v>0</v>
      </c>
      <c r="P71" s="10">
        <v>0</v>
      </c>
      <c r="Q71" s="10">
        <v>11</v>
      </c>
      <c r="R71" s="10">
        <f t="shared" si="2"/>
        <v>-11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10</v>
      </c>
      <c r="L72" s="10">
        <v>-10</v>
      </c>
      <c r="M72" s="10">
        <v>15</v>
      </c>
      <c r="N72" s="10">
        <v>11</v>
      </c>
      <c r="O72" s="10">
        <f t="shared" si="3"/>
        <v>4</v>
      </c>
      <c r="P72" s="10">
        <v>12</v>
      </c>
      <c r="Q72" s="10">
        <v>0</v>
      </c>
      <c r="R72" s="10">
        <f t="shared" si="2"/>
        <v>12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12</v>
      </c>
      <c r="E73" s="10">
        <v>0</v>
      </c>
      <c r="F73" s="10">
        <v>12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3"/>
        <v>0</v>
      </c>
      <c r="P73" s="10">
        <v>0</v>
      </c>
      <c r="Q73" s="10">
        <v>0</v>
      </c>
      <c r="R73" s="10">
        <f t="shared" si="2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20</v>
      </c>
      <c r="E74" s="10">
        <v>36</v>
      </c>
      <c r="F74" s="10">
        <v>-16</v>
      </c>
      <c r="G74" s="10">
        <v>22</v>
      </c>
      <c r="H74" s="10">
        <v>27</v>
      </c>
      <c r="I74" s="10">
        <v>-5</v>
      </c>
      <c r="J74" s="10">
        <v>39</v>
      </c>
      <c r="K74" s="10">
        <v>17</v>
      </c>
      <c r="L74" s="10">
        <v>22</v>
      </c>
      <c r="M74" s="10">
        <v>41</v>
      </c>
      <c r="N74" s="10">
        <v>39</v>
      </c>
      <c r="O74" s="10">
        <f t="shared" si="3"/>
        <v>2</v>
      </c>
      <c r="P74" s="10">
        <v>26</v>
      </c>
      <c r="Q74" s="10">
        <v>38</v>
      </c>
      <c r="R74" s="10">
        <f t="shared" si="2"/>
        <v>-12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26</v>
      </c>
      <c r="E75" s="10">
        <v>22</v>
      </c>
      <c r="F75" s="10">
        <v>4</v>
      </c>
      <c r="G75" s="10">
        <v>0</v>
      </c>
      <c r="H75" s="10">
        <v>10</v>
      </c>
      <c r="I75" s="10">
        <v>-10</v>
      </c>
      <c r="J75" s="10">
        <v>24</v>
      </c>
      <c r="K75" s="10">
        <v>24</v>
      </c>
      <c r="L75" s="10">
        <v>0</v>
      </c>
      <c r="M75" s="10">
        <v>23</v>
      </c>
      <c r="N75" s="10">
        <v>16</v>
      </c>
      <c r="O75" s="10">
        <f t="shared" si="3"/>
        <v>7</v>
      </c>
      <c r="P75" s="10">
        <v>16</v>
      </c>
      <c r="Q75" s="10">
        <v>29</v>
      </c>
      <c r="R75" s="10">
        <f t="shared" si="2"/>
        <v>-13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f t="shared" si="3"/>
        <v>0</v>
      </c>
      <c r="P76" s="10">
        <v>0</v>
      </c>
      <c r="Q76" s="10">
        <v>0</v>
      </c>
      <c r="R76" s="10">
        <f t="shared" si="2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18</v>
      </c>
      <c r="E77" s="10">
        <v>18</v>
      </c>
      <c r="F77" s="10">
        <v>0</v>
      </c>
      <c r="G77" s="10">
        <v>0</v>
      </c>
      <c r="H77" s="10">
        <v>12</v>
      </c>
      <c r="I77" s="10">
        <v>-12</v>
      </c>
      <c r="J77" s="10">
        <v>16</v>
      </c>
      <c r="K77" s="10">
        <v>27</v>
      </c>
      <c r="L77" s="10">
        <v>-11</v>
      </c>
      <c r="M77" s="10">
        <v>18</v>
      </c>
      <c r="N77" s="10">
        <v>24</v>
      </c>
      <c r="O77" s="10">
        <f t="shared" si="3"/>
        <v>-6</v>
      </c>
      <c r="P77" s="10">
        <v>23</v>
      </c>
      <c r="Q77" s="10">
        <v>29</v>
      </c>
      <c r="R77" s="10">
        <f t="shared" si="2"/>
        <v>-6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16</v>
      </c>
      <c r="F78" s="10">
        <v>-16</v>
      </c>
      <c r="G78" s="10">
        <v>0</v>
      </c>
      <c r="H78" s="10">
        <v>12</v>
      </c>
      <c r="I78" s="10">
        <v>-12</v>
      </c>
      <c r="J78" s="10">
        <v>0</v>
      </c>
      <c r="K78" s="10">
        <v>0</v>
      </c>
      <c r="L78" s="10">
        <v>0</v>
      </c>
      <c r="M78" s="10">
        <v>10</v>
      </c>
      <c r="N78" s="10">
        <v>0</v>
      </c>
      <c r="O78" s="10">
        <f t="shared" si="3"/>
        <v>10</v>
      </c>
      <c r="P78" s="10">
        <v>14</v>
      </c>
      <c r="Q78" s="10">
        <v>0</v>
      </c>
      <c r="R78" s="10">
        <f t="shared" si="2"/>
        <v>14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0</v>
      </c>
      <c r="F79" s="10">
        <v>0</v>
      </c>
      <c r="G79" s="10">
        <v>13</v>
      </c>
      <c r="H79" s="10">
        <v>0</v>
      </c>
      <c r="I79" s="10">
        <v>13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f t="shared" si="3"/>
        <v>0</v>
      </c>
      <c r="P79" s="10">
        <v>0</v>
      </c>
      <c r="Q79" s="10">
        <v>0</v>
      </c>
      <c r="R79" s="10">
        <f t="shared" si="2"/>
        <v>0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0</v>
      </c>
      <c r="E80" s="10">
        <v>0</v>
      </c>
      <c r="F80" s="10">
        <v>0</v>
      </c>
      <c r="G80" s="10">
        <v>23</v>
      </c>
      <c r="H80" s="10">
        <v>0</v>
      </c>
      <c r="I80" s="10">
        <v>23</v>
      </c>
      <c r="J80" s="10">
        <v>14</v>
      </c>
      <c r="K80" s="10">
        <v>23</v>
      </c>
      <c r="L80" s="10">
        <v>-9</v>
      </c>
      <c r="M80" s="10">
        <v>0</v>
      </c>
      <c r="N80" s="10">
        <v>0</v>
      </c>
      <c r="O80" s="10">
        <f t="shared" si="3"/>
        <v>0</v>
      </c>
      <c r="P80" s="10">
        <v>0</v>
      </c>
      <c r="Q80" s="10">
        <v>0</v>
      </c>
      <c r="R80" s="10">
        <f t="shared" si="2"/>
        <v>0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0</v>
      </c>
      <c r="E81" s="10">
        <v>24</v>
      </c>
      <c r="F81" s="10">
        <v>-24</v>
      </c>
      <c r="G81" s="10">
        <v>23</v>
      </c>
      <c r="H81" s="10">
        <v>21</v>
      </c>
      <c r="I81" s="10">
        <v>2</v>
      </c>
      <c r="J81" s="10">
        <v>17</v>
      </c>
      <c r="K81" s="10">
        <v>20</v>
      </c>
      <c r="L81" s="10">
        <v>-3</v>
      </c>
      <c r="M81" s="10">
        <v>26</v>
      </c>
      <c r="N81" s="10">
        <v>21</v>
      </c>
      <c r="O81" s="10">
        <f t="shared" si="3"/>
        <v>5</v>
      </c>
      <c r="P81" s="10">
        <v>13</v>
      </c>
      <c r="Q81" s="10">
        <v>14</v>
      </c>
      <c r="R81" s="10">
        <f>P81-Q81</f>
        <v>-1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108</v>
      </c>
      <c r="E82" s="10">
        <v>83</v>
      </c>
      <c r="F82" s="10">
        <v>25</v>
      </c>
      <c r="G82" s="10">
        <v>92</v>
      </c>
      <c r="H82" s="10">
        <v>85</v>
      </c>
      <c r="I82" s="10">
        <v>7</v>
      </c>
      <c r="J82" s="10">
        <v>100</v>
      </c>
      <c r="K82" s="10">
        <v>67</v>
      </c>
      <c r="L82" s="10">
        <v>33</v>
      </c>
      <c r="M82" s="10">
        <v>102</v>
      </c>
      <c r="N82" s="10">
        <v>97</v>
      </c>
      <c r="O82" s="10">
        <f t="shared" si="3"/>
        <v>5</v>
      </c>
      <c r="P82" s="10">
        <v>88</v>
      </c>
      <c r="Q82" s="10">
        <v>77</v>
      </c>
      <c r="R82" s="10">
        <f t="shared" si="2"/>
        <v>11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伊勢市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-57</v>
      </c>
      <c r="D86" s="31">
        <f t="shared" ref="D86:D101" si="4">SUMIF($A$5:$A$83,$B86,I$5:I$83)</f>
        <v>-80</v>
      </c>
      <c r="E86" s="31">
        <f t="shared" ref="E86:E101" si="5">SUMIF($A$5:$A$83,$B86,L$5:L$83)</f>
        <v>-162</v>
      </c>
      <c r="F86" s="31">
        <f>SUMIF($A$5:$A$83,$B86,O$5:O$83)</f>
        <v>-64</v>
      </c>
      <c r="G86" s="31">
        <f>SUMIF($A$5:$A$83,$B86,R$5:R$83)</f>
        <v>-23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-205</v>
      </c>
      <c r="D87" s="31">
        <f t="shared" si="4"/>
        <v>-172</v>
      </c>
      <c r="E87" s="31">
        <f t="shared" si="5"/>
        <v>-225</v>
      </c>
      <c r="F87" s="31">
        <f>SUMIF($A$5:$A$83,$B87,O$5:O$83)</f>
        <v>-293</v>
      </c>
      <c r="G87" s="31">
        <f t="shared" ref="G87:G101" si="6">SUMIF($A$5:$A$83,$B87,R$5:R$83)</f>
        <v>-222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245</v>
      </c>
      <c r="D88" s="31">
        <f t="shared" si="4"/>
        <v>368</v>
      </c>
      <c r="E88" s="31">
        <f t="shared" si="5"/>
        <v>246</v>
      </c>
      <c r="F88" s="31">
        <f t="shared" ref="F88:F101" si="8">SUMIF($A$5:$A$83,$B88,O$5:O$83)</f>
        <v>175</v>
      </c>
      <c r="G88" s="31">
        <f t="shared" si="6"/>
        <v>297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-18</v>
      </c>
      <c r="D89" s="31">
        <f t="shared" si="4"/>
        <v>-2</v>
      </c>
      <c r="E89" s="31">
        <f t="shared" si="5"/>
        <v>10</v>
      </c>
      <c r="F89" s="31">
        <f t="shared" si="8"/>
        <v>-8</v>
      </c>
      <c r="G89" s="31">
        <f t="shared" si="6"/>
        <v>8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30</v>
      </c>
      <c r="D90" s="31">
        <f t="shared" si="4"/>
        <v>17</v>
      </c>
      <c r="E90" s="31">
        <f t="shared" si="5"/>
        <v>39</v>
      </c>
      <c r="F90" s="31">
        <f t="shared" si="8"/>
        <v>40</v>
      </c>
      <c r="G90" s="31">
        <f t="shared" si="6"/>
        <v>-11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17</v>
      </c>
      <c r="D91" s="32">
        <f t="shared" si="4"/>
        <v>-70</v>
      </c>
      <c r="E91" s="32">
        <f t="shared" si="5"/>
        <v>14</v>
      </c>
      <c r="F91" s="32">
        <f t="shared" si="8"/>
        <v>1</v>
      </c>
      <c r="G91" s="32">
        <f t="shared" si="6"/>
        <v>-30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5</v>
      </c>
      <c r="D92" s="33">
        <f>SUMIF($A$5:$A$83,$B92,I$5:I$83)</f>
        <v>22</v>
      </c>
      <c r="E92" s="33">
        <f>SUMIF($A$5:$A$83,$B92,L$5:L$83)</f>
        <v>3</v>
      </c>
      <c r="F92" s="33">
        <f>SUMIF($A$5:$A$83,$B92,O$5:O$83)</f>
        <v>14</v>
      </c>
      <c r="G92" s="33">
        <f>SUMIF($A$5:$A$83,$B92,R$5:R$83)</f>
        <v>-20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-17</v>
      </c>
      <c r="D93" s="31">
        <f t="shared" si="4"/>
        <v>1</v>
      </c>
      <c r="E93" s="31">
        <f t="shared" si="5"/>
        <v>4</v>
      </c>
      <c r="F93" s="31">
        <f t="shared" si="8"/>
        <v>-7</v>
      </c>
      <c r="G93" s="31">
        <f t="shared" si="6"/>
        <v>1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-28</v>
      </c>
      <c r="D94" s="31">
        <f t="shared" si="4"/>
        <v>8</v>
      </c>
      <c r="E94" s="31">
        <f t="shared" si="5"/>
        <v>-14</v>
      </c>
      <c r="F94" s="31">
        <f t="shared" si="8"/>
        <v>-32</v>
      </c>
      <c r="G94" s="31">
        <f t="shared" si="6"/>
        <v>-11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-47</v>
      </c>
      <c r="D95" s="31">
        <f t="shared" si="4"/>
        <v>-132</v>
      </c>
      <c r="E95" s="31">
        <f t="shared" si="5"/>
        <v>-57</v>
      </c>
      <c r="F95" s="31">
        <f t="shared" si="8"/>
        <v>-88</v>
      </c>
      <c r="G95" s="31">
        <f t="shared" si="6"/>
        <v>-22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-120</v>
      </c>
      <c r="D96" s="31">
        <f t="shared" si="4"/>
        <v>-178</v>
      </c>
      <c r="E96" s="31">
        <f t="shared" si="5"/>
        <v>-112</v>
      </c>
      <c r="F96" s="31">
        <f t="shared" si="8"/>
        <v>-179</v>
      </c>
      <c r="G96" s="31">
        <f t="shared" si="6"/>
        <v>-173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-64</v>
      </c>
      <c r="D97" s="31">
        <f t="shared" si="4"/>
        <v>-1</v>
      </c>
      <c r="E97" s="31">
        <f t="shared" si="5"/>
        <v>-14</v>
      </c>
      <c r="F97" s="31">
        <f t="shared" si="8"/>
        <v>-112</v>
      </c>
      <c r="G97" s="31">
        <f t="shared" si="6"/>
        <v>-22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-2</v>
      </c>
      <c r="D98" s="31">
        <f t="shared" si="4"/>
        <v>18</v>
      </c>
      <c r="E98" s="31">
        <f t="shared" si="5"/>
        <v>11</v>
      </c>
      <c r="F98" s="31">
        <f t="shared" si="8"/>
        <v>-11</v>
      </c>
      <c r="G98" s="31">
        <f t="shared" si="6"/>
        <v>-21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12</v>
      </c>
      <c r="D99" s="31">
        <f t="shared" si="4"/>
        <v>-10</v>
      </c>
      <c r="E99" s="31">
        <f t="shared" si="5"/>
        <v>1</v>
      </c>
      <c r="F99" s="31">
        <f t="shared" si="8"/>
        <v>4</v>
      </c>
      <c r="G99" s="31">
        <f t="shared" si="6"/>
        <v>1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-52</v>
      </c>
      <c r="D100" s="31">
        <f t="shared" si="4"/>
        <v>-1</v>
      </c>
      <c r="E100" s="31">
        <f t="shared" si="5"/>
        <v>-1</v>
      </c>
      <c r="F100" s="31">
        <f t="shared" si="8"/>
        <v>18</v>
      </c>
      <c r="G100" s="31">
        <f t="shared" si="6"/>
        <v>-18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25</v>
      </c>
      <c r="D101" s="34">
        <f t="shared" si="4"/>
        <v>7</v>
      </c>
      <c r="E101" s="34">
        <f t="shared" si="5"/>
        <v>33</v>
      </c>
      <c r="F101" s="31">
        <f t="shared" si="8"/>
        <v>5</v>
      </c>
      <c r="G101" s="31">
        <f t="shared" si="6"/>
        <v>11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-276</v>
      </c>
      <c r="D102" s="35" t="str">
        <f>"全体 "&amp;TEXT(SUM(D86:D101),"#,###")</f>
        <v>全体 -205</v>
      </c>
      <c r="E102" s="35" t="str">
        <f>"全体 "&amp;TEXT(SUM(E86:E101),"#,###")</f>
        <v>全体 -224</v>
      </c>
      <c r="F102" s="35" t="str">
        <f>"全体 "&amp;TEXT(SUM(F86:F101),"#,###")</f>
        <v>全体 -537</v>
      </c>
      <c r="G102" s="35" t="str">
        <f>"全体 "&amp;TEXT(SUM(G86:G101),"#,###")</f>
        <v>全体 -255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C102"/>
  <sheetViews>
    <sheetView showGridLines="0" topLeftCell="D1" zoomScaleNormal="100" workbookViewId="0">
      <pane ySplit="4" topLeftCell="A120" activePane="bottomLeft" state="frozen"/>
      <selection activeCell="K106" sqref="K106"/>
      <selection pane="bottomLeft" activeCell="Y141" sqref="Y141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6" width="8.5703125" style="1" customWidth="1"/>
    <col min="7" max="8" width="6.85546875" style="1" customWidth="1"/>
    <col min="9" max="9" width="8.42578125" style="1" customWidth="1"/>
    <col min="10" max="11" width="6.85546875" style="1" customWidth="1"/>
    <col min="12" max="18" width="8.42578125" style="1" customWidth="1"/>
    <col min="19" max="19" width="5.140625" style="1" customWidth="1"/>
    <col min="20" max="82" width="9.140625" style="1" customWidth="1"/>
    <col min="83" max="196" width="10.28515625" style="1" customWidth="1"/>
    <col min="197" max="197" width="1.85546875" style="1" customWidth="1"/>
    <col min="198" max="198" width="29.85546875" style="1" customWidth="1"/>
    <col min="199" max="199" width="8.7109375" style="1" customWidth="1"/>
    <col min="200" max="16384" width="9.85546875" style="1"/>
  </cols>
  <sheetData>
    <row r="1" spans="1:81" x14ac:dyDescent="0.15">
      <c r="A1" s="4" t="s">
        <v>169</v>
      </c>
      <c r="D1" s="1" t="str">
        <f ca="1">MID(CELL("filename",A1),FIND("]",CELL("filename",A1))+1,31)</f>
        <v>松阪市</v>
      </c>
      <c r="T1" s="1" t="str">
        <f ca="1">"地域ブロック・県内圏域別の人口移動の状況　＜"&amp;D1&amp;"＞"</f>
        <v>地域ブロック・県内圏域別の人口移動の状況　＜松阪市＞</v>
      </c>
    </row>
    <row r="2" spans="1:81" x14ac:dyDescent="0.15">
      <c r="A2" s="80" t="s">
        <v>170</v>
      </c>
      <c r="B2" s="82" t="s">
        <v>168</v>
      </c>
      <c r="C2" s="83"/>
      <c r="D2" s="8">
        <f>E2</f>
        <v>2012</v>
      </c>
      <c r="E2" s="6">
        <v>2012</v>
      </c>
      <c r="F2" s="7">
        <f>E2</f>
        <v>2012</v>
      </c>
      <c r="G2" s="8">
        <f>H2</f>
        <v>2013</v>
      </c>
      <c r="H2" s="6">
        <v>2013</v>
      </c>
      <c r="I2" s="7">
        <f>H2</f>
        <v>2013</v>
      </c>
      <c r="J2" s="8">
        <f>K2</f>
        <v>2014</v>
      </c>
      <c r="K2" s="6">
        <v>2014</v>
      </c>
      <c r="L2" s="7">
        <f>K2</f>
        <v>2014</v>
      </c>
      <c r="M2" s="8">
        <f>N2</f>
        <v>2015</v>
      </c>
      <c r="N2" s="6">
        <v>2015</v>
      </c>
      <c r="O2" s="7">
        <f>N2</f>
        <v>2015</v>
      </c>
      <c r="P2" s="8">
        <f>Q2</f>
        <v>2016</v>
      </c>
      <c r="Q2" s="6">
        <v>2016</v>
      </c>
      <c r="R2" s="7">
        <f>Q2</f>
        <v>2016</v>
      </c>
    </row>
    <row r="3" spans="1:81" x14ac:dyDescent="0.15">
      <c r="A3" s="81"/>
      <c r="B3" s="84"/>
      <c r="C3" s="85"/>
      <c r="D3" s="3" t="s">
        <v>171</v>
      </c>
      <c r="E3" s="3" t="s">
        <v>172</v>
      </c>
      <c r="F3" s="3" t="s">
        <v>173</v>
      </c>
      <c r="G3" s="3" t="s">
        <v>171</v>
      </c>
      <c r="H3" s="3" t="s">
        <v>172</v>
      </c>
      <c r="I3" s="3" t="s">
        <v>173</v>
      </c>
      <c r="J3" s="3" t="s">
        <v>171</v>
      </c>
      <c r="K3" s="3" t="s">
        <v>172</v>
      </c>
      <c r="L3" s="3" t="s">
        <v>173</v>
      </c>
      <c r="M3" s="3" t="s">
        <v>171</v>
      </c>
      <c r="N3" s="3" t="s">
        <v>172</v>
      </c>
      <c r="O3" s="3" t="s">
        <v>173</v>
      </c>
      <c r="P3" s="3" t="s">
        <v>171</v>
      </c>
      <c r="Q3" s="3" t="s">
        <v>172</v>
      </c>
      <c r="R3" s="3" t="s">
        <v>173</v>
      </c>
    </row>
    <row r="4" spans="1:81" x14ac:dyDescent="0.15">
      <c r="A4" s="14" t="s">
        <v>167</v>
      </c>
      <c r="B4" s="14" t="s">
        <v>167</v>
      </c>
      <c r="C4" s="14" t="s">
        <v>166</v>
      </c>
      <c r="D4" s="9">
        <v>4205</v>
      </c>
      <c r="E4" s="9">
        <v>4220</v>
      </c>
      <c r="F4" s="9">
        <v>-15</v>
      </c>
      <c r="G4" s="9">
        <v>4232</v>
      </c>
      <c r="H4" s="9">
        <v>4383</v>
      </c>
      <c r="I4" s="9">
        <v>-151</v>
      </c>
      <c r="J4" s="9">
        <v>3968</v>
      </c>
      <c r="K4" s="9">
        <v>4139</v>
      </c>
      <c r="L4" s="9">
        <v>-171</v>
      </c>
      <c r="M4" s="9">
        <v>3980</v>
      </c>
      <c r="N4" s="9">
        <v>4460</v>
      </c>
      <c r="O4" s="9">
        <f>M4-N4</f>
        <v>-480</v>
      </c>
      <c r="P4" s="9">
        <v>3889</v>
      </c>
      <c r="Q4" s="9">
        <v>4215</v>
      </c>
      <c r="R4" s="9">
        <f>P4-Q4</f>
        <v>-326</v>
      </c>
    </row>
    <row r="5" spans="1:81" x14ac:dyDescent="0.15">
      <c r="A5" s="15" t="s">
        <v>178</v>
      </c>
      <c r="B5" s="16" t="s">
        <v>165</v>
      </c>
      <c r="C5" s="16" t="s">
        <v>164</v>
      </c>
      <c r="D5" s="10">
        <v>849</v>
      </c>
      <c r="E5" s="10">
        <v>875</v>
      </c>
      <c r="F5" s="10">
        <v>-26</v>
      </c>
      <c r="G5" s="10">
        <v>865</v>
      </c>
      <c r="H5" s="10">
        <v>859</v>
      </c>
      <c r="I5" s="10">
        <v>6</v>
      </c>
      <c r="J5" s="10">
        <v>747</v>
      </c>
      <c r="K5" s="10">
        <v>883</v>
      </c>
      <c r="L5" s="10">
        <v>-136</v>
      </c>
      <c r="M5" s="10">
        <v>795</v>
      </c>
      <c r="N5" s="10">
        <v>780</v>
      </c>
      <c r="O5" s="10">
        <f>M5-N5</f>
        <v>15</v>
      </c>
      <c r="P5" s="10">
        <v>727</v>
      </c>
      <c r="Q5" s="10">
        <v>853</v>
      </c>
      <c r="R5" s="10">
        <f t="shared" ref="R5:R68" si="0">P5-Q5</f>
        <v>-126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</row>
    <row r="6" spans="1:81" x14ac:dyDescent="0.15">
      <c r="A6" s="26" t="s">
        <v>7</v>
      </c>
      <c r="B6" s="17" t="s">
        <v>163</v>
      </c>
      <c r="C6" s="17" t="s">
        <v>162</v>
      </c>
      <c r="D6" s="10">
        <v>170</v>
      </c>
      <c r="E6" s="10">
        <v>167</v>
      </c>
      <c r="F6" s="10">
        <v>3</v>
      </c>
      <c r="G6" s="10">
        <v>158</v>
      </c>
      <c r="H6" s="10">
        <v>167</v>
      </c>
      <c r="I6" s="10">
        <v>-9</v>
      </c>
      <c r="J6" s="10">
        <v>145</v>
      </c>
      <c r="K6" s="10">
        <v>176</v>
      </c>
      <c r="L6" s="10">
        <v>-31</v>
      </c>
      <c r="M6" s="10">
        <v>130</v>
      </c>
      <c r="N6" s="10">
        <v>187</v>
      </c>
      <c r="O6" s="10">
        <f t="shared" ref="O6:O69" si="1">M6-N6</f>
        <v>-57</v>
      </c>
      <c r="P6" s="10">
        <v>145</v>
      </c>
      <c r="Q6" s="10">
        <v>183</v>
      </c>
      <c r="R6" s="10">
        <f t="shared" si="0"/>
        <v>-38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</row>
    <row r="7" spans="1:81" x14ac:dyDescent="0.15">
      <c r="A7" s="15" t="s">
        <v>179</v>
      </c>
      <c r="B7" s="17" t="s">
        <v>161</v>
      </c>
      <c r="C7" s="17" t="s">
        <v>160</v>
      </c>
      <c r="D7" s="10">
        <v>341</v>
      </c>
      <c r="E7" s="10">
        <v>274</v>
      </c>
      <c r="F7" s="10">
        <v>67</v>
      </c>
      <c r="G7" s="10">
        <v>376</v>
      </c>
      <c r="H7" s="10">
        <v>269</v>
      </c>
      <c r="I7" s="10">
        <v>107</v>
      </c>
      <c r="J7" s="10">
        <v>346</v>
      </c>
      <c r="K7" s="10">
        <v>251</v>
      </c>
      <c r="L7" s="10">
        <v>95</v>
      </c>
      <c r="M7" s="10">
        <v>376</v>
      </c>
      <c r="N7" s="10">
        <v>280</v>
      </c>
      <c r="O7" s="10">
        <f t="shared" si="1"/>
        <v>96</v>
      </c>
      <c r="P7" s="10">
        <v>309</v>
      </c>
      <c r="Q7" s="10">
        <v>218</v>
      </c>
      <c r="R7" s="10">
        <f t="shared" si="0"/>
        <v>91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</row>
    <row r="8" spans="1:81" x14ac:dyDescent="0.15">
      <c r="A8" s="15" t="s">
        <v>178</v>
      </c>
      <c r="B8" s="17" t="s">
        <v>159</v>
      </c>
      <c r="C8" s="17" t="s">
        <v>158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f t="shared" si="1"/>
        <v>0</v>
      </c>
      <c r="P8" s="10">
        <v>0</v>
      </c>
      <c r="Q8" s="10">
        <v>0</v>
      </c>
      <c r="R8" s="10">
        <f t="shared" si="0"/>
        <v>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</row>
    <row r="9" spans="1:81" x14ac:dyDescent="0.15">
      <c r="A9" s="26" t="s">
        <v>7</v>
      </c>
      <c r="B9" s="17" t="s">
        <v>157</v>
      </c>
      <c r="C9" s="17" t="s">
        <v>156</v>
      </c>
      <c r="D9" s="10">
        <v>37</v>
      </c>
      <c r="E9" s="10">
        <v>59</v>
      </c>
      <c r="F9" s="10">
        <v>-22</v>
      </c>
      <c r="G9" s="10">
        <v>44</v>
      </c>
      <c r="H9" s="10">
        <v>59</v>
      </c>
      <c r="I9" s="10">
        <v>-15</v>
      </c>
      <c r="J9" s="10">
        <v>40</v>
      </c>
      <c r="K9" s="10">
        <v>39</v>
      </c>
      <c r="L9" s="10">
        <v>1</v>
      </c>
      <c r="M9" s="10">
        <v>45</v>
      </c>
      <c r="N9" s="10">
        <v>61</v>
      </c>
      <c r="O9" s="10">
        <f t="shared" si="1"/>
        <v>-16</v>
      </c>
      <c r="P9" s="10">
        <v>36</v>
      </c>
      <c r="Q9" s="10">
        <v>42</v>
      </c>
      <c r="R9" s="10">
        <f t="shared" si="0"/>
        <v>-6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</row>
    <row r="10" spans="1:81" x14ac:dyDescent="0.15">
      <c r="A10" s="26" t="s">
        <v>7</v>
      </c>
      <c r="B10" s="16" t="s">
        <v>155</v>
      </c>
      <c r="C10" s="16" t="s">
        <v>154</v>
      </c>
      <c r="D10" s="10">
        <v>120</v>
      </c>
      <c r="E10" s="10">
        <v>171</v>
      </c>
      <c r="F10" s="10">
        <v>-51</v>
      </c>
      <c r="G10" s="10">
        <v>115</v>
      </c>
      <c r="H10" s="10">
        <v>164</v>
      </c>
      <c r="I10" s="10">
        <v>-49</v>
      </c>
      <c r="J10" s="10">
        <v>155</v>
      </c>
      <c r="K10" s="10">
        <v>186</v>
      </c>
      <c r="L10" s="10">
        <v>-31</v>
      </c>
      <c r="M10" s="10">
        <v>124</v>
      </c>
      <c r="N10" s="10">
        <v>158</v>
      </c>
      <c r="O10" s="10">
        <f t="shared" si="1"/>
        <v>-34</v>
      </c>
      <c r="P10" s="10">
        <v>91</v>
      </c>
      <c r="Q10" s="10">
        <v>158</v>
      </c>
      <c r="R10" s="10">
        <f t="shared" si="0"/>
        <v>-67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</row>
    <row r="11" spans="1:81" x14ac:dyDescent="0.15">
      <c r="A11" s="15" t="s">
        <v>139</v>
      </c>
      <c r="B11" s="17" t="s">
        <v>153</v>
      </c>
      <c r="C11" s="17" t="s">
        <v>152</v>
      </c>
      <c r="D11" s="10">
        <v>46</v>
      </c>
      <c r="E11" s="10">
        <v>30</v>
      </c>
      <c r="F11" s="10">
        <v>16</v>
      </c>
      <c r="G11" s="10">
        <v>55</v>
      </c>
      <c r="H11" s="10">
        <v>37</v>
      </c>
      <c r="I11" s="10">
        <v>18</v>
      </c>
      <c r="J11" s="10">
        <v>61</v>
      </c>
      <c r="K11" s="10">
        <v>28</v>
      </c>
      <c r="L11" s="10">
        <v>33</v>
      </c>
      <c r="M11" s="10">
        <v>45</v>
      </c>
      <c r="N11" s="10">
        <v>38</v>
      </c>
      <c r="O11" s="10">
        <f t="shared" si="1"/>
        <v>7</v>
      </c>
      <c r="P11" s="10">
        <v>66</v>
      </c>
      <c r="Q11" s="10">
        <v>39</v>
      </c>
      <c r="R11" s="10">
        <f t="shared" si="0"/>
        <v>27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</row>
    <row r="12" spans="1:81" x14ac:dyDescent="0.15">
      <c r="A12" s="15" t="s">
        <v>107</v>
      </c>
      <c r="B12" s="17" t="s">
        <v>151</v>
      </c>
      <c r="C12" s="17" t="s">
        <v>150</v>
      </c>
      <c r="D12" s="10">
        <v>43</v>
      </c>
      <c r="E12" s="10">
        <v>25</v>
      </c>
      <c r="F12" s="10">
        <v>18</v>
      </c>
      <c r="G12" s="10">
        <v>46</v>
      </c>
      <c r="H12" s="10">
        <v>32</v>
      </c>
      <c r="I12" s="10">
        <v>14</v>
      </c>
      <c r="J12" s="10">
        <v>48</v>
      </c>
      <c r="K12" s="10">
        <v>17</v>
      </c>
      <c r="L12" s="10">
        <v>31</v>
      </c>
      <c r="M12" s="10">
        <v>40</v>
      </c>
      <c r="N12" s="10">
        <v>30</v>
      </c>
      <c r="O12" s="10">
        <f t="shared" si="1"/>
        <v>10</v>
      </c>
      <c r="P12" s="10">
        <v>30</v>
      </c>
      <c r="Q12" s="10">
        <v>27</v>
      </c>
      <c r="R12" s="10">
        <f t="shared" si="0"/>
        <v>3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  <row r="13" spans="1:81" x14ac:dyDescent="0.15">
      <c r="A13" s="15" t="s">
        <v>128</v>
      </c>
      <c r="B13" s="17" t="s">
        <v>149</v>
      </c>
      <c r="C13" s="17" t="s">
        <v>148</v>
      </c>
      <c r="D13" s="10">
        <v>34</v>
      </c>
      <c r="E13" s="10">
        <v>52</v>
      </c>
      <c r="F13" s="10">
        <v>-18</v>
      </c>
      <c r="G13" s="10">
        <v>42</v>
      </c>
      <c r="H13" s="10">
        <v>46</v>
      </c>
      <c r="I13" s="10">
        <v>-4</v>
      </c>
      <c r="J13" s="10">
        <v>31</v>
      </c>
      <c r="K13" s="10">
        <v>38</v>
      </c>
      <c r="L13" s="10">
        <v>-7</v>
      </c>
      <c r="M13" s="10">
        <v>33</v>
      </c>
      <c r="N13" s="10">
        <v>45</v>
      </c>
      <c r="O13" s="10">
        <f t="shared" si="1"/>
        <v>-12</v>
      </c>
      <c r="P13" s="10">
        <v>30</v>
      </c>
      <c r="Q13" s="10">
        <v>44</v>
      </c>
      <c r="R13" s="10">
        <f t="shared" si="0"/>
        <v>-14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</row>
    <row r="14" spans="1:81" x14ac:dyDescent="0.15">
      <c r="A14" s="15" t="s">
        <v>179</v>
      </c>
      <c r="B14" s="17" t="s">
        <v>147</v>
      </c>
      <c r="C14" s="17" t="s">
        <v>146</v>
      </c>
      <c r="D14" s="10">
        <v>51</v>
      </c>
      <c r="E14" s="10">
        <v>26</v>
      </c>
      <c r="F14" s="10">
        <v>25</v>
      </c>
      <c r="G14" s="10">
        <v>34</v>
      </c>
      <c r="H14" s="10">
        <v>26</v>
      </c>
      <c r="I14" s="10">
        <v>8</v>
      </c>
      <c r="J14" s="10">
        <v>32</v>
      </c>
      <c r="K14" s="10">
        <v>19</v>
      </c>
      <c r="L14" s="10">
        <v>13</v>
      </c>
      <c r="M14" s="10">
        <v>49</v>
      </c>
      <c r="N14" s="10">
        <v>24</v>
      </c>
      <c r="O14" s="10">
        <f t="shared" si="1"/>
        <v>25</v>
      </c>
      <c r="P14" s="10">
        <v>40</v>
      </c>
      <c r="Q14" s="10">
        <v>20</v>
      </c>
      <c r="R14" s="10">
        <f t="shared" si="0"/>
        <v>20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</row>
    <row r="15" spans="1:81" x14ac:dyDescent="0.15">
      <c r="A15" s="15" t="s">
        <v>107</v>
      </c>
      <c r="B15" s="16" t="s">
        <v>145</v>
      </c>
      <c r="C15" s="16" t="s">
        <v>144</v>
      </c>
      <c r="D15" s="10">
        <v>16</v>
      </c>
      <c r="E15" s="10">
        <v>25</v>
      </c>
      <c r="F15" s="10">
        <v>-9</v>
      </c>
      <c r="G15" s="10">
        <v>25</v>
      </c>
      <c r="H15" s="10">
        <v>34</v>
      </c>
      <c r="I15" s="10">
        <v>-9</v>
      </c>
      <c r="J15" s="10">
        <v>29</v>
      </c>
      <c r="K15" s="10">
        <v>11</v>
      </c>
      <c r="L15" s="10">
        <v>18</v>
      </c>
      <c r="M15" s="10">
        <v>27</v>
      </c>
      <c r="N15" s="10">
        <v>19</v>
      </c>
      <c r="O15" s="10">
        <f t="shared" si="1"/>
        <v>8</v>
      </c>
      <c r="P15" s="10">
        <v>24</v>
      </c>
      <c r="Q15" s="10">
        <v>16</v>
      </c>
      <c r="R15" s="10">
        <f t="shared" si="0"/>
        <v>8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</row>
    <row r="16" spans="1:81" x14ac:dyDescent="0.15">
      <c r="A16" s="15" t="s">
        <v>128</v>
      </c>
      <c r="B16" s="17" t="s">
        <v>143</v>
      </c>
      <c r="C16" s="17" t="s">
        <v>142</v>
      </c>
      <c r="D16" s="10">
        <v>11</v>
      </c>
      <c r="E16" s="10">
        <v>0</v>
      </c>
      <c r="F16" s="10">
        <v>11</v>
      </c>
      <c r="G16" s="10">
        <v>17</v>
      </c>
      <c r="H16" s="10">
        <v>0</v>
      </c>
      <c r="I16" s="10">
        <v>17</v>
      </c>
      <c r="J16" s="10">
        <v>10</v>
      </c>
      <c r="K16" s="10">
        <v>11</v>
      </c>
      <c r="L16" s="10">
        <v>-1</v>
      </c>
      <c r="M16" s="10">
        <v>11</v>
      </c>
      <c r="N16" s="10">
        <v>13</v>
      </c>
      <c r="O16" s="10">
        <f t="shared" si="1"/>
        <v>-2</v>
      </c>
      <c r="P16" s="10">
        <v>0</v>
      </c>
      <c r="Q16" s="10">
        <v>18</v>
      </c>
      <c r="R16" s="10">
        <f t="shared" si="0"/>
        <v>-18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</row>
    <row r="17" spans="1:81" x14ac:dyDescent="0.15">
      <c r="A17" s="15" t="s">
        <v>179</v>
      </c>
      <c r="B17" s="17" t="s">
        <v>141</v>
      </c>
      <c r="C17" s="17" t="s">
        <v>140</v>
      </c>
      <c r="D17" s="10">
        <v>94</v>
      </c>
      <c r="E17" s="10">
        <v>59</v>
      </c>
      <c r="F17" s="10">
        <v>35</v>
      </c>
      <c r="G17" s="10">
        <v>74</v>
      </c>
      <c r="H17" s="10">
        <v>32</v>
      </c>
      <c r="I17" s="10">
        <v>42</v>
      </c>
      <c r="J17" s="10">
        <v>86</v>
      </c>
      <c r="K17" s="10">
        <v>51</v>
      </c>
      <c r="L17" s="10">
        <v>35</v>
      </c>
      <c r="M17" s="10">
        <v>72</v>
      </c>
      <c r="N17" s="10">
        <v>33</v>
      </c>
      <c r="O17" s="10">
        <f t="shared" si="1"/>
        <v>39</v>
      </c>
      <c r="P17" s="10">
        <v>68</v>
      </c>
      <c r="Q17" s="10">
        <v>47</v>
      </c>
      <c r="R17" s="10">
        <f t="shared" si="0"/>
        <v>21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</row>
    <row r="18" spans="1:81" x14ac:dyDescent="0.15">
      <c r="A18" s="15" t="s">
        <v>139</v>
      </c>
      <c r="B18" s="17" t="s">
        <v>138</v>
      </c>
      <c r="C18" s="17" t="s">
        <v>137</v>
      </c>
      <c r="D18" s="10">
        <v>40</v>
      </c>
      <c r="E18" s="10">
        <v>29</v>
      </c>
      <c r="F18" s="10">
        <v>11</v>
      </c>
      <c r="G18" s="10">
        <v>55</v>
      </c>
      <c r="H18" s="10">
        <v>41</v>
      </c>
      <c r="I18" s="10">
        <v>14</v>
      </c>
      <c r="J18" s="10">
        <v>41</v>
      </c>
      <c r="K18" s="10">
        <v>45</v>
      </c>
      <c r="L18" s="10">
        <v>-4</v>
      </c>
      <c r="M18" s="10">
        <v>40</v>
      </c>
      <c r="N18" s="10">
        <v>63</v>
      </c>
      <c r="O18" s="10">
        <f t="shared" si="1"/>
        <v>-23</v>
      </c>
      <c r="P18" s="10">
        <v>50</v>
      </c>
      <c r="Q18" s="10">
        <v>46</v>
      </c>
      <c r="R18" s="10">
        <f t="shared" si="0"/>
        <v>4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</row>
    <row r="19" spans="1:81" x14ac:dyDescent="0.15">
      <c r="A19" s="15" t="s">
        <v>128</v>
      </c>
      <c r="B19" s="16" t="s">
        <v>136</v>
      </c>
      <c r="C19" s="18" t="s">
        <v>135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f t="shared" si="1"/>
        <v>0</v>
      </c>
      <c r="P19" s="10">
        <v>0</v>
      </c>
      <c r="Q19" s="10">
        <v>0</v>
      </c>
      <c r="R19" s="10">
        <f t="shared" si="0"/>
        <v>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</row>
    <row r="20" spans="1:81" x14ac:dyDescent="0.15">
      <c r="A20" s="15" t="s">
        <v>128</v>
      </c>
      <c r="B20" s="16" t="s">
        <v>134</v>
      </c>
      <c r="C20" s="16" t="s">
        <v>133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12</v>
      </c>
      <c r="O20" s="10">
        <f t="shared" si="1"/>
        <v>-12</v>
      </c>
      <c r="P20" s="10">
        <v>0</v>
      </c>
      <c r="Q20" s="10">
        <v>0</v>
      </c>
      <c r="R20" s="10">
        <f t="shared" si="0"/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</row>
    <row r="21" spans="1:81" x14ac:dyDescent="0.15">
      <c r="A21" s="15" t="s">
        <v>128</v>
      </c>
      <c r="B21" s="16" t="s">
        <v>132</v>
      </c>
      <c r="C21" s="16" t="s">
        <v>131</v>
      </c>
      <c r="D21" s="10">
        <v>18</v>
      </c>
      <c r="E21" s="10">
        <v>28</v>
      </c>
      <c r="F21" s="10">
        <v>-10</v>
      </c>
      <c r="G21" s="10">
        <v>0</v>
      </c>
      <c r="H21" s="10">
        <v>15</v>
      </c>
      <c r="I21" s="10">
        <v>-15</v>
      </c>
      <c r="J21" s="10">
        <v>0</v>
      </c>
      <c r="K21" s="10">
        <v>19</v>
      </c>
      <c r="L21" s="10">
        <v>-19</v>
      </c>
      <c r="M21" s="10">
        <v>0</v>
      </c>
      <c r="N21" s="10">
        <v>12</v>
      </c>
      <c r="O21" s="10">
        <f t="shared" si="1"/>
        <v>-12</v>
      </c>
      <c r="P21" s="10">
        <v>10</v>
      </c>
      <c r="Q21" s="10">
        <v>18</v>
      </c>
      <c r="R21" s="10">
        <f t="shared" si="0"/>
        <v>-8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</row>
    <row r="22" spans="1:81" x14ac:dyDescent="0.15">
      <c r="A22" s="15" t="s">
        <v>128</v>
      </c>
      <c r="B22" s="17" t="s">
        <v>130</v>
      </c>
      <c r="C22" s="17" t="s">
        <v>129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f t="shared" si="1"/>
        <v>0</v>
      </c>
      <c r="P22" s="10">
        <v>0</v>
      </c>
      <c r="Q22" s="10">
        <v>0</v>
      </c>
      <c r="R22" s="10">
        <f t="shared" si="0"/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</row>
    <row r="23" spans="1:81" x14ac:dyDescent="0.15">
      <c r="A23" s="15" t="s">
        <v>128</v>
      </c>
      <c r="B23" s="17" t="s">
        <v>127</v>
      </c>
      <c r="C23" s="17" t="s">
        <v>126</v>
      </c>
      <c r="D23" s="10">
        <v>0</v>
      </c>
      <c r="E23" s="10">
        <v>16</v>
      </c>
      <c r="F23" s="10">
        <v>-16</v>
      </c>
      <c r="G23" s="10">
        <v>12</v>
      </c>
      <c r="H23" s="10">
        <v>12</v>
      </c>
      <c r="I23" s="10">
        <v>0</v>
      </c>
      <c r="J23" s="10">
        <v>11</v>
      </c>
      <c r="K23" s="10">
        <v>0</v>
      </c>
      <c r="L23" s="10">
        <v>11</v>
      </c>
      <c r="M23" s="10">
        <v>11</v>
      </c>
      <c r="N23" s="10">
        <v>10</v>
      </c>
      <c r="O23" s="10">
        <f t="shared" si="1"/>
        <v>1</v>
      </c>
      <c r="P23" s="10">
        <v>0</v>
      </c>
      <c r="Q23" s="10">
        <v>11</v>
      </c>
      <c r="R23" s="10">
        <f t="shared" si="0"/>
        <v>-11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</row>
    <row r="24" spans="1:81" x14ac:dyDescent="0.15">
      <c r="A24" s="15" t="s">
        <v>178</v>
      </c>
      <c r="B24" s="16" t="s">
        <v>125</v>
      </c>
      <c r="C24" s="16" t="s">
        <v>124</v>
      </c>
      <c r="D24" s="10">
        <v>118</v>
      </c>
      <c r="E24" s="10">
        <v>143</v>
      </c>
      <c r="F24" s="10">
        <v>-25</v>
      </c>
      <c r="G24" s="10">
        <v>110</v>
      </c>
      <c r="H24" s="10">
        <v>141</v>
      </c>
      <c r="I24" s="10">
        <v>-31</v>
      </c>
      <c r="J24" s="10">
        <v>0</v>
      </c>
      <c r="K24" s="10">
        <v>94</v>
      </c>
      <c r="L24" s="10">
        <v>-94</v>
      </c>
      <c r="M24" s="10">
        <v>129</v>
      </c>
      <c r="N24" s="10">
        <v>126</v>
      </c>
      <c r="O24" s="10">
        <f t="shared" si="1"/>
        <v>3</v>
      </c>
      <c r="P24" s="10">
        <v>128</v>
      </c>
      <c r="Q24" s="10">
        <v>130</v>
      </c>
      <c r="R24" s="10">
        <f t="shared" si="0"/>
        <v>-2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</row>
    <row r="25" spans="1:81" x14ac:dyDescent="0.15">
      <c r="A25" s="15" t="s">
        <v>178</v>
      </c>
      <c r="B25" s="17" t="s">
        <v>123</v>
      </c>
      <c r="C25" s="17" t="s">
        <v>122</v>
      </c>
      <c r="D25" s="10">
        <v>146</v>
      </c>
      <c r="E25" s="10">
        <v>126</v>
      </c>
      <c r="F25" s="10">
        <v>20</v>
      </c>
      <c r="G25" s="10">
        <v>151</v>
      </c>
      <c r="H25" s="10">
        <v>139</v>
      </c>
      <c r="I25" s="10">
        <v>12</v>
      </c>
      <c r="J25" s="10">
        <v>126</v>
      </c>
      <c r="K25" s="10">
        <v>126</v>
      </c>
      <c r="L25" s="10">
        <v>0</v>
      </c>
      <c r="M25" s="10">
        <v>116</v>
      </c>
      <c r="N25" s="10">
        <v>144</v>
      </c>
      <c r="O25" s="10">
        <f t="shared" si="1"/>
        <v>-28</v>
      </c>
      <c r="P25" s="10">
        <v>121</v>
      </c>
      <c r="Q25" s="10">
        <v>145</v>
      </c>
      <c r="R25" s="10">
        <f t="shared" si="0"/>
        <v>-24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</row>
    <row r="26" spans="1:81" x14ac:dyDescent="0.15">
      <c r="A26" s="15" t="s">
        <v>178</v>
      </c>
      <c r="B26" s="17" t="s">
        <v>121</v>
      </c>
      <c r="C26" s="17" t="s">
        <v>120</v>
      </c>
      <c r="D26" s="10">
        <v>84</v>
      </c>
      <c r="E26" s="10">
        <v>44</v>
      </c>
      <c r="F26" s="10">
        <v>40</v>
      </c>
      <c r="G26" s="10">
        <v>0</v>
      </c>
      <c r="H26" s="10">
        <v>54</v>
      </c>
      <c r="I26" s="10">
        <v>-54</v>
      </c>
      <c r="J26" s="10">
        <v>75</v>
      </c>
      <c r="K26" s="10">
        <v>33</v>
      </c>
      <c r="L26" s="10">
        <v>42</v>
      </c>
      <c r="M26" s="10">
        <v>70</v>
      </c>
      <c r="N26" s="10">
        <v>35</v>
      </c>
      <c r="O26" s="10">
        <f t="shared" si="1"/>
        <v>35</v>
      </c>
      <c r="P26" s="10">
        <v>0</v>
      </c>
      <c r="Q26" s="10">
        <v>32</v>
      </c>
      <c r="R26" s="10">
        <f t="shared" si="0"/>
        <v>-32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</row>
    <row r="27" spans="1:81" x14ac:dyDescent="0.15">
      <c r="A27" s="15" t="s">
        <v>179</v>
      </c>
      <c r="B27" s="16" t="s">
        <v>119</v>
      </c>
      <c r="C27" s="16" t="s">
        <v>118</v>
      </c>
      <c r="D27" s="10">
        <v>61</v>
      </c>
      <c r="E27" s="10">
        <v>41</v>
      </c>
      <c r="F27" s="10">
        <v>20</v>
      </c>
      <c r="G27" s="10">
        <v>64</v>
      </c>
      <c r="H27" s="10">
        <v>43</v>
      </c>
      <c r="I27" s="10">
        <v>21</v>
      </c>
      <c r="J27" s="10">
        <v>32</v>
      </c>
      <c r="K27" s="10">
        <v>45</v>
      </c>
      <c r="L27" s="10">
        <v>-13</v>
      </c>
      <c r="M27" s="10">
        <v>45</v>
      </c>
      <c r="N27" s="10">
        <v>45</v>
      </c>
      <c r="O27" s="10">
        <f t="shared" si="1"/>
        <v>0</v>
      </c>
      <c r="P27" s="10">
        <v>52</v>
      </c>
      <c r="Q27" s="10">
        <v>58</v>
      </c>
      <c r="R27" s="10">
        <f t="shared" si="0"/>
        <v>-6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</row>
    <row r="28" spans="1:81" x14ac:dyDescent="0.15">
      <c r="A28" s="15" t="s">
        <v>179</v>
      </c>
      <c r="B28" s="17" t="s">
        <v>117</v>
      </c>
      <c r="C28" s="17" t="s">
        <v>116</v>
      </c>
      <c r="D28" s="10">
        <v>26</v>
      </c>
      <c r="E28" s="10">
        <v>0</v>
      </c>
      <c r="F28" s="10">
        <v>26</v>
      </c>
      <c r="G28" s="10">
        <v>37</v>
      </c>
      <c r="H28" s="10">
        <v>0</v>
      </c>
      <c r="I28" s="10">
        <v>37</v>
      </c>
      <c r="J28" s="10">
        <v>15</v>
      </c>
      <c r="K28" s="10">
        <v>0</v>
      </c>
      <c r="L28" s="10">
        <v>15</v>
      </c>
      <c r="M28" s="10">
        <v>0</v>
      </c>
      <c r="N28" s="10">
        <v>0</v>
      </c>
      <c r="O28" s="10">
        <f t="shared" si="1"/>
        <v>0</v>
      </c>
      <c r="P28" s="10">
        <v>23</v>
      </c>
      <c r="Q28" s="10">
        <v>0</v>
      </c>
      <c r="R28" s="10">
        <f t="shared" si="0"/>
        <v>23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</row>
    <row r="29" spans="1:81" x14ac:dyDescent="0.15">
      <c r="A29" s="15" t="s">
        <v>179</v>
      </c>
      <c r="B29" s="17" t="s">
        <v>115</v>
      </c>
      <c r="C29" s="17" t="s">
        <v>114</v>
      </c>
      <c r="D29" s="10">
        <v>51</v>
      </c>
      <c r="E29" s="10">
        <v>27</v>
      </c>
      <c r="F29" s="10">
        <v>24</v>
      </c>
      <c r="G29" s="10">
        <v>53</v>
      </c>
      <c r="H29" s="10">
        <v>30</v>
      </c>
      <c r="I29" s="10">
        <v>23</v>
      </c>
      <c r="J29" s="10">
        <v>44</v>
      </c>
      <c r="K29" s="10">
        <v>0</v>
      </c>
      <c r="L29" s="10">
        <v>44</v>
      </c>
      <c r="M29" s="10">
        <v>63</v>
      </c>
      <c r="N29" s="10">
        <v>21</v>
      </c>
      <c r="O29" s="10">
        <f t="shared" si="1"/>
        <v>42</v>
      </c>
      <c r="P29" s="10">
        <v>46</v>
      </c>
      <c r="Q29" s="10">
        <v>16</v>
      </c>
      <c r="R29" s="10">
        <f t="shared" si="0"/>
        <v>30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</row>
    <row r="30" spans="1:81" x14ac:dyDescent="0.15">
      <c r="A30" s="15" t="s">
        <v>179</v>
      </c>
      <c r="B30" s="17" t="s">
        <v>113</v>
      </c>
      <c r="C30" s="17" t="s">
        <v>112</v>
      </c>
      <c r="D30" s="10">
        <v>36</v>
      </c>
      <c r="E30" s="10">
        <v>15</v>
      </c>
      <c r="F30" s="10">
        <v>21</v>
      </c>
      <c r="G30" s="10">
        <v>21</v>
      </c>
      <c r="H30" s="10">
        <v>15</v>
      </c>
      <c r="I30" s="10">
        <v>6</v>
      </c>
      <c r="J30" s="10">
        <v>0</v>
      </c>
      <c r="K30" s="10">
        <v>14</v>
      </c>
      <c r="L30" s="10">
        <v>-14</v>
      </c>
      <c r="M30" s="10">
        <v>37</v>
      </c>
      <c r="N30" s="10">
        <v>0</v>
      </c>
      <c r="O30" s="10">
        <f t="shared" si="1"/>
        <v>37</v>
      </c>
      <c r="P30" s="10">
        <v>28</v>
      </c>
      <c r="Q30" s="10">
        <v>0</v>
      </c>
      <c r="R30" s="10">
        <f t="shared" si="0"/>
        <v>28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</row>
    <row r="31" spans="1:81" x14ac:dyDescent="0.15">
      <c r="A31" s="15" t="s">
        <v>107</v>
      </c>
      <c r="B31" s="16" t="s">
        <v>111</v>
      </c>
      <c r="C31" s="16" t="s">
        <v>110</v>
      </c>
      <c r="D31" s="10">
        <v>37</v>
      </c>
      <c r="E31" s="10">
        <v>23</v>
      </c>
      <c r="F31" s="10">
        <v>14</v>
      </c>
      <c r="G31" s="10">
        <v>35</v>
      </c>
      <c r="H31" s="10">
        <v>16</v>
      </c>
      <c r="I31" s="10">
        <v>19</v>
      </c>
      <c r="J31" s="10">
        <v>42</v>
      </c>
      <c r="K31" s="10">
        <v>17</v>
      </c>
      <c r="L31" s="10">
        <v>25</v>
      </c>
      <c r="M31" s="10">
        <v>0</v>
      </c>
      <c r="N31" s="10">
        <v>14</v>
      </c>
      <c r="O31" s="10">
        <f t="shared" si="1"/>
        <v>-14</v>
      </c>
      <c r="P31" s="10">
        <v>38</v>
      </c>
      <c r="Q31" s="10">
        <v>21</v>
      </c>
      <c r="R31" s="10">
        <f t="shared" si="0"/>
        <v>17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</row>
    <row r="32" spans="1:81" x14ac:dyDescent="0.15">
      <c r="A32" s="15" t="s">
        <v>107</v>
      </c>
      <c r="B32" s="16" t="s">
        <v>109</v>
      </c>
      <c r="C32" s="16" t="s">
        <v>108</v>
      </c>
      <c r="D32" s="10">
        <v>0</v>
      </c>
      <c r="E32" s="10">
        <v>0</v>
      </c>
      <c r="F32" s="10">
        <v>0</v>
      </c>
      <c r="G32" s="10">
        <v>12</v>
      </c>
      <c r="H32" s="10">
        <v>0</v>
      </c>
      <c r="I32" s="10">
        <v>12</v>
      </c>
      <c r="J32" s="10">
        <v>0</v>
      </c>
      <c r="K32" s="10">
        <v>0</v>
      </c>
      <c r="L32" s="10">
        <v>0</v>
      </c>
      <c r="M32" s="10">
        <v>11</v>
      </c>
      <c r="N32" s="10">
        <v>0</v>
      </c>
      <c r="O32" s="10">
        <f t="shared" si="1"/>
        <v>11</v>
      </c>
      <c r="P32" s="10">
        <v>0</v>
      </c>
      <c r="Q32" s="10">
        <v>0</v>
      </c>
      <c r="R32" s="10">
        <f t="shared" si="0"/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</row>
    <row r="33" spans="1:81" x14ac:dyDescent="0.15">
      <c r="A33" s="15" t="s">
        <v>107</v>
      </c>
      <c r="B33" s="17" t="s">
        <v>106</v>
      </c>
      <c r="C33" s="17" t="s">
        <v>105</v>
      </c>
      <c r="D33" s="10">
        <v>13</v>
      </c>
      <c r="E33" s="10">
        <v>0</v>
      </c>
      <c r="F33" s="10">
        <v>13</v>
      </c>
      <c r="G33" s="10">
        <v>11</v>
      </c>
      <c r="H33" s="10">
        <v>0</v>
      </c>
      <c r="I33" s="10">
        <v>11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f t="shared" si="1"/>
        <v>0</v>
      </c>
      <c r="P33" s="10">
        <v>0</v>
      </c>
      <c r="Q33" s="10">
        <v>0</v>
      </c>
      <c r="R33" s="10">
        <f t="shared" si="0"/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</row>
    <row r="34" spans="1:81" ht="12.75" thickBot="1" x14ac:dyDescent="0.2">
      <c r="A34" s="19" t="s">
        <v>176</v>
      </c>
      <c r="B34" s="20" t="s">
        <v>104</v>
      </c>
      <c r="C34" s="20" t="s">
        <v>103</v>
      </c>
      <c r="D34" s="11">
        <v>18</v>
      </c>
      <c r="E34" s="11">
        <v>53</v>
      </c>
      <c r="F34" s="11">
        <v>-35</v>
      </c>
      <c r="G34" s="11">
        <v>68</v>
      </c>
      <c r="H34" s="11">
        <v>56</v>
      </c>
      <c r="I34" s="11">
        <v>12</v>
      </c>
      <c r="J34" s="11">
        <v>197</v>
      </c>
      <c r="K34" s="11">
        <v>73</v>
      </c>
      <c r="L34" s="11">
        <v>124</v>
      </c>
      <c r="M34" s="11">
        <v>66</v>
      </c>
      <c r="N34" s="11">
        <v>28</v>
      </c>
      <c r="O34" s="11">
        <f t="shared" si="1"/>
        <v>38</v>
      </c>
      <c r="P34" s="11">
        <v>89</v>
      </c>
      <c r="Q34" s="11">
        <v>40</v>
      </c>
      <c r="R34" s="11">
        <f t="shared" si="0"/>
        <v>49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</row>
    <row r="35" spans="1:81" x14ac:dyDescent="0.15">
      <c r="A35" s="21" t="s">
        <v>4</v>
      </c>
      <c r="B35" s="22" t="s">
        <v>102</v>
      </c>
      <c r="C35" s="22" t="s">
        <v>101</v>
      </c>
      <c r="D35" s="12">
        <v>24</v>
      </c>
      <c r="E35" s="12">
        <v>19</v>
      </c>
      <c r="F35" s="12">
        <v>5</v>
      </c>
      <c r="G35" s="12">
        <v>18</v>
      </c>
      <c r="H35" s="12">
        <v>17</v>
      </c>
      <c r="I35" s="12">
        <v>1</v>
      </c>
      <c r="J35" s="12">
        <v>18</v>
      </c>
      <c r="K35" s="12">
        <v>24</v>
      </c>
      <c r="L35" s="12">
        <v>-6</v>
      </c>
      <c r="M35" s="12">
        <v>13</v>
      </c>
      <c r="N35" s="12">
        <v>15</v>
      </c>
      <c r="O35" s="10">
        <f t="shared" si="1"/>
        <v>-2</v>
      </c>
      <c r="P35" s="12">
        <v>14</v>
      </c>
      <c r="Q35" s="12">
        <v>21</v>
      </c>
      <c r="R35" s="12">
        <f t="shared" si="0"/>
        <v>-7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</row>
    <row r="36" spans="1:81" x14ac:dyDescent="0.15">
      <c r="A36" s="21" t="s">
        <v>3</v>
      </c>
      <c r="B36" s="22" t="s">
        <v>100</v>
      </c>
      <c r="C36" s="22" t="s">
        <v>99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f t="shared" si="1"/>
        <v>0</v>
      </c>
      <c r="P36" s="10">
        <v>0</v>
      </c>
      <c r="Q36" s="10">
        <v>0</v>
      </c>
      <c r="R36" s="10">
        <f t="shared" si="0"/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</row>
    <row r="37" spans="1:81" x14ac:dyDescent="0.15">
      <c r="A37" s="21" t="s">
        <v>3</v>
      </c>
      <c r="B37" s="22" t="s">
        <v>98</v>
      </c>
      <c r="C37" s="22" t="s">
        <v>97</v>
      </c>
      <c r="D37" s="10">
        <v>0</v>
      </c>
      <c r="E37" s="10">
        <v>0</v>
      </c>
      <c r="F37" s="10">
        <v>0</v>
      </c>
      <c r="G37" s="10">
        <v>11</v>
      </c>
      <c r="H37" s="10">
        <v>0</v>
      </c>
      <c r="I37" s="10">
        <v>11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f t="shared" si="1"/>
        <v>0</v>
      </c>
      <c r="P37" s="10">
        <v>0</v>
      </c>
      <c r="Q37" s="10">
        <v>0</v>
      </c>
      <c r="R37" s="10">
        <f t="shared" si="0"/>
        <v>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</row>
    <row r="38" spans="1:81" x14ac:dyDescent="0.15">
      <c r="A38" s="21" t="s">
        <v>3</v>
      </c>
      <c r="B38" s="22" t="s">
        <v>96</v>
      </c>
      <c r="C38" s="22" t="s">
        <v>95</v>
      </c>
      <c r="D38" s="10">
        <v>0</v>
      </c>
      <c r="E38" s="10">
        <v>0</v>
      </c>
      <c r="F38" s="10">
        <v>0</v>
      </c>
      <c r="G38" s="10">
        <v>0</v>
      </c>
      <c r="H38" s="10">
        <v>19</v>
      </c>
      <c r="I38" s="10">
        <v>-19</v>
      </c>
      <c r="J38" s="10">
        <v>14</v>
      </c>
      <c r="K38" s="10">
        <v>19</v>
      </c>
      <c r="L38" s="10">
        <v>-5</v>
      </c>
      <c r="M38" s="10">
        <v>15</v>
      </c>
      <c r="N38" s="10">
        <v>14</v>
      </c>
      <c r="O38" s="10">
        <f t="shared" si="1"/>
        <v>1</v>
      </c>
      <c r="P38" s="10">
        <v>16</v>
      </c>
      <c r="Q38" s="10">
        <v>19</v>
      </c>
      <c r="R38" s="10">
        <f t="shared" si="0"/>
        <v>-3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</row>
    <row r="39" spans="1:81" x14ac:dyDescent="0.15">
      <c r="A39" s="21" t="s">
        <v>3</v>
      </c>
      <c r="B39" s="22" t="s">
        <v>94</v>
      </c>
      <c r="C39" s="22" t="s">
        <v>93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f t="shared" si="1"/>
        <v>0</v>
      </c>
      <c r="P39" s="10">
        <v>0</v>
      </c>
      <c r="Q39" s="10">
        <v>0</v>
      </c>
      <c r="R39" s="10">
        <f t="shared" si="0"/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</row>
    <row r="40" spans="1:81" x14ac:dyDescent="0.15">
      <c r="A40" s="21" t="s">
        <v>3</v>
      </c>
      <c r="B40" s="22" t="s">
        <v>92</v>
      </c>
      <c r="C40" s="22" t="s">
        <v>91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f t="shared" si="1"/>
        <v>0</v>
      </c>
      <c r="P40" s="10">
        <v>0</v>
      </c>
      <c r="Q40" s="10">
        <v>0</v>
      </c>
      <c r="R40" s="10">
        <f t="shared" si="0"/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</row>
    <row r="41" spans="1:81" x14ac:dyDescent="0.15">
      <c r="A41" s="21" t="s">
        <v>3</v>
      </c>
      <c r="B41" s="22" t="s">
        <v>90</v>
      </c>
      <c r="C41" s="22" t="s">
        <v>89</v>
      </c>
      <c r="D41" s="10">
        <v>18</v>
      </c>
      <c r="E41" s="10">
        <v>0</v>
      </c>
      <c r="F41" s="10">
        <v>18</v>
      </c>
      <c r="G41" s="10">
        <v>0</v>
      </c>
      <c r="H41" s="10">
        <v>0</v>
      </c>
      <c r="I41" s="10">
        <v>0</v>
      </c>
      <c r="J41" s="10">
        <v>0</v>
      </c>
      <c r="K41" s="10">
        <v>12</v>
      </c>
      <c r="L41" s="10">
        <v>-12</v>
      </c>
      <c r="M41" s="10">
        <v>18</v>
      </c>
      <c r="N41" s="10">
        <v>34</v>
      </c>
      <c r="O41" s="10">
        <f t="shared" si="1"/>
        <v>-16</v>
      </c>
      <c r="P41" s="10">
        <v>11</v>
      </c>
      <c r="Q41" s="10">
        <v>0</v>
      </c>
      <c r="R41" s="10">
        <f t="shared" si="0"/>
        <v>11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</row>
    <row r="42" spans="1:81" x14ac:dyDescent="0.15">
      <c r="A42" s="21" t="s">
        <v>185</v>
      </c>
      <c r="B42" s="22" t="s">
        <v>88</v>
      </c>
      <c r="C42" s="22" t="s">
        <v>87</v>
      </c>
      <c r="D42" s="10">
        <v>0</v>
      </c>
      <c r="E42" s="10">
        <v>11</v>
      </c>
      <c r="F42" s="10">
        <v>-11</v>
      </c>
      <c r="G42" s="10">
        <v>11</v>
      </c>
      <c r="H42" s="10">
        <v>19</v>
      </c>
      <c r="I42" s="10">
        <v>-8</v>
      </c>
      <c r="J42" s="10">
        <v>0</v>
      </c>
      <c r="K42" s="10">
        <v>0</v>
      </c>
      <c r="L42" s="10">
        <v>0</v>
      </c>
      <c r="M42" s="10">
        <v>0</v>
      </c>
      <c r="N42" s="10">
        <v>13</v>
      </c>
      <c r="O42" s="10">
        <f t="shared" si="1"/>
        <v>-13</v>
      </c>
      <c r="P42" s="10">
        <v>15</v>
      </c>
      <c r="Q42" s="10">
        <v>0</v>
      </c>
      <c r="R42" s="10">
        <f t="shared" si="0"/>
        <v>15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</row>
    <row r="43" spans="1:81" x14ac:dyDescent="0.15">
      <c r="A43" s="21" t="s">
        <v>185</v>
      </c>
      <c r="B43" s="22" t="s">
        <v>86</v>
      </c>
      <c r="C43" s="22" t="s">
        <v>85</v>
      </c>
      <c r="D43" s="10">
        <v>0</v>
      </c>
      <c r="E43" s="10">
        <v>24</v>
      </c>
      <c r="F43" s="10">
        <v>-24</v>
      </c>
      <c r="G43" s="10">
        <v>0</v>
      </c>
      <c r="H43" s="10">
        <v>12</v>
      </c>
      <c r="I43" s="10">
        <v>-12</v>
      </c>
      <c r="J43" s="10">
        <v>10</v>
      </c>
      <c r="K43" s="10">
        <v>12</v>
      </c>
      <c r="L43" s="10">
        <v>-2</v>
      </c>
      <c r="M43" s="10">
        <v>11</v>
      </c>
      <c r="N43" s="10">
        <v>0</v>
      </c>
      <c r="O43" s="10">
        <f t="shared" si="1"/>
        <v>11</v>
      </c>
      <c r="P43" s="10">
        <v>0</v>
      </c>
      <c r="Q43" s="10">
        <v>0</v>
      </c>
      <c r="R43" s="10">
        <f t="shared" si="0"/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</row>
    <row r="44" spans="1:81" x14ac:dyDescent="0.15">
      <c r="A44" s="21" t="s">
        <v>185</v>
      </c>
      <c r="B44" s="22" t="s">
        <v>84</v>
      </c>
      <c r="C44" s="22" t="s">
        <v>83</v>
      </c>
      <c r="D44" s="10">
        <v>0</v>
      </c>
      <c r="E44" s="10">
        <v>0</v>
      </c>
      <c r="F44" s="10">
        <v>0</v>
      </c>
      <c r="G44" s="10">
        <v>11</v>
      </c>
      <c r="H44" s="10">
        <v>16</v>
      </c>
      <c r="I44" s="10">
        <v>-5</v>
      </c>
      <c r="J44" s="10">
        <v>0</v>
      </c>
      <c r="K44" s="10">
        <v>0</v>
      </c>
      <c r="L44" s="10">
        <v>0</v>
      </c>
      <c r="M44" s="10">
        <v>11</v>
      </c>
      <c r="N44" s="10">
        <v>0</v>
      </c>
      <c r="O44" s="10">
        <f t="shared" si="1"/>
        <v>11</v>
      </c>
      <c r="P44" s="10">
        <v>16</v>
      </c>
      <c r="Q44" s="10">
        <v>0</v>
      </c>
      <c r="R44" s="10">
        <f t="shared" si="0"/>
        <v>16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</row>
    <row r="45" spans="1:81" x14ac:dyDescent="0.15">
      <c r="A45" s="21" t="s">
        <v>184</v>
      </c>
      <c r="B45" s="22" t="s">
        <v>82</v>
      </c>
      <c r="C45" s="22" t="s">
        <v>81</v>
      </c>
      <c r="D45" s="10">
        <v>42</v>
      </c>
      <c r="E45" s="10">
        <v>36</v>
      </c>
      <c r="F45" s="10">
        <v>6</v>
      </c>
      <c r="G45" s="10">
        <v>36</v>
      </c>
      <c r="H45" s="10">
        <v>51</v>
      </c>
      <c r="I45" s="10">
        <v>-15</v>
      </c>
      <c r="J45" s="10">
        <v>35</v>
      </c>
      <c r="K45" s="10">
        <v>47</v>
      </c>
      <c r="L45" s="10">
        <v>-12</v>
      </c>
      <c r="M45" s="10">
        <v>34</v>
      </c>
      <c r="N45" s="10">
        <v>55</v>
      </c>
      <c r="O45" s="10">
        <f t="shared" si="1"/>
        <v>-21</v>
      </c>
      <c r="P45" s="10">
        <v>61</v>
      </c>
      <c r="Q45" s="10">
        <v>47</v>
      </c>
      <c r="R45" s="10">
        <f t="shared" si="0"/>
        <v>14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</row>
    <row r="46" spans="1:81" x14ac:dyDescent="0.15">
      <c r="A46" s="21" t="s">
        <v>184</v>
      </c>
      <c r="B46" s="22" t="s">
        <v>80</v>
      </c>
      <c r="C46" s="22" t="s">
        <v>79</v>
      </c>
      <c r="D46" s="10">
        <v>64</v>
      </c>
      <c r="E46" s="10">
        <v>36</v>
      </c>
      <c r="F46" s="10">
        <v>28</v>
      </c>
      <c r="G46" s="10">
        <v>53</v>
      </c>
      <c r="H46" s="10">
        <v>40</v>
      </c>
      <c r="I46" s="10">
        <v>13</v>
      </c>
      <c r="J46" s="10">
        <v>30</v>
      </c>
      <c r="K46" s="10">
        <v>58</v>
      </c>
      <c r="L46" s="10">
        <v>-28</v>
      </c>
      <c r="M46" s="10">
        <v>33</v>
      </c>
      <c r="N46" s="10">
        <v>53</v>
      </c>
      <c r="O46" s="10">
        <f t="shared" si="1"/>
        <v>-20</v>
      </c>
      <c r="P46" s="10">
        <v>48</v>
      </c>
      <c r="Q46" s="10">
        <v>44</v>
      </c>
      <c r="R46" s="10">
        <f t="shared" si="0"/>
        <v>4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</row>
    <row r="47" spans="1:81" x14ac:dyDescent="0.15">
      <c r="A47" s="21" t="s">
        <v>184</v>
      </c>
      <c r="B47" s="22" t="s">
        <v>78</v>
      </c>
      <c r="C47" s="22" t="s">
        <v>77</v>
      </c>
      <c r="D47" s="10">
        <v>119</v>
      </c>
      <c r="E47" s="10">
        <v>143</v>
      </c>
      <c r="F47" s="10">
        <v>-24</v>
      </c>
      <c r="G47" s="10">
        <v>116</v>
      </c>
      <c r="H47" s="10">
        <v>166</v>
      </c>
      <c r="I47" s="10">
        <v>-50</v>
      </c>
      <c r="J47" s="10">
        <v>121</v>
      </c>
      <c r="K47" s="10">
        <v>189</v>
      </c>
      <c r="L47" s="10">
        <v>-68</v>
      </c>
      <c r="M47" s="10">
        <v>124</v>
      </c>
      <c r="N47" s="10">
        <v>187</v>
      </c>
      <c r="O47" s="10">
        <f t="shared" si="1"/>
        <v>-63</v>
      </c>
      <c r="P47" s="10">
        <v>107</v>
      </c>
      <c r="Q47" s="10">
        <v>202</v>
      </c>
      <c r="R47" s="10">
        <f t="shared" si="0"/>
        <v>-95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</row>
    <row r="48" spans="1:81" x14ac:dyDescent="0.15">
      <c r="A48" s="21" t="s">
        <v>184</v>
      </c>
      <c r="B48" s="22" t="s">
        <v>76</v>
      </c>
      <c r="C48" s="22" t="s">
        <v>75</v>
      </c>
      <c r="D48" s="10">
        <v>69</v>
      </c>
      <c r="E48" s="10">
        <v>77</v>
      </c>
      <c r="F48" s="10">
        <v>-8</v>
      </c>
      <c r="G48" s="10">
        <v>77</v>
      </c>
      <c r="H48" s="10">
        <v>74</v>
      </c>
      <c r="I48" s="10">
        <v>3</v>
      </c>
      <c r="J48" s="10">
        <v>53</v>
      </c>
      <c r="K48" s="10">
        <v>93</v>
      </c>
      <c r="L48" s="10">
        <v>-40</v>
      </c>
      <c r="M48" s="10">
        <v>59</v>
      </c>
      <c r="N48" s="10">
        <v>81</v>
      </c>
      <c r="O48" s="10">
        <f t="shared" si="1"/>
        <v>-22</v>
      </c>
      <c r="P48" s="10">
        <v>73</v>
      </c>
      <c r="Q48" s="10">
        <v>74</v>
      </c>
      <c r="R48" s="10">
        <f t="shared" si="0"/>
        <v>-1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</row>
    <row r="49" spans="1:81" x14ac:dyDescent="0.15">
      <c r="A49" s="21" t="s">
        <v>186</v>
      </c>
      <c r="B49" s="22" t="s">
        <v>74</v>
      </c>
      <c r="C49" s="22" t="s">
        <v>73</v>
      </c>
      <c r="D49" s="10">
        <v>16</v>
      </c>
      <c r="E49" s="10">
        <v>0</v>
      </c>
      <c r="F49" s="10">
        <v>16</v>
      </c>
      <c r="G49" s="10">
        <v>11</v>
      </c>
      <c r="H49" s="10">
        <v>0</v>
      </c>
      <c r="I49" s="10">
        <v>11</v>
      </c>
      <c r="J49" s="10">
        <v>11</v>
      </c>
      <c r="K49" s="10">
        <v>0</v>
      </c>
      <c r="L49" s="10">
        <v>11</v>
      </c>
      <c r="M49" s="10">
        <v>0</v>
      </c>
      <c r="N49" s="10">
        <v>0</v>
      </c>
      <c r="O49" s="10">
        <f t="shared" si="1"/>
        <v>0</v>
      </c>
      <c r="P49" s="10">
        <v>11</v>
      </c>
      <c r="Q49" s="10">
        <v>10</v>
      </c>
      <c r="R49" s="10">
        <f t="shared" si="0"/>
        <v>1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</row>
    <row r="50" spans="1:81" x14ac:dyDescent="0.15">
      <c r="A50" s="21" t="s">
        <v>186</v>
      </c>
      <c r="B50" s="22" t="s">
        <v>72</v>
      </c>
      <c r="C50" s="22" t="s">
        <v>71</v>
      </c>
      <c r="D50" s="10">
        <v>10</v>
      </c>
      <c r="E50" s="10">
        <v>11</v>
      </c>
      <c r="F50" s="10">
        <v>-1</v>
      </c>
      <c r="G50" s="10">
        <v>12</v>
      </c>
      <c r="H50" s="10">
        <v>0</v>
      </c>
      <c r="I50" s="10">
        <v>12</v>
      </c>
      <c r="J50" s="10">
        <v>12</v>
      </c>
      <c r="K50" s="10">
        <v>11</v>
      </c>
      <c r="L50" s="10">
        <v>1</v>
      </c>
      <c r="M50" s="10">
        <v>0</v>
      </c>
      <c r="N50" s="10">
        <v>0</v>
      </c>
      <c r="O50" s="10">
        <f t="shared" si="1"/>
        <v>0</v>
      </c>
      <c r="P50" s="10">
        <v>0</v>
      </c>
      <c r="Q50" s="10">
        <v>12</v>
      </c>
      <c r="R50" s="10">
        <f t="shared" si="0"/>
        <v>-12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</row>
    <row r="51" spans="1:81" x14ac:dyDescent="0.15">
      <c r="A51" s="21" t="s">
        <v>186</v>
      </c>
      <c r="B51" s="22" t="s">
        <v>70</v>
      </c>
      <c r="C51" s="22" t="s">
        <v>69</v>
      </c>
      <c r="D51" s="10">
        <v>16</v>
      </c>
      <c r="E51" s="10">
        <v>19</v>
      </c>
      <c r="F51" s="10">
        <v>-3</v>
      </c>
      <c r="G51" s="10">
        <v>14</v>
      </c>
      <c r="H51" s="10">
        <v>18</v>
      </c>
      <c r="I51" s="10">
        <v>-4</v>
      </c>
      <c r="J51" s="10">
        <v>17</v>
      </c>
      <c r="K51" s="10">
        <v>13</v>
      </c>
      <c r="L51" s="10">
        <v>4</v>
      </c>
      <c r="M51" s="10">
        <v>0</v>
      </c>
      <c r="N51" s="10">
        <v>16</v>
      </c>
      <c r="O51" s="10">
        <f t="shared" si="1"/>
        <v>-16</v>
      </c>
      <c r="P51" s="10">
        <v>14</v>
      </c>
      <c r="Q51" s="10">
        <v>26</v>
      </c>
      <c r="R51" s="10">
        <f t="shared" si="0"/>
        <v>-12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</row>
    <row r="52" spans="1:81" x14ac:dyDescent="0.15">
      <c r="A52" s="21" t="s">
        <v>186</v>
      </c>
      <c r="B52" s="22" t="s">
        <v>68</v>
      </c>
      <c r="C52" s="22" t="s">
        <v>67</v>
      </c>
      <c r="D52" s="10">
        <v>19</v>
      </c>
      <c r="E52" s="10">
        <v>15</v>
      </c>
      <c r="F52" s="10">
        <v>4</v>
      </c>
      <c r="G52" s="10">
        <v>17</v>
      </c>
      <c r="H52" s="10">
        <v>16</v>
      </c>
      <c r="I52" s="10">
        <v>1</v>
      </c>
      <c r="J52" s="10">
        <v>0</v>
      </c>
      <c r="K52" s="10">
        <v>16</v>
      </c>
      <c r="L52" s="10">
        <v>-16</v>
      </c>
      <c r="M52" s="10">
        <v>14</v>
      </c>
      <c r="N52" s="10">
        <v>23</v>
      </c>
      <c r="O52" s="10">
        <f t="shared" si="1"/>
        <v>-9</v>
      </c>
      <c r="P52" s="10">
        <v>0</v>
      </c>
      <c r="Q52" s="10">
        <v>0</v>
      </c>
      <c r="R52" s="10">
        <f t="shared" si="0"/>
        <v>0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</row>
    <row r="53" spans="1:81" x14ac:dyDescent="0.15">
      <c r="A53" s="21" t="s">
        <v>186</v>
      </c>
      <c r="B53" s="22" t="s">
        <v>66</v>
      </c>
      <c r="C53" s="22" t="s">
        <v>65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12</v>
      </c>
      <c r="L53" s="10">
        <v>-12</v>
      </c>
      <c r="M53" s="10">
        <v>0</v>
      </c>
      <c r="N53" s="10">
        <v>10</v>
      </c>
      <c r="O53" s="10">
        <f t="shared" si="1"/>
        <v>-10</v>
      </c>
      <c r="P53" s="10">
        <v>0</v>
      </c>
      <c r="Q53" s="10">
        <v>0</v>
      </c>
      <c r="R53" s="10">
        <f t="shared" si="0"/>
        <v>0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</row>
    <row r="54" spans="1:81" x14ac:dyDescent="0.15">
      <c r="A54" s="21" t="s">
        <v>186</v>
      </c>
      <c r="B54" s="22" t="s">
        <v>64</v>
      </c>
      <c r="C54" s="22" t="s">
        <v>63</v>
      </c>
      <c r="D54" s="10">
        <v>24</v>
      </c>
      <c r="E54" s="10">
        <v>24</v>
      </c>
      <c r="F54" s="10">
        <v>0</v>
      </c>
      <c r="G54" s="10">
        <v>14</v>
      </c>
      <c r="H54" s="10">
        <v>18</v>
      </c>
      <c r="I54" s="10">
        <v>-4</v>
      </c>
      <c r="J54" s="10">
        <v>25</v>
      </c>
      <c r="K54" s="10">
        <v>31</v>
      </c>
      <c r="L54" s="10">
        <v>-6</v>
      </c>
      <c r="M54" s="10">
        <v>29</v>
      </c>
      <c r="N54" s="10">
        <v>15</v>
      </c>
      <c r="O54" s="10">
        <f t="shared" si="1"/>
        <v>14</v>
      </c>
      <c r="P54" s="10">
        <v>21</v>
      </c>
      <c r="Q54" s="10">
        <v>31</v>
      </c>
      <c r="R54" s="10">
        <f t="shared" si="0"/>
        <v>-10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</row>
    <row r="55" spans="1:81" x14ac:dyDescent="0.15">
      <c r="A55" s="21" t="s">
        <v>186</v>
      </c>
      <c r="B55" s="22" t="s">
        <v>62</v>
      </c>
      <c r="C55" s="22" t="s">
        <v>61</v>
      </c>
      <c r="D55" s="10">
        <v>78</v>
      </c>
      <c r="E55" s="10">
        <v>110</v>
      </c>
      <c r="F55" s="10">
        <v>-32</v>
      </c>
      <c r="G55" s="10">
        <v>69</v>
      </c>
      <c r="H55" s="10">
        <v>96</v>
      </c>
      <c r="I55" s="10">
        <v>-27</v>
      </c>
      <c r="J55" s="10">
        <v>88</v>
      </c>
      <c r="K55" s="10">
        <v>72</v>
      </c>
      <c r="L55" s="10">
        <v>16</v>
      </c>
      <c r="M55" s="10">
        <v>82</v>
      </c>
      <c r="N55" s="10">
        <v>72</v>
      </c>
      <c r="O55" s="10">
        <f t="shared" si="1"/>
        <v>10</v>
      </c>
      <c r="P55" s="10">
        <v>71</v>
      </c>
      <c r="Q55" s="10">
        <v>95</v>
      </c>
      <c r="R55" s="10">
        <f t="shared" si="0"/>
        <v>-24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</row>
    <row r="56" spans="1:81" x14ac:dyDescent="0.15">
      <c r="A56" s="21" t="s">
        <v>186</v>
      </c>
      <c r="B56" s="22" t="s">
        <v>60</v>
      </c>
      <c r="C56" s="22" t="s">
        <v>59</v>
      </c>
      <c r="D56" s="10">
        <v>63</v>
      </c>
      <c r="E56" s="10">
        <v>57</v>
      </c>
      <c r="F56" s="10">
        <v>6</v>
      </c>
      <c r="G56" s="10">
        <v>85</v>
      </c>
      <c r="H56" s="10">
        <v>65</v>
      </c>
      <c r="I56" s="10">
        <v>20</v>
      </c>
      <c r="J56" s="10">
        <v>70</v>
      </c>
      <c r="K56" s="10">
        <v>61</v>
      </c>
      <c r="L56" s="10">
        <v>9</v>
      </c>
      <c r="M56" s="10">
        <v>45</v>
      </c>
      <c r="N56" s="10">
        <v>73</v>
      </c>
      <c r="O56" s="10">
        <f t="shared" si="1"/>
        <v>-28</v>
      </c>
      <c r="P56" s="10">
        <v>76</v>
      </c>
      <c r="Q56" s="10">
        <v>63</v>
      </c>
      <c r="R56" s="10">
        <f t="shared" si="0"/>
        <v>13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</row>
    <row r="57" spans="1:81" x14ac:dyDescent="0.15">
      <c r="A57" s="21" t="s">
        <v>186</v>
      </c>
      <c r="B57" s="22" t="s">
        <v>58</v>
      </c>
      <c r="C57" s="22" t="s">
        <v>57</v>
      </c>
      <c r="D57" s="10">
        <v>407</v>
      </c>
      <c r="E57" s="10">
        <v>575</v>
      </c>
      <c r="F57" s="10">
        <v>-168</v>
      </c>
      <c r="G57" s="10">
        <v>437</v>
      </c>
      <c r="H57" s="10">
        <v>713</v>
      </c>
      <c r="I57" s="10">
        <v>-276</v>
      </c>
      <c r="J57" s="10">
        <v>449</v>
      </c>
      <c r="K57" s="10">
        <v>563</v>
      </c>
      <c r="L57" s="10">
        <v>-114</v>
      </c>
      <c r="M57" s="10">
        <v>439</v>
      </c>
      <c r="N57" s="10">
        <v>682</v>
      </c>
      <c r="O57" s="10">
        <f t="shared" si="1"/>
        <v>-243</v>
      </c>
      <c r="P57" s="10">
        <v>448</v>
      </c>
      <c r="Q57" s="10">
        <v>645</v>
      </c>
      <c r="R57" s="10">
        <f t="shared" si="0"/>
        <v>-197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</row>
    <row r="58" spans="1:81" x14ac:dyDescent="0.15">
      <c r="A58" s="23"/>
      <c r="B58" s="24" t="s">
        <v>56</v>
      </c>
      <c r="C58" s="24" t="s">
        <v>55</v>
      </c>
      <c r="D58" s="13">
        <v>2460</v>
      </c>
      <c r="E58" s="13">
        <v>2308</v>
      </c>
      <c r="F58" s="13">
        <v>152</v>
      </c>
      <c r="G58" s="13">
        <v>2480</v>
      </c>
      <c r="H58" s="13">
        <v>2287</v>
      </c>
      <c r="I58" s="13">
        <v>193</v>
      </c>
      <c r="J58" s="13">
        <v>2313</v>
      </c>
      <c r="K58" s="13">
        <v>2176</v>
      </c>
      <c r="L58" s="13">
        <v>137</v>
      </c>
      <c r="M58" s="13">
        <v>2335</v>
      </c>
      <c r="N58" s="13">
        <v>2178</v>
      </c>
      <c r="O58" s="13">
        <f t="shared" si="1"/>
        <v>157</v>
      </c>
      <c r="P58" s="13">
        <v>2151</v>
      </c>
      <c r="Q58" s="13">
        <v>2182</v>
      </c>
      <c r="R58" s="13">
        <f t="shared" si="0"/>
        <v>-31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</row>
    <row r="59" spans="1:81" x14ac:dyDescent="0.15">
      <c r="A59" s="21" t="s">
        <v>187</v>
      </c>
      <c r="B59" s="22" t="s">
        <v>54</v>
      </c>
      <c r="C59" s="22" t="s">
        <v>53</v>
      </c>
      <c r="D59" s="10">
        <v>50</v>
      </c>
      <c r="E59" s="10">
        <v>44</v>
      </c>
      <c r="F59" s="10">
        <v>6</v>
      </c>
      <c r="G59" s="10">
        <v>34</v>
      </c>
      <c r="H59" s="10">
        <v>59</v>
      </c>
      <c r="I59" s="10">
        <v>-25</v>
      </c>
      <c r="J59" s="10">
        <v>37</v>
      </c>
      <c r="K59" s="10">
        <v>28</v>
      </c>
      <c r="L59" s="10">
        <v>9</v>
      </c>
      <c r="M59" s="10">
        <v>35</v>
      </c>
      <c r="N59" s="10">
        <v>59</v>
      </c>
      <c r="O59" s="10">
        <f t="shared" si="1"/>
        <v>-24</v>
      </c>
      <c r="P59" s="10">
        <v>39</v>
      </c>
      <c r="Q59" s="10">
        <v>53</v>
      </c>
      <c r="R59" s="10">
        <f t="shared" si="0"/>
        <v>-14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</row>
    <row r="60" spans="1:81" x14ac:dyDescent="0.15">
      <c r="A60" s="21" t="s">
        <v>187</v>
      </c>
      <c r="B60" s="22" t="s">
        <v>52</v>
      </c>
      <c r="C60" s="22" t="s">
        <v>51</v>
      </c>
      <c r="D60" s="10">
        <v>60</v>
      </c>
      <c r="E60" s="10">
        <v>80</v>
      </c>
      <c r="F60" s="10">
        <v>-20</v>
      </c>
      <c r="G60" s="10">
        <v>69</v>
      </c>
      <c r="H60" s="10">
        <v>54</v>
      </c>
      <c r="I60" s="10">
        <v>15</v>
      </c>
      <c r="J60" s="10">
        <v>40</v>
      </c>
      <c r="K60" s="10">
        <v>61</v>
      </c>
      <c r="L60" s="10">
        <v>-21</v>
      </c>
      <c r="M60" s="10">
        <v>54</v>
      </c>
      <c r="N60" s="10">
        <v>92</v>
      </c>
      <c r="O60" s="10">
        <f t="shared" si="1"/>
        <v>-38</v>
      </c>
      <c r="P60" s="10">
        <v>47</v>
      </c>
      <c r="Q60" s="10">
        <v>74</v>
      </c>
      <c r="R60" s="10">
        <f t="shared" si="0"/>
        <v>-27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</row>
    <row r="61" spans="1:81" x14ac:dyDescent="0.15">
      <c r="A61" s="21" t="s">
        <v>187</v>
      </c>
      <c r="B61" s="22" t="s">
        <v>50</v>
      </c>
      <c r="C61" s="22" t="s">
        <v>49</v>
      </c>
      <c r="D61" s="10">
        <v>253</v>
      </c>
      <c r="E61" s="10">
        <v>233</v>
      </c>
      <c r="F61" s="10">
        <v>20</v>
      </c>
      <c r="G61" s="10">
        <v>260</v>
      </c>
      <c r="H61" s="10">
        <v>205</v>
      </c>
      <c r="I61" s="10">
        <v>55</v>
      </c>
      <c r="J61" s="10">
        <v>217</v>
      </c>
      <c r="K61" s="10">
        <v>265</v>
      </c>
      <c r="L61" s="10">
        <v>-48</v>
      </c>
      <c r="M61" s="10">
        <v>216</v>
      </c>
      <c r="N61" s="10">
        <v>307</v>
      </c>
      <c r="O61" s="10">
        <f t="shared" si="1"/>
        <v>-91</v>
      </c>
      <c r="P61" s="10">
        <v>218</v>
      </c>
      <c r="Q61" s="10">
        <v>226</v>
      </c>
      <c r="R61" s="10">
        <f t="shared" si="0"/>
        <v>-8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</row>
    <row r="62" spans="1:81" x14ac:dyDescent="0.15">
      <c r="A62" s="21" t="s">
        <v>187</v>
      </c>
      <c r="B62" s="22" t="s">
        <v>48</v>
      </c>
      <c r="C62" s="22" t="s">
        <v>47</v>
      </c>
      <c r="D62" s="10">
        <v>62</v>
      </c>
      <c r="E62" s="10">
        <v>63</v>
      </c>
      <c r="F62" s="10">
        <v>-1</v>
      </c>
      <c r="G62" s="10">
        <v>73</v>
      </c>
      <c r="H62" s="10">
        <v>101</v>
      </c>
      <c r="I62" s="10">
        <v>-28</v>
      </c>
      <c r="J62" s="10">
        <v>64</v>
      </c>
      <c r="K62" s="10">
        <v>77</v>
      </c>
      <c r="L62" s="10">
        <v>-13</v>
      </c>
      <c r="M62" s="10">
        <v>83</v>
      </c>
      <c r="N62" s="10">
        <v>90</v>
      </c>
      <c r="O62" s="10">
        <f t="shared" si="1"/>
        <v>-7</v>
      </c>
      <c r="P62" s="10">
        <v>98</v>
      </c>
      <c r="Q62" s="10">
        <v>77</v>
      </c>
      <c r="R62" s="10">
        <f t="shared" si="0"/>
        <v>21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</row>
    <row r="63" spans="1:81" x14ac:dyDescent="0.15">
      <c r="A63" s="21" t="s">
        <v>187</v>
      </c>
      <c r="B63" s="22" t="s">
        <v>46</v>
      </c>
      <c r="C63" s="22" t="s">
        <v>45</v>
      </c>
      <c r="D63" s="10">
        <v>84</v>
      </c>
      <c r="E63" s="10">
        <v>78</v>
      </c>
      <c r="F63" s="10">
        <v>6</v>
      </c>
      <c r="G63" s="10">
        <v>77</v>
      </c>
      <c r="H63" s="10">
        <v>70</v>
      </c>
      <c r="I63" s="10">
        <v>7</v>
      </c>
      <c r="J63" s="10">
        <v>66</v>
      </c>
      <c r="K63" s="10">
        <v>55</v>
      </c>
      <c r="L63" s="10">
        <v>11</v>
      </c>
      <c r="M63" s="10">
        <v>66</v>
      </c>
      <c r="N63" s="10">
        <v>83</v>
      </c>
      <c r="O63" s="10">
        <f t="shared" si="1"/>
        <v>-17</v>
      </c>
      <c r="P63" s="10">
        <v>78</v>
      </c>
      <c r="Q63" s="10">
        <v>69</v>
      </c>
      <c r="R63" s="10">
        <f t="shared" si="0"/>
        <v>9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</row>
    <row r="64" spans="1:81" x14ac:dyDescent="0.15">
      <c r="A64" s="21" t="s">
        <v>187</v>
      </c>
      <c r="B64" s="22" t="s">
        <v>44</v>
      </c>
      <c r="C64" s="22" t="s">
        <v>43</v>
      </c>
      <c r="D64" s="10">
        <v>30</v>
      </c>
      <c r="E64" s="10">
        <v>17</v>
      </c>
      <c r="F64" s="10">
        <v>13</v>
      </c>
      <c r="G64" s="10">
        <v>23</v>
      </c>
      <c r="H64" s="10">
        <v>26</v>
      </c>
      <c r="I64" s="10">
        <v>-3</v>
      </c>
      <c r="J64" s="10">
        <v>22</v>
      </c>
      <c r="K64" s="10">
        <v>21</v>
      </c>
      <c r="L64" s="10">
        <v>1</v>
      </c>
      <c r="M64" s="10">
        <v>31</v>
      </c>
      <c r="N64" s="10">
        <v>28</v>
      </c>
      <c r="O64" s="10">
        <f t="shared" si="1"/>
        <v>3</v>
      </c>
      <c r="P64" s="10">
        <v>32</v>
      </c>
      <c r="Q64" s="10">
        <v>18</v>
      </c>
      <c r="R64" s="10">
        <f t="shared" si="0"/>
        <v>14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</row>
    <row r="65" spans="1:81" x14ac:dyDescent="0.15">
      <c r="A65" s="21" t="s">
        <v>2</v>
      </c>
      <c r="B65" s="22" t="s">
        <v>42</v>
      </c>
      <c r="C65" s="22" t="s">
        <v>41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10</v>
      </c>
      <c r="O65" s="10">
        <f t="shared" si="1"/>
        <v>-10</v>
      </c>
      <c r="P65" s="10">
        <v>0</v>
      </c>
      <c r="Q65" s="10">
        <v>0</v>
      </c>
      <c r="R65" s="10">
        <f t="shared" si="0"/>
        <v>0</v>
      </c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</row>
    <row r="66" spans="1:81" x14ac:dyDescent="0.15">
      <c r="A66" s="21" t="s">
        <v>2</v>
      </c>
      <c r="B66" s="22" t="s">
        <v>40</v>
      </c>
      <c r="C66" s="22" t="s">
        <v>39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10</v>
      </c>
      <c r="K66" s="10">
        <v>0</v>
      </c>
      <c r="L66" s="10">
        <v>10</v>
      </c>
      <c r="M66" s="10">
        <v>0</v>
      </c>
      <c r="N66" s="10">
        <v>0</v>
      </c>
      <c r="O66" s="10">
        <f t="shared" si="1"/>
        <v>0</v>
      </c>
      <c r="P66" s="10">
        <v>0</v>
      </c>
      <c r="Q66" s="10">
        <v>0</v>
      </c>
      <c r="R66" s="10">
        <f t="shared" si="0"/>
        <v>0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</row>
    <row r="67" spans="1:81" x14ac:dyDescent="0.15">
      <c r="A67" s="21" t="s">
        <v>2</v>
      </c>
      <c r="B67" s="22" t="s">
        <v>38</v>
      </c>
      <c r="C67" s="22" t="s">
        <v>37</v>
      </c>
      <c r="D67" s="10">
        <v>0</v>
      </c>
      <c r="E67" s="10">
        <v>13</v>
      </c>
      <c r="F67" s="10">
        <v>-13</v>
      </c>
      <c r="G67" s="10">
        <v>15</v>
      </c>
      <c r="H67" s="10">
        <v>11</v>
      </c>
      <c r="I67" s="10">
        <v>4</v>
      </c>
      <c r="J67" s="10">
        <v>0</v>
      </c>
      <c r="K67" s="10">
        <v>26</v>
      </c>
      <c r="L67" s="10">
        <v>-26</v>
      </c>
      <c r="M67" s="10">
        <v>15</v>
      </c>
      <c r="N67" s="10">
        <v>62</v>
      </c>
      <c r="O67" s="10">
        <f t="shared" si="1"/>
        <v>-47</v>
      </c>
      <c r="P67" s="10">
        <v>24</v>
      </c>
      <c r="Q67" s="10">
        <v>14</v>
      </c>
      <c r="R67" s="10">
        <f t="shared" si="0"/>
        <v>10</v>
      </c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</row>
    <row r="68" spans="1:81" x14ac:dyDescent="0.15">
      <c r="A68" s="21" t="s">
        <v>2</v>
      </c>
      <c r="B68" s="22" t="s">
        <v>36</v>
      </c>
      <c r="C68" s="22" t="s">
        <v>35</v>
      </c>
      <c r="D68" s="10">
        <v>39</v>
      </c>
      <c r="E68" s="10">
        <v>16</v>
      </c>
      <c r="F68" s="10">
        <v>23</v>
      </c>
      <c r="G68" s="10">
        <v>15</v>
      </c>
      <c r="H68" s="10">
        <v>30</v>
      </c>
      <c r="I68" s="10">
        <v>-15</v>
      </c>
      <c r="J68" s="10">
        <v>18</v>
      </c>
      <c r="K68" s="10">
        <v>12</v>
      </c>
      <c r="L68" s="10">
        <v>6</v>
      </c>
      <c r="M68" s="10">
        <v>29</v>
      </c>
      <c r="N68" s="10">
        <v>20</v>
      </c>
      <c r="O68" s="10">
        <f t="shared" si="1"/>
        <v>9</v>
      </c>
      <c r="P68" s="10">
        <v>20</v>
      </c>
      <c r="Q68" s="10">
        <v>20</v>
      </c>
      <c r="R68" s="10">
        <f t="shared" si="0"/>
        <v>0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</row>
    <row r="69" spans="1:81" x14ac:dyDescent="0.15">
      <c r="A69" s="21" t="s">
        <v>2</v>
      </c>
      <c r="B69" s="22" t="s">
        <v>34</v>
      </c>
      <c r="C69" s="22" t="s">
        <v>33</v>
      </c>
      <c r="D69" s="10">
        <v>0</v>
      </c>
      <c r="E69" s="10">
        <v>12</v>
      </c>
      <c r="F69" s="10">
        <v>-12</v>
      </c>
      <c r="G69" s="10">
        <v>16</v>
      </c>
      <c r="H69" s="10">
        <v>0</v>
      </c>
      <c r="I69" s="10">
        <v>16</v>
      </c>
      <c r="J69" s="10">
        <v>0</v>
      </c>
      <c r="K69" s="10">
        <v>13</v>
      </c>
      <c r="L69" s="10">
        <v>-13</v>
      </c>
      <c r="M69" s="10">
        <v>0</v>
      </c>
      <c r="N69" s="10">
        <v>12</v>
      </c>
      <c r="O69" s="10">
        <f t="shared" si="1"/>
        <v>-12</v>
      </c>
      <c r="P69" s="10">
        <v>0</v>
      </c>
      <c r="Q69" s="10">
        <v>0</v>
      </c>
      <c r="R69" s="10">
        <f t="shared" ref="R69:R82" si="2">P69-Q69</f>
        <v>0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</row>
    <row r="70" spans="1:81" x14ac:dyDescent="0.15">
      <c r="A70" s="21" t="s">
        <v>1</v>
      </c>
      <c r="B70" s="22" t="s">
        <v>32</v>
      </c>
      <c r="C70" s="22" t="s">
        <v>31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11</v>
      </c>
      <c r="L70" s="10">
        <v>-11</v>
      </c>
      <c r="M70" s="10">
        <v>10</v>
      </c>
      <c r="N70" s="10">
        <v>0</v>
      </c>
      <c r="O70" s="10">
        <f t="shared" ref="O70:O82" si="3">M70-N70</f>
        <v>10</v>
      </c>
      <c r="P70" s="10">
        <v>0</v>
      </c>
      <c r="Q70" s="10">
        <v>0</v>
      </c>
      <c r="R70" s="10">
        <f t="shared" si="2"/>
        <v>0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</row>
    <row r="71" spans="1:81" x14ac:dyDescent="0.15">
      <c r="A71" s="21" t="s">
        <v>1</v>
      </c>
      <c r="B71" s="22" t="s">
        <v>30</v>
      </c>
      <c r="C71" s="22" t="s">
        <v>29</v>
      </c>
      <c r="D71" s="10">
        <v>0</v>
      </c>
      <c r="E71" s="10">
        <v>12</v>
      </c>
      <c r="F71" s="10">
        <v>-12</v>
      </c>
      <c r="G71" s="10">
        <v>15</v>
      </c>
      <c r="H71" s="10">
        <v>0</v>
      </c>
      <c r="I71" s="10">
        <v>15</v>
      </c>
      <c r="J71" s="10">
        <v>0</v>
      </c>
      <c r="K71" s="10">
        <v>0</v>
      </c>
      <c r="L71" s="10">
        <v>0</v>
      </c>
      <c r="M71" s="10">
        <v>0</v>
      </c>
      <c r="N71" s="10">
        <v>15</v>
      </c>
      <c r="O71" s="10">
        <f t="shared" si="3"/>
        <v>-15</v>
      </c>
      <c r="P71" s="10">
        <v>12</v>
      </c>
      <c r="Q71" s="10">
        <v>0</v>
      </c>
      <c r="R71" s="10">
        <f t="shared" si="2"/>
        <v>12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</row>
    <row r="72" spans="1:81" x14ac:dyDescent="0.15">
      <c r="A72" s="21" t="s">
        <v>1</v>
      </c>
      <c r="B72" s="22" t="s">
        <v>28</v>
      </c>
      <c r="C72" s="22" t="s">
        <v>27</v>
      </c>
      <c r="D72" s="10">
        <v>0</v>
      </c>
      <c r="E72" s="10">
        <v>14</v>
      </c>
      <c r="F72" s="10">
        <v>-14</v>
      </c>
      <c r="G72" s="10">
        <v>13</v>
      </c>
      <c r="H72" s="10">
        <v>0</v>
      </c>
      <c r="I72" s="10">
        <v>13</v>
      </c>
      <c r="J72" s="10">
        <v>0</v>
      </c>
      <c r="K72" s="10">
        <v>0</v>
      </c>
      <c r="L72" s="10">
        <v>0</v>
      </c>
      <c r="M72" s="10">
        <v>12</v>
      </c>
      <c r="N72" s="10">
        <v>0</v>
      </c>
      <c r="O72" s="10">
        <f t="shared" si="3"/>
        <v>12</v>
      </c>
      <c r="P72" s="10">
        <v>0</v>
      </c>
      <c r="Q72" s="10">
        <v>0</v>
      </c>
      <c r="R72" s="10">
        <f t="shared" si="2"/>
        <v>0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</row>
    <row r="73" spans="1:81" x14ac:dyDescent="0.15">
      <c r="A73" s="21" t="s">
        <v>1</v>
      </c>
      <c r="B73" s="22" t="s">
        <v>26</v>
      </c>
      <c r="C73" s="22" t="s">
        <v>25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f t="shared" si="3"/>
        <v>0</v>
      </c>
      <c r="P73" s="10">
        <v>0</v>
      </c>
      <c r="Q73" s="10">
        <v>0</v>
      </c>
      <c r="R73" s="10">
        <f t="shared" si="2"/>
        <v>0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</row>
    <row r="74" spans="1:81" x14ac:dyDescent="0.15">
      <c r="A74" s="21" t="s">
        <v>188</v>
      </c>
      <c r="B74" s="22" t="s">
        <v>24</v>
      </c>
      <c r="C74" s="22" t="s">
        <v>23</v>
      </c>
      <c r="D74" s="10">
        <v>36</v>
      </c>
      <c r="E74" s="10">
        <v>23</v>
      </c>
      <c r="F74" s="10">
        <v>13</v>
      </c>
      <c r="G74" s="10">
        <v>21</v>
      </c>
      <c r="H74" s="10">
        <v>39</v>
      </c>
      <c r="I74" s="10">
        <v>-18</v>
      </c>
      <c r="J74" s="10">
        <v>22</v>
      </c>
      <c r="K74" s="10">
        <v>25</v>
      </c>
      <c r="L74" s="10">
        <v>-3</v>
      </c>
      <c r="M74" s="10">
        <v>21</v>
      </c>
      <c r="N74" s="10">
        <v>45</v>
      </c>
      <c r="O74" s="10">
        <f t="shared" si="3"/>
        <v>-24</v>
      </c>
      <c r="P74" s="10">
        <v>30</v>
      </c>
      <c r="Q74" s="10">
        <v>27</v>
      </c>
      <c r="R74" s="10">
        <f t="shared" si="2"/>
        <v>3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</row>
    <row r="75" spans="1:81" x14ac:dyDescent="0.15">
      <c r="A75" s="21" t="s">
        <v>189</v>
      </c>
      <c r="B75" s="22" t="s">
        <v>22</v>
      </c>
      <c r="C75" s="22" t="s">
        <v>21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f t="shared" si="3"/>
        <v>0</v>
      </c>
      <c r="P75" s="10">
        <v>0</v>
      </c>
      <c r="Q75" s="10">
        <v>0</v>
      </c>
      <c r="R75" s="10">
        <f t="shared" si="2"/>
        <v>0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</row>
    <row r="76" spans="1:81" x14ac:dyDescent="0.15">
      <c r="A76" s="21" t="s">
        <v>188</v>
      </c>
      <c r="B76" s="22" t="s">
        <v>20</v>
      </c>
      <c r="C76" s="22" t="s">
        <v>19</v>
      </c>
      <c r="D76" s="10">
        <v>11</v>
      </c>
      <c r="E76" s="10">
        <v>0</v>
      </c>
      <c r="F76" s="10">
        <v>11</v>
      </c>
      <c r="G76" s="10">
        <v>0</v>
      </c>
      <c r="H76" s="10">
        <v>0</v>
      </c>
      <c r="I76" s="10">
        <v>0</v>
      </c>
      <c r="J76" s="10">
        <v>10</v>
      </c>
      <c r="K76" s="10">
        <v>0</v>
      </c>
      <c r="L76" s="10">
        <v>10</v>
      </c>
      <c r="M76" s="10">
        <v>13</v>
      </c>
      <c r="N76" s="10">
        <v>0</v>
      </c>
      <c r="O76" s="10">
        <f t="shared" si="3"/>
        <v>13</v>
      </c>
      <c r="P76" s="10">
        <v>0</v>
      </c>
      <c r="Q76" s="10">
        <v>0</v>
      </c>
      <c r="R76" s="10">
        <f t="shared" si="2"/>
        <v>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</row>
    <row r="77" spans="1:81" x14ac:dyDescent="0.15">
      <c r="A77" s="21" t="s">
        <v>188</v>
      </c>
      <c r="B77" s="22" t="s">
        <v>18</v>
      </c>
      <c r="C77" s="22" t="s">
        <v>17</v>
      </c>
      <c r="D77" s="10">
        <v>14</v>
      </c>
      <c r="E77" s="10">
        <v>17</v>
      </c>
      <c r="F77" s="10">
        <v>-3</v>
      </c>
      <c r="G77" s="10">
        <v>0</v>
      </c>
      <c r="H77" s="10">
        <v>10</v>
      </c>
      <c r="I77" s="10">
        <v>-10</v>
      </c>
      <c r="J77" s="10">
        <v>27</v>
      </c>
      <c r="K77" s="10">
        <v>17</v>
      </c>
      <c r="L77" s="10">
        <v>10</v>
      </c>
      <c r="M77" s="10">
        <v>10</v>
      </c>
      <c r="N77" s="10">
        <v>20</v>
      </c>
      <c r="O77" s="10">
        <f t="shared" si="3"/>
        <v>-10</v>
      </c>
      <c r="P77" s="10">
        <v>10</v>
      </c>
      <c r="Q77" s="10">
        <v>10</v>
      </c>
      <c r="R77" s="10">
        <f t="shared" si="2"/>
        <v>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</row>
    <row r="78" spans="1:81" x14ac:dyDescent="0.15">
      <c r="A78" s="21" t="s">
        <v>188</v>
      </c>
      <c r="B78" s="22" t="s">
        <v>16</v>
      </c>
      <c r="C78" s="22" t="s">
        <v>15</v>
      </c>
      <c r="D78" s="10">
        <v>0</v>
      </c>
      <c r="E78" s="10">
        <v>0</v>
      </c>
      <c r="F78" s="10">
        <v>0</v>
      </c>
      <c r="G78" s="10">
        <v>13</v>
      </c>
      <c r="H78" s="10">
        <v>0</v>
      </c>
      <c r="I78" s="10">
        <v>13</v>
      </c>
      <c r="J78" s="10">
        <v>0</v>
      </c>
      <c r="K78" s="10">
        <v>0</v>
      </c>
      <c r="L78" s="10">
        <v>0</v>
      </c>
      <c r="M78" s="10">
        <v>0</v>
      </c>
      <c r="N78" s="10">
        <v>10</v>
      </c>
      <c r="O78" s="10">
        <f t="shared" si="3"/>
        <v>-10</v>
      </c>
      <c r="P78" s="10">
        <v>15</v>
      </c>
      <c r="Q78" s="10">
        <v>12</v>
      </c>
      <c r="R78" s="10">
        <f t="shared" si="2"/>
        <v>3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</row>
    <row r="79" spans="1:81" x14ac:dyDescent="0.15">
      <c r="A79" s="21" t="s">
        <v>188</v>
      </c>
      <c r="B79" s="22" t="s">
        <v>14</v>
      </c>
      <c r="C79" s="22" t="s">
        <v>13</v>
      </c>
      <c r="D79" s="10">
        <v>0</v>
      </c>
      <c r="E79" s="10">
        <v>17</v>
      </c>
      <c r="F79" s="10">
        <v>-17</v>
      </c>
      <c r="G79" s="10">
        <v>0</v>
      </c>
      <c r="H79" s="10">
        <v>0</v>
      </c>
      <c r="I79" s="10">
        <v>0</v>
      </c>
      <c r="J79" s="10">
        <v>11</v>
      </c>
      <c r="K79" s="10">
        <v>0</v>
      </c>
      <c r="L79" s="10">
        <v>11</v>
      </c>
      <c r="M79" s="10">
        <v>10</v>
      </c>
      <c r="N79" s="10">
        <v>0</v>
      </c>
      <c r="O79" s="10">
        <f t="shared" si="3"/>
        <v>10</v>
      </c>
      <c r="P79" s="10">
        <v>10</v>
      </c>
      <c r="Q79" s="10">
        <v>11</v>
      </c>
      <c r="R79" s="10">
        <f t="shared" si="2"/>
        <v>-1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</row>
    <row r="80" spans="1:81" x14ac:dyDescent="0.15">
      <c r="A80" s="21" t="s">
        <v>188</v>
      </c>
      <c r="B80" s="22" t="s">
        <v>12</v>
      </c>
      <c r="C80" s="22" t="s">
        <v>11</v>
      </c>
      <c r="D80" s="10">
        <v>16</v>
      </c>
      <c r="E80" s="10">
        <v>10</v>
      </c>
      <c r="F80" s="10">
        <v>6</v>
      </c>
      <c r="G80" s="10">
        <v>0</v>
      </c>
      <c r="H80" s="10">
        <v>13</v>
      </c>
      <c r="I80" s="10">
        <v>-13</v>
      </c>
      <c r="J80" s="10">
        <v>14</v>
      </c>
      <c r="K80" s="10">
        <v>0</v>
      </c>
      <c r="L80" s="10">
        <v>14</v>
      </c>
      <c r="M80" s="10">
        <v>15</v>
      </c>
      <c r="N80" s="10">
        <v>10</v>
      </c>
      <c r="O80" s="10">
        <f t="shared" si="3"/>
        <v>5</v>
      </c>
      <c r="P80" s="10">
        <v>18</v>
      </c>
      <c r="Q80" s="10">
        <v>14</v>
      </c>
      <c r="R80" s="10">
        <f t="shared" si="2"/>
        <v>4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</row>
    <row r="81" spans="1:81" x14ac:dyDescent="0.15">
      <c r="A81" s="21" t="s">
        <v>188</v>
      </c>
      <c r="B81" s="22" t="s">
        <v>10</v>
      </c>
      <c r="C81" s="22" t="s">
        <v>9</v>
      </c>
      <c r="D81" s="10">
        <v>27</v>
      </c>
      <c r="E81" s="10">
        <v>24</v>
      </c>
      <c r="F81" s="10">
        <v>3</v>
      </c>
      <c r="G81" s="10">
        <v>37</v>
      </c>
      <c r="H81" s="10">
        <v>21</v>
      </c>
      <c r="I81" s="10">
        <v>16</v>
      </c>
      <c r="J81" s="10">
        <v>43</v>
      </c>
      <c r="K81" s="10">
        <v>25</v>
      </c>
      <c r="L81" s="10">
        <v>18</v>
      </c>
      <c r="M81" s="10">
        <v>21</v>
      </c>
      <c r="N81" s="10">
        <v>17</v>
      </c>
      <c r="O81" s="10">
        <f t="shared" si="3"/>
        <v>4</v>
      </c>
      <c r="P81" s="10">
        <v>28</v>
      </c>
      <c r="Q81" s="10">
        <v>18</v>
      </c>
      <c r="R81" s="10">
        <f>P81-Q81</f>
        <v>10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</row>
    <row r="82" spans="1:81" x14ac:dyDescent="0.15">
      <c r="A82" s="17" t="s">
        <v>177</v>
      </c>
      <c r="B82" s="17" t="s">
        <v>0</v>
      </c>
      <c r="C82" s="25" t="s">
        <v>8</v>
      </c>
      <c r="D82" s="10">
        <v>94</v>
      </c>
      <c r="E82" s="10">
        <v>82</v>
      </c>
      <c r="F82" s="10">
        <v>12</v>
      </c>
      <c r="G82" s="10">
        <v>79</v>
      </c>
      <c r="H82" s="10">
        <v>117</v>
      </c>
      <c r="I82" s="10">
        <v>-38</v>
      </c>
      <c r="J82" s="10">
        <v>101</v>
      </c>
      <c r="K82" s="10">
        <v>94</v>
      </c>
      <c r="L82" s="10">
        <v>7</v>
      </c>
      <c r="M82" s="10">
        <v>77</v>
      </c>
      <c r="N82" s="10">
        <v>59</v>
      </c>
      <c r="O82" s="10">
        <f t="shared" si="3"/>
        <v>18</v>
      </c>
      <c r="P82" s="10">
        <v>57</v>
      </c>
      <c r="Q82" s="10">
        <v>101</v>
      </c>
      <c r="R82" s="10">
        <f t="shared" si="2"/>
        <v>-44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</row>
    <row r="84" spans="1:81" x14ac:dyDescent="0.15">
      <c r="B84" s="1" t="s">
        <v>174</v>
      </c>
      <c r="E84" s="48" t="str">
        <f ca="1">MID(CELL("filename",B84),FIND("]",CELL("filename",B84))+1,31)</f>
        <v>松阪市</v>
      </c>
    </row>
    <row r="85" spans="1:81" x14ac:dyDescent="0.15">
      <c r="B85" s="29"/>
      <c r="C85" s="29">
        <v>2012</v>
      </c>
      <c r="D85" s="29">
        <v>2013</v>
      </c>
      <c r="E85" s="29">
        <v>2014</v>
      </c>
      <c r="F85" s="29">
        <v>2015</v>
      </c>
      <c r="G85" s="29">
        <v>2016</v>
      </c>
      <c r="H85"/>
      <c r="I85"/>
      <c r="J85"/>
      <c r="K85"/>
      <c r="L85"/>
      <c r="M85"/>
      <c r="N85"/>
      <c r="O85"/>
      <c r="P85"/>
      <c r="Q85"/>
      <c r="R85"/>
    </row>
    <row r="86" spans="1:81" x14ac:dyDescent="0.15">
      <c r="B86" s="26" t="s">
        <v>183</v>
      </c>
      <c r="C86" s="31">
        <f>SUMIF($A$5:$A$83,$B86,F$5:F$83)</f>
        <v>-103</v>
      </c>
      <c r="D86" s="31">
        <f t="shared" ref="D86:D101" si="4">SUMIF($A$5:$A$83,$B86,I$5:I$83)</f>
        <v>-75</v>
      </c>
      <c r="E86" s="31">
        <f t="shared" ref="E86:E101" si="5">SUMIF($A$5:$A$83,$B86,L$5:L$83)</f>
        <v>-77</v>
      </c>
      <c r="F86" s="31">
        <f>SUMIF($A$5:$A$83,$B86,O$5:O$83)</f>
        <v>-144</v>
      </c>
      <c r="G86" s="31">
        <f>SUMIF($A$5:$A$83,$B86,R$5:R$83)</f>
        <v>-162</v>
      </c>
      <c r="H86"/>
      <c r="I86"/>
      <c r="J86"/>
      <c r="K86"/>
      <c r="L86"/>
      <c r="M86"/>
      <c r="N86"/>
      <c r="O86"/>
      <c r="P86"/>
      <c r="Q86"/>
      <c r="R86"/>
    </row>
    <row r="87" spans="1:81" x14ac:dyDescent="0.15">
      <c r="B87" s="26" t="s">
        <v>180</v>
      </c>
      <c r="C87" s="31">
        <f>SUMIF($A$5:$A$83,$B87,F$5:F$83)</f>
        <v>9</v>
      </c>
      <c r="D87" s="31">
        <f t="shared" si="4"/>
        <v>-67</v>
      </c>
      <c r="E87" s="31">
        <f t="shared" si="5"/>
        <v>-188</v>
      </c>
      <c r="F87" s="31">
        <f>SUMIF($A$5:$A$83,$B87,O$5:O$83)</f>
        <v>25</v>
      </c>
      <c r="G87" s="31">
        <f t="shared" ref="G87:G101" si="6">SUMIF($A$5:$A$83,$B87,R$5:R$83)</f>
        <v>-184</v>
      </c>
      <c r="H87"/>
      <c r="I87"/>
      <c r="J87"/>
      <c r="K87"/>
      <c r="L87"/>
      <c r="M87"/>
      <c r="N87"/>
      <c r="O87"/>
      <c r="P87"/>
      <c r="Q87"/>
      <c r="R87"/>
    </row>
    <row r="88" spans="1:81" x14ac:dyDescent="0.15">
      <c r="B88" s="26" t="s">
        <v>181</v>
      </c>
      <c r="C88" s="31">
        <f t="shared" ref="C88:C101" si="7">SUMIF($A$5:$A$83,$B88,F$5:F$83)</f>
        <v>218</v>
      </c>
      <c r="D88" s="31">
        <f t="shared" si="4"/>
        <v>244</v>
      </c>
      <c r="E88" s="31">
        <f t="shared" si="5"/>
        <v>175</v>
      </c>
      <c r="F88" s="31">
        <f t="shared" ref="F88:F101" si="8">SUMIF($A$5:$A$83,$B88,O$5:O$83)</f>
        <v>239</v>
      </c>
      <c r="G88" s="31">
        <f t="shared" si="6"/>
        <v>207</v>
      </c>
      <c r="H88"/>
      <c r="I88"/>
      <c r="J88"/>
      <c r="K88"/>
      <c r="L88"/>
      <c r="M88"/>
      <c r="N88"/>
      <c r="O88"/>
      <c r="P88"/>
      <c r="Q88"/>
      <c r="R88"/>
    </row>
    <row r="89" spans="1:81" x14ac:dyDescent="0.15">
      <c r="B89" s="26" t="s">
        <v>6</v>
      </c>
      <c r="C89" s="31">
        <f t="shared" si="7"/>
        <v>27</v>
      </c>
      <c r="D89" s="31">
        <f t="shared" si="4"/>
        <v>32</v>
      </c>
      <c r="E89" s="31">
        <f t="shared" si="5"/>
        <v>29</v>
      </c>
      <c r="F89" s="31">
        <f t="shared" si="8"/>
        <v>-16</v>
      </c>
      <c r="G89" s="31">
        <f t="shared" si="6"/>
        <v>31</v>
      </c>
      <c r="H89"/>
      <c r="I89"/>
      <c r="J89"/>
      <c r="K89"/>
      <c r="L89"/>
      <c r="M89"/>
      <c r="N89"/>
      <c r="O89"/>
      <c r="P89"/>
      <c r="Q89"/>
      <c r="R89"/>
    </row>
    <row r="90" spans="1:81" x14ac:dyDescent="0.15">
      <c r="B90" s="26" t="s">
        <v>5</v>
      </c>
      <c r="C90" s="31">
        <f t="shared" si="7"/>
        <v>36</v>
      </c>
      <c r="D90" s="31">
        <f t="shared" si="4"/>
        <v>47</v>
      </c>
      <c r="E90" s="31">
        <f t="shared" si="5"/>
        <v>74</v>
      </c>
      <c r="F90" s="31">
        <f t="shared" si="8"/>
        <v>15</v>
      </c>
      <c r="G90" s="31">
        <f t="shared" si="6"/>
        <v>28</v>
      </c>
      <c r="H90"/>
      <c r="I90"/>
      <c r="J90"/>
      <c r="K90"/>
      <c r="L90"/>
      <c r="M90"/>
      <c r="N90"/>
      <c r="O90"/>
      <c r="P90"/>
      <c r="Q90"/>
      <c r="R90"/>
    </row>
    <row r="91" spans="1:81" ht="12.75" thickBot="1" x14ac:dyDescent="0.2">
      <c r="B91" s="27" t="s">
        <v>176</v>
      </c>
      <c r="C91" s="32">
        <f t="shared" si="7"/>
        <v>-35</v>
      </c>
      <c r="D91" s="32">
        <f t="shared" si="4"/>
        <v>12</v>
      </c>
      <c r="E91" s="32">
        <f t="shared" si="5"/>
        <v>124</v>
      </c>
      <c r="F91" s="32">
        <f t="shared" si="8"/>
        <v>38</v>
      </c>
      <c r="G91" s="32">
        <f t="shared" si="6"/>
        <v>49</v>
      </c>
      <c r="H91"/>
      <c r="I91"/>
      <c r="J91"/>
      <c r="K91"/>
      <c r="L91"/>
      <c r="M91"/>
      <c r="N91"/>
      <c r="O91"/>
      <c r="P91"/>
      <c r="Q91"/>
      <c r="R91"/>
    </row>
    <row r="92" spans="1:81" x14ac:dyDescent="0.15">
      <c r="B92" s="28" t="s">
        <v>4</v>
      </c>
      <c r="C92" s="33">
        <f t="shared" si="7"/>
        <v>5</v>
      </c>
      <c r="D92" s="33">
        <f>SUMIF($A$5:$A$83,$B92,I$5:I$83)</f>
        <v>1</v>
      </c>
      <c r="E92" s="33">
        <f>SUMIF($A$5:$A$83,$B92,L$5:L$83)</f>
        <v>-6</v>
      </c>
      <c r="F92" s="33">
        <f>SUMIF($A$5:$A$83,$B92,O$5:O$83)</f>
        <v>-2</v>
      </c>
      <c r="G92" s="33">
        <f>SUMIF($A$5:$A$83,$B92,R$5:R$83)</f>
        <v>-7</v>
      </c>
      <c r="H92"/>
      <c r="I92"/>
      <c r="J92"/>
      <c r="K92"/>
      <c r="L92"/>
      <c r="M92"/>
      <c r="N92"/>
      <c r="O92"/>
      <c r="P92"/>
      <c r="Q92"/>
      <c r="R92"/>
    </row>
    <row r="93" spans="1:81" x14ac:dyDescent="0.15">
      <c r="B93" s="26" t="s">
        <v>3</v>
      </c>
      <c r="C93" s="31">
        <f t="shared" si="7"/>
        <v>18</v>
      </c>
      <c r="D93" s="31">
        <f t="shared" si="4"/>
        <v>-8</v>
      </c>
      <c r="E93" s="31">
        <f t="shared" si="5"/>
        <v>-17</v>
      </c>
      <c r="F93" s="31">
        <f t="shared" si="8"/>
        <v>-15</v>
      </c>
      <c r="G93" s="31">
        <f t="shared" si="6"/>
        <v>8</v>
      </c>
      <c r="H93"/>
      <c r="I93"/>
      <c r="J93"/>
      <c r="K93"/>
      <c r="L93"/>
      <c r="M93"/>
      <c r="N93"/>
      <c r="O93"/>
      <c r="P93"/>
      <c r="Q93"/>
      <c r="R93"/>
    </row>
    <row r="94" spans="1:81" x14ac:dyDescent="0.15">
      <c r="B94" s="26" t="s">
        <v>185</v>
      </c>
      <c r="C94" s="31">
        <f t="shared" si="7"/>
        <v>-35</v>
      </c>
      <c r="D94" s="31">
        <f t="shared" si="4"/>
        <v>-25</v>
      </c>
      <c r="E94" s="31">
        <f t="shared" si="5"/>
        <v>-2</v>
      </c>
      <c r="F94" s="31">
        <f t="shared" si="8"/>
        <v>9</v>
      </c>
      <c r="G94" s="31">
        <f t="shared" si="6"/>
        <v>31</v>
      </c>
      <c r="H94"/>
      <c r="I94"/>
      <c r="J94"/>
      <c r="K94"/>
      <c r="L94"/>
      <c r="M94"/>
      <c r="N94"/>
      <c r="O94"/>
      <c r="P94"/>
      <c r="Q94"/>
      <c r="R94"/>
    </row>
    <row r="95" spans="1:81" x14ac:dyDescent="0.15">
      <c r="B95" s="26" t="s">
        <v>184</v>
      </c>
      <c r="C95" s="31">
        <f t="shared" si="7"/>
        <v>2</v>
      </c>
      <c r="D95" s="31">
        <f t="shared" si="4"/>
        <v>-49</v>
      </c>
      <c r="E95" s="31">
        <f t="shared" si="5"/>
        <v>-148</v>
      </c>
      <c r="F95" s="31">
        <f t="shared" si="8"/>
        <v>-126</v>
      </c>
      <c r="G95" s="31">
        <f t="shared" si="6"/>
        <v>-78</v>
      </c>
      <c r="H95"/>
      <c r="I95"/>
      <c r="J95"/>
      <c r="K95"/>
      <c r="L95"/>
      <c r="M95"/>
      <c r="N95"/>
      <c r="O95"/>
      <c r="P95"/>
      <c r="Q95"/>
      <c r="R95"/>
    </row>
    <row r="96" spans="1:81" x14ac:dyDescent="0.15">
      <c r="B96" s="26" t="s">
        <v>186</v>
      </c>
      <c r="C96" s="31">
        <f t="shared" si="7"/>
        <v>-178</v>
      </c>
      <c r="D96" s="31">
        <f t="shared" si="4"/>
        <v>-267</v>
      </c>
      <c r="E96" s="31">
        <f t="shared" si="5"/>
        <v>-107</v>
      </c>
      <c r="F96" s="31">
        <f t="shared" si="8"/>
        <v>-282</v>
      </c>
      <c r="G96" s="31">
        <f t="shared" si="6"/>
        <v>-241</v>
      </c>
      <c r="H96"/>
      <c r="I96"/>
      <c r="J96"/>
      <c r="K96"/>
      <c r="L96"/>
      <c r="M96"/>
      <c r="N96"/>
      <c r="O96"/>
      <c r="P96"/>
      <c r="Q96"/>
      <c r="R96"/>
    </row>
    <row r="97" spans="2:18" x14ac:dyDescent="0.15">
      <c r="B97" s="26" t="s">
        <v>187</v>
      </c>
      <c r="C97" s="31">
        <f t="shared" si="7"/>
        <v>24</v>
      </c>
      <c r="D97" s="31">
        <f t="shared" si="4"/>
        <v>21</v>
      </c>
      <c r="E97" s="31">
        <f t="shared" si="5"/>
        <v>-61</v>
      </c>
      <c r="F97" s="31">
        <f t="shared" si="8"/>
        <v>-174</v>
      </c>
      <c r="G97" s="31">
        <f t="shared" si="6"/>
        <v>-5</v>
      </c>
      <c r="H97"/>
      <c r="I97"/>
      <c r="J97"/>
      <c r="K97"/>
      <c r="L97"/>
      <c r="M97"/>
      <c r="N97"/>
      <c r="O97"/>
      <c r="P97"/>
      <c r="Q97"/>
      <c r="R97"/>
    </row>
    <row r="98" spans="2:18" x14ac:dyDescent="0.15">
      <c r="B98" s="26" t="s">
        <v>2</v>
      </c>
      <c r="C98" s="31">
        <f t="shared" si="7"/>
        <v>-2</v>
      </c>
      <c r="D98" s="31">
        <f t="shared" si="4"/>
        <v>5</v>
      </c>
      <c r="E98" s="31">
        <f t="shared" si="5"/>
        <v>-23</v>
      </c>
      <c r="F98" s="31">
        <f t="shared" si="8"/>
        <v>-60</v>
      </c>
      <c r="G98" s="31">
        <f t="shared" si="6"/>
        <v>10</v>
      </c>
      <c r="H98"/>
      <c r="I98"/>
      <c r="J98"/>
      <c r="K98"/>
      <c r="L98"/>
      <c r="M98"/>
      <c r="N98"/>
      <c r="O98"/>
      <c r="P98"/>
      <c r="Q98"/>
      <c r="R98"/>
    </row>
    <row r="99" spans="2:18" x14ac:dyDescent="0.15">
      <c r="B99" s="26" t="s">
        <v>1</v>
      </c>
      <c r="C99" s="31">
        <f t="shared" si="7"/>
        <v>-26</v>
      </c>
      <c r="D99" s="31">
        <f t="shared" si="4"/>
        <v>28</v>
      </c>
      <c r="E99" s="31">
        <f t="shared" si="5"/>
        <v>-11</v>
      </c>
      <c r="F99" s="31">
        <f t="shared" si="8"/>
        <v>7</v>
      </c>
      <c r="G99" s="31">
        <f t="shared" si="6"/>
        <v>12</v>
      </c>
      <c r="H99"/>
      <c r="I99"/>
      <c r="J99"/>
      <c r="K99"/>
      <c r="L99"/>
      <c r="M99"/>
      <c r="N99"/>
      <c r="O99"/>
      <c r="P99"/>
      <c r="Q99"/>
      <c r="R99"/>
    </row>
    <row r="100" spans="2:18" x14ac:dyDescent="0.15">
      <c r="B100" s="26" t="s">
        <v>188</v>
      </c>
      <c r="C100" s="31">
        <f t="shared" si="7"/>
        <v>13</v>
      </c>
      <c r="D100" s="31">
        <f t="shared" si="4"/>
        <v>-12</v>
      </c>
      <c r="E100" s="31">
        <f t="shared" si="5"/>
        <v>60</v>
      </c>
      <c r="F100" s="31">
        <f t="shared" si="8"/>
        <v>-12</v>
      </c>
      <c r="G100" s="31">
        <f t="shared" si="6"/>
        <v>19</v>
      </c>
      <c r="H100"/>
      <c r="I100"/>
      <c r="J100"/>
      <c r="K100"/>
      <c r="L100"/>
      <c r="M100"/>
      <c r="N100"/>
      <c r="O100"/>
      <c r="P100"/>
      <c r="Q100"/>
      <c r="R100"/>
    </row>
    <row r="101" spans="2:18" ht="12.75" thickBot="1" x14ac:dyDescent="0.2">
      <c r="B101" s="30" t="s">
        <v>177</v>
      </c>
      <c r="C101" s="34">
        <f t="shared" si="7"/>
        <v>12</v>
      </c>
      <c r="D101" s="34">
        <f t="shared" si="4"/>
        <v>-38</v>
      </c>
      <c r="E101" s="34">
        <f t="shared" si="5"/>
        <v>7</v>
      </c>
      <c r="F101" s="31">
        <f t="shared" si="8"/>
        <v>18</v>
      </c>
      <c r="G101" s="31">
        <f t="shared" si="6"/>
        <v>-44</v>
      </c>
      <c r="H101"/>
      <c r="I101"/>
      <c r="J101"/>
      <c r="K101"/>
      <c r="L101"/>
      <c r="M101"/>
      <c r="N101"/>
      <c r="O101"/>
      <c r="P101"/>
      <c r="Q101"/>
      <c r="R101"/>
    </row>
    <row r="102" spans="2:18" ht="12.75" thickTop="1" x14ac:dyDescent="0.15">
      <c r="B102" s="5" t="s">
        <v>175</v>
      </c>
      <c r="C102" s="35" t="str">
        <f>"全体 "&amp;TEXT(SUM(C86:C101),"#,###")</f>
        <v>全体 -15</v>
      </c>
      <c r="D102" s="35" t="str">
        <f>"全体 "&amp;TEXT(SUM(D86:D101),"#,###")</f>
        <v>全体 -151</v>
      </c>
      <c r="E102" s="35" t="str">
        <f>"全体 "&amp;TEXT(SUM(E86:E101),"#,###")</f>
        <v>全体 -171</v>
      </c>
      <c r="F102" s="35" t="str">
        <f>"全体 "&amp;TEXT(SUM(F86:F101),"#,###")</f>
        <v>全体 -480</v>
      </c>
      <c r="G102" s="35" t="str">
        <f>"全体 "&amp;TEXT(SUM(G86:G101),"#,###")</f>
        <v>全体 -326</v>
      </c>
      <c r="H102"/>
      <c r="I102"/>
      <c r="J102"/>
      <c r="K102"/>
      <c r="L102"/>
      <c r="M102"/>
      <c r="N102"/>
      <c r="O102"/>
      <c r="P102"/>
      <c r="Q102"/>
      <c r="R10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34</vt:i4>
      </vt:variant>
    </vt:vector>
  </HeadingPairs>
  <TitlesOfParts>
    <vt:vector size="34" baseType="lpstr">
      <vt:lpstr>北勢地域</vt:lpstr>
      <vt:lpstr>中勢地域</vt:lpstr>
      <vt:lpstr>南勢地域</vt:lpstr>
      <vt:lpstr>伊賀地域</vt:lpstr>
      <vt:lpstr>東紀州地域</vt:lpstr>
      <vt:lpstr>津市</vt:lpstr>
      <vt:lpstr>四日市市</vt:lpstr>
      <vt:lpstr>伊勢市</vt:lpstr>
      <vt:lpstr>松阪市</vt:lpstr>
      <vt:lpstr>桑名市</vt:lpstr>
      <vt:lpstr>鈴鹿市</vt:lpstr>
      <vt:lpstr>名張市</vt:lpstr>
      <vt:lpstr>尾鷲市</vt:lpstr>
      <vt:lpstr>亀山市</vt:lpstr>
      <vt:lpstr>鳥羽市</vt:lpstr>
      <vt:lpstr>熊野市</vt:lpstr>
      <vt:lpstr>いなべ市</vt:lpstr>
      <vt:lpstr>志摩市</vt:lpstr>
      <vt:lpstr>伊賀市</vt:lpstr>
      <vt:lpstr>木曽岬町</vt:lpstr>
      <vt:lpstr>東員町</vt:lpstr>
      <vt:lpstr>菰野町</vt:lpstr>
      <vt:lpstr>朝日町</vt:lpstr>
      <vt:lpstr>川越町</vt:lpstr>
      <vt:lpstr>多気町</vt:lpstr>
      <vt:lpstr>明和町</vt:lpstr>
      <vt:lpstr>大台町</vt:lpstr>
      <vt:lpstr>玉城町</vt:lpstr>
      <vt:lpstr>度会町</vt:lpstr>
      <vt:lpstr>大紀町</vt:lpstr>
      <vt:lpstr>南伊勢町</vt:lpstr>
      <vt:lpstr>紀北町</vt:lpstr>
      <vt:lpstr>御浜町</vt:lpstr>
      <vt:lpstr>紀宝町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Shimozato</dc:creator>
  <cp:lastModifiedBy>HRI159</cp:lastModifiedBy>
  <cp:lastPrinted>2019-03-29T01:10:30Z</cp:lastPrinted>
  <dcterms:created xsi:type="dcterms:W3CDTF">2015-05-12T06:06:12Z</dcterms:created>
  <dcterms:modified xsi:type="dcterms:W3CDTF">2019-04-18T03:20:21Z</dcterms:modified>
</cp:coreProperties>
</file>