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19710" windowHeight="8070"/>
  </bookViews>
  <sheets>
    <sheet name="5" sheetId="2" r:id="rId1"/>
  </sheets>
  <definedNames>
    <definedName name="_xlnm.Print_Area" localSheetId="0">'5'!$A$1:$N$28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<sst xmlns="http://schemas.openxmlformats.org/spreadsheetml/2006/main" xmlns:r="http://schemas.openxmlformats.org/officeDocument/2006/relationships" count="36" uniqueCount="36">
  <si>
    <t>不動産・物品賃貸業</t>
    <rPh sb="0" eb="3">
      <t>フドウサン</t>
    </rPh>
    <rPh sb="4" eb="6">
      <t>ブッピン</t>
    </rPh>
    <rPh sb="6" eb="8">
      <t>チンタイ</t>
    </rPh>
    <rPh sb="8" eb="9">
      <t>ギョウ</t>
    </rPh>
    <phoneticPr fontId="2"/>
  </si>
  <si>
    <t>本編の資料（３-⑤）</t>
  </si>
  <si>
    <t>林業</t>
    <rPh sb="0" eb="2">
      <t>リンギョウ</t>
    </rPh>
    <phoneticPr fontId="2"/>
  </si>
  <si>
    <t>●産業分類別就業人口（１５歳以上）</t>
    <rPh sb="1" eb="3">
      <t>サンギョウ</t>
    </rPh>
    <rPh sb="3" eb="5">
      <t>ブンルイ</t>
    </rPh>
    <rPh sb="5" eb="6">
      <t>ベツ</t>
    </rPh>
    <rPh sb="6" eb="8">
      <t>シュウギョウ</t>
    </rPh>
    <rPh sb="13" eb="14">
      <t>サイ</t>
    </rPh>
    <rPh sb="14" eb="16">
      <t>イジョウ</t>
    </rPh>
    <phoneticPr fontId="2"/>
  </si>
  <si>
    <t>鉱業</t>
    <rPh sb="0" eb="2">
      <t>コウギョウ</t>
    </rPh>
    <phoneticPr fontId="2"/>
  </si>
  <si>
    <r>
      <t>区分　　　　　　　　　　　　</t>
    </r>
    <r>
      <rPr>
        <vertAlign val="superscript"/>
        <sz val="16"/>
        <color theme="1"/>
        <rFont val="ＭＳ ゴシック"/>
      </rPr>
      <t>調査年</t>
    </r>
    <rPh sb="0" eb="2">
      <t>クブン</t>
    </rPh>
    <rPh sb="14" eb="16">
      <t>チョウサ</t>
    </rPh>
    <rPh sb="16" eb="17">
      <t>ネン</t>
    </rPh>
    <phoneticPr fontId="2"/>
  </si>
  <si>
    <t>第１次産業</t>
    <rPh sb="0" eb="1">
      <t>ダイ</t>
    </rPh>
    <rPh sb="2" eb="3">
      <t>ジ</t>
    </rPh>
    <rPh sb="3" eb="5">
      <t>サンギョウ</t>
    </rPh>
    <phoneticPr fontId="2"/>
  </si>
  <si>
    <t>第２次産業</t>
    <rPh sb="0" eb="1">
      <t>ダイ</t>
    </rPh>
    <rPh sb="2" eb="3">
      <t>ジ</t>
    </rPh>
    <rPh sb="3" eb="5">
      <t>サンギョウ</t>
    </rPh>
    <phoneticPr fontId="2"/>
  </si>
  <si>
    <t>第３次産業</t>
    <rPh sb="0" eb="1">
      <t>ダイ</t>
    </rPh>
    <rPh sb="2" eb="3">
      <t>ジ</t>
    </rPh>
    <rPh sb="3" eb="5">
      <t>サンギョウ</t>
    </rPh>
    <phoneticPr fontId="2"/>
  </si>
  <si>
    <t>資料：国勢調査</t>
    <rPh sb="0" eb="2">
      <t>シリョウ</t>
    </rPh>
    <rPh sb="3" eb="5">
      <t>コクセイ</t>
    </rPh>
    <rPh sb="5" eb="7">
      <t>チョウサ</t>
    </rPh>
    <phoneticPr fontId="2"/>
  </si>
  <si>
    <t>分類不能の産業</t>
    <rPh sb="0" eb="2">
      <t>ブンルイ</t>
    </rPh>
    <rPh sb="2" eb="4">
      <t>フノウ</t>
    </rPh>
    <rPh sb="5" eb="7">
      <t>サンギョウ</t>
    </rPh>
    <phoneticPr fontId="2"/>
  </si>
  <si>
    <t>合　　計</t>
    <rPh sb="0" eb="1">
      <t>ゴウ</t>
    </rPh>
    <rPh sb="3" eb="4">
      <t>ケイ</t>
    </rPh>
    <phoneticPr fontId="2"/>
  </si>
  <si>
    <t>注：各年１０月１日現在
　　宿泊業は平成１７年から含む</t>
    <rPh sb="0" eb="1">
      <t>チュウ</t>
    </rPh>
    <rPh sb="2" eb="3">
      <t>カク</t>
    </rPh>
    <rPh sb="3" eb="4">
      <t>ネン</t>
    </rPh>
    <rPh sb="6" eb="7">
      <t>ガツ</t>
    </rPh>
    <rPh sb="8" eb="11">
      <t>ニチゲンザイ</t>
    </rPh>
    <phoneticPr fontId="2"/>
  </si>
  <si>
    <t>平成22年</t>
    <rPh sb="0" eb="2">
      <t>ヘイセイ</t>
    </rPh>
    <phoneticPr fontId="2"/>
  </si>
  <si>
    <t>農業</t>
    <rPh sb="0" eb="2">
      <t>ノウギョウ</t>
    </rPh>
    <phoneticPr fontId="2"/>
  </si>
  <si>
    <t>漁業</t>
    <rPh sb="0" eb="2">
      <t>ギョギョウ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</si>
  <si>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</si>
  <si>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</si>
  <si>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卸売業・小売業、飲食店、宿泊業</t>
    <rPh sb="0" eb="2">
      <t>オロシウリ</t>
    </rPh>
    <rPh sb="2" eb="3">
      <t>ギョウ</t>
    </rPh>
    <rPh sb="4" eb="7">
      <t>コウリギョウ</t>
    </rPh>
    <rPh sb="8" eb="10">
      <t>インショク</t>
    </rPh>
    <rPh sb="10" eb="11">
      <t>テン</t>
    </rPh>
    <rPh sb="12" eb="14">
      <t>シュクハク</t>
    </rPh>
    <rPh sb="14" eb="15">
      <t>ギョウ</t>
    </rPh>
    <phoneticPr fontId="2"/>
  </si>
  <si>
    <t>金融・保険業</t>
    <rPh sb="0" eb="2">
      <t>キンユウ</t>
    </rPh>
    <rPh sb="3" eb="6">
      <t>ホケンギョウ</t>
    </rPh>
    <phoneticPr fontId="2"/>
  </si>
  <si>
    <t>運輸・情報通信業</t>
    <rPh sb="0" eb="2">
      <t>ウンユ</t>
    </rPh>
    <rPh sb="3" eb="5">
      <t>ジョウホウ</t>
    </rPh>
    <rPh sb="5" eb="8">
      <t>ツウシンギョウ</t>
    </rPh>
    <phoneticPr fontId="2"/>
  </si>
  <si>
    <t>電気・ガス・熱供給・水道業</t>
    <rPh sb="0" eb="2">
      <t>デンキ</t>
    </rPh>
    <rPh sb="12" eb="13">
      <t>ギョウ</t>
    </rPh>
    <phoneticPr fontId="2"/>
  </si>
  <si>
    <t>医療、福祉</t>
    <rPh sb="0" eb="2">
      <t>イリョウ</t>
    </rPh>
    <rPh sb="3" eb="5">
      <t>フクシ</t>
    </rPh>
    <phoneticPr fontId="2"/>
  </si>
  <si>
    <t>平成27年</t>
    <rPh sb="0" eb="2">
      <t>ヘイセイ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</si>
  <si>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</si>
  <si>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</si>
  <si>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公務</t>
    <rPh sb="0" eb="2">
      <t>コウム</t>
    </rPh>
    <phoneticPr fontId="2"/>
  </si>
  <si>
    <t>平成7年</t>
    <rPh sb="0" eb="2">
      <t>ヘイセイ</t>
    </rPh>
    <phoneticPr fontId="2"/>
  </si>
  <si>
    <t>合　計</t>
    <rPh sb="0" eb="1">
      <t>ア</t>
    </rPh>
    <rPh sb="2" eb="3">
      <t>ケイ</t>
    </rPh>
    <phoneticPr fontId="2"/>
  </si>
  <si>
    <t>(人)</t>
    <rPh sb="1" eb="2">
      <t>ニン</t>
    </rPh>
    <phoneticPr fontId="2"/>
  </si>
  <si>
    <t>－</t>
  </si>
  <si>
    <t>構成比</t>
    <rPh sb="0" eb="3">
      <t>コウセイヒ</t>
    </rPh>
    <phoneticPr fontId="2"/>
  </si>
  <si>
    <t>（％）</t>
  </si>
  <si>
    <t>平成12年</t>
    <rPh sb="0" eb="2">
      <t>ヘイセイ</t>
    </rPh>
    <phoneticPr fontId="2"/>
  </si>
  <si>
    <t>平成17年</t>
    <rPh sb="0" eb="2">
      <t>ヘイセイ</t>
    </rPh>
    <phoneticPr fontId="2"/>
  </si>
  <si>
    <t>令和２年</t>
    <rPh sb="0" eb="1">
      <t>レイ</t>
    </rPh>
    <rPh sb="1" eb="2">
      <t>カズ</t>
    </rPh>
    <rPh sb="3" eb="4">
      <t>ネン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</si>
</sst>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#,###,##0;&quot;-&quot;#,###,##0"/>
  </numFmts>
  <fonts count="6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ＭＳ ゴシック"/>
      <family val="3"/>
    </font>
    <font>
      <sz val="12"/>
      <color theme="1"/>
      <name val="ＭＳ ゴシック"/>
      <family val="3"/>
    </font>
    <font>
      <vertAlign val="subscript"/>
      <sz val="16"/>
      <color theme="1"/>
      <name val="ＭＳ 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25"/>
        <bgColor indexed="64"/>
      </patternFill>
    </fill>
  </fills>
  <borders count="9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shrinkToFit="1"/>
    </xf>
    <xf numFmtId="0" fontId="4" fillId="3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38" fontId="4" fillId="2" borderId="5" xfId="1" applyFont="1" applyFill="1" applyBorder="1" applyAlignment="1">
      <alignment horizontal="right" vertical="center" wrapText="1"/>
    </xf>
    <xf numFmtId="38" fontId="4" fillId="0" borderId="5" xfId="1" applyFont="1" applyBorder="1" applyAlignment="1">
      <alignment horizontal="right" vertical="center" wrapText="1"/>
    </xf>
    <xf numFmtId="38" fontId="4" fillId="0" borderId="5" xfId="1" applyFont="1" applyBorder="1" applyAlignment="1">
      <alignment horizontal="center" vertical="center" wrapText="1"/>
    </xf>
    <xf numFmtId="38" fontId="4" fillId="0" borderId="5" xfId="1" applyFont="1" applyBorder="1" applyAlignment="1">
      <alignment vertical="center"/>
    </xf>
    <xf numFmtId="0" fontId="4" fillId="3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0" fontId="4" fillId="2" borderId="5" xfId="1" applyNumberFormat="1" applyFont="1" applyFill="1" applyBorder="1" applyAlignment="1">
      <alignment horizontal="right" vertical="center" wrapText="1"/>
    </xf>
    <xf numFmtId="40" fontId="4" fillId="0" borderId="5" xfId="1" applyNumberFormat="1" applyFont="1" applyFill="1" applyBorder="1" applyAlignment="1">
      <alignment horizontal="right" vertical="center" wrapText="1"/>
    </xf>
    <xf numFmtId="40" fontId="3" fillId="0" borderId="0" xfId="0" applyNumberFormat="1" applyFont="1" applyAlignment="1">
      <alignment vertical="center"/>
    </xf>
    <xf numFmtId="176" fontId="4" fillId="0" borderId="5" xfId="2" quotePrefix="1" applyNumberFormat="1" applyFont="1" applyFill="1" applyBorder="1" applyAlignment="1">
      <alignment horizontal="right" vertical="center"/>
    </xf>
    <xf numFmtId="38" fontId="3" fillId="0" borderId="0" xfId="1" applyFont="1" applyAlignment="1">
      <alignment vertical="center"/>
    </xf>
    <xf numFmtId="40" fontId="4" fillId="0" borderId="5" xfId="1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4" fillId="3" borderId="5" xfId="0" applyFont="1" applyFill="1" applyBorder="1" applyAlignment="1">
      <alignment horizontal="center" vertical="center" wrapText="1"/>
    </xf>
    <xf numFmtId="38" fontId="4" fillId="4" borderId="5" xfId="1" applyFont="1" applyFill="1" applyBorder="1" applyAlignment="1">
      <alignment horizontal="right" vertical="center" wrapText="1"/>
    </xf>
    <xf numFmtId="40" fontId="4" fillId="4" borderId="5" xfId="1" applyNumberFormat="1" applyFont="1" applyFill="1" applyBorder="1" applyAlignment="1">
      <alignment horizontal="right" vertical="center" wrapText="1"/>
    </xf>
  </cellXfs>
  <cellStyles count="3">
    <cellStyle name="桁区切り_３章" xfId="1"/>
    <cellStyle name="標準" xfId="0" builtinId="0"/>
    <cellStyle name="標準_JB16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28"/>
  <sheetViews>
    <sheetView tabSelected="1" view="pageBreakPreview" zoomScaleSheetLayoutView="100" workbookViewId="0">
      <pane xSplit="2" ySplit="2" topLeftCell="C11" activePane="bottomRight" state="frozen"/>
      <selection pane="topRight"/>
      <selection pane="bottomLeft"/>
      <selection pane="bottomRight" activeCell="N26" sqref="N26"/>
    </sheetView>
  </sheetViews>
  <sheetFormatPr defaultRowHeight="13.5"/>
  <cols>
    <col min="1" max="1" width="2.125" style="1" customWidth="1"/>
    <col min="2" max="2" width="31.125" style="1" customWidth="1"/>
    <col min="3" max="3" width="9" style="1" customWidth="1"/>
    <col min="4" max="4" width="9.25" style="1" bestFit="1" customWidth="1"/>
    <col min="5" max="6" width="9" style="1" customWidth="1"/>
    <col min="7" max="8" width="9.125" style="1" bestFit="1" customWidth="1"/>
    <col min="9" max="9" width="9.25" style="1" bestFit="1" customWidth="1"/>
    <col min="10" max="10" width="9.125" style="1" bestFit="1" customWidth="1"/>
    <col min="11" max="11" width="9.25" style="1" bestFit="1" customWidth="1"/>
    <col min="12" max="12" width="9.125" style="1" customWidth="1"/>
    <col min="13" max="13" width="9.25" style="1" bestFit="1" customWidth="1"/>
    <col min="14" max="14" width="9.125" style="1" customWidth="1"/>
    <col min="15" max="15" width="0.25" style="1" customWidth="1"/>
    <col min="16" max="16384" width="9" style="1" customWidth="1"/>
  </cols>
  <sheetData>
    <row r="1" spans="1:14" ht="15.95" customHeight="1">
      <c r="A1" s="2" t="s">
        <v>1</v>
      </c>
      <c r="B1" s="2"/>
    </row>
    <row r="2" spans="1:14" ht="15.95" customHeight="1">
      <c r="A2" s="2" t="s">
        <v>3</v>
      </c>
      <c r="B2" s="2"/>
    </row>
    <row r="3" spans="1:14" ht="15.95" customHeight="1">
      <c r="A3" s="3" t="s">
        <v>5</v>
      </c>
      <c r="B3" s="4"/>
      <c r="C3" s="16" t="s">
        <v>27</v>
      </c>
      <c r="D3" s="23"/>
      <c r="E3" s="16" t="s">
        <v>33</v>
      </c>
      <c r="F3" s="23"/>
      <c r="G3" s="16" t="s">
        <v>34</v>
      </c>
      <c r="H3" s="23"/>
      <c r="I3" s="16" t="s">
        <v>13</v>
      </c>
      <c r="J3" s="23"/>
      <c r="K3" s="33" t="s">
        <v>23</v>
      </c>
      <c r="L3" s="33"/>
      <c r="M3" s="33" t="s">
        <v>35</v>
      </c>
      <c r="N3" s="33"/>
    </row>
    <row r="4" spans="1:14" ht="15.95" customHeight="1">
      <c r="A4" s="4"/>
      <c r="B4" s="4"/>
      <c r="C4" s="17" t="s">
        <v>28</v>
      </c>
      <c r="D4" s="24" t="s">
        <v>31</v>
      </c>
      <c r="E4" s="17" t="s">
        <v>28</v>
      </c>
      <c r="F4" s="24" t="s">
        <v>31</v>
      </c>
      <c r="G4" s="17" t="s">
        <v>28</v>
      </c>
      <c r="H4" s="24" t="s">
        <v>31</v>
      </c>
      <c r="I4" s="17" t="s">
        <v>28</v>
      </c>
      <c r="J4" s="24" t="s">
        <v>31</v>
      </c>
      <c r="K4" s="17" t="s">
        <v>28</v>
      </c>
      <c r="L4" s="24" t="s">
        <v>31</v>
      </c>
      <c r="M4" s="17" t="s">
        <v>28</v>
      </c>
      <c r="N4" s="24" t="s">
        <v>31</v>
      </c>
    </row>
    <row r="5" spans="1:14" ht="15.95" customHeight="1">
      <c r="A5" s="4"/>
      <c r="B5" s="4"/>
      <c r="C5" s="18" t="s">
        <v>29</v>
      </c>
      <c r="D5" s="25" t="s">
        <v>32</v>
      </c>
      <c r="E5" s="18" t="s">
        <v>29</v>
      </c>
      <c r="F5" s="25" t="s">
        <v>32</v>
      </c>
      <c r="G5" s="18" t="s">
        <v>29</v>
      </c>
      <c r="H5" s="25" t="s">
        <v>32</v>
      </c>
      <c r="I5" s="18" t="s">
        <v>29</v>
      </c>
      <c r="J5" s="25" t="s">
        <v>32</v>
      </c>
      <c r="K5" s="18" t="s">
        <v>29</v>
      </c>
      <c r="L5" s="25" t="s">
        <v>32</v>
      </c>
      <c r="M5" s="18" t="s">
        <v>29</v>
      </c>
      <c r="N5" s="25" t="s">
        <v>32</v>
      </c>
    </row>
    <row r="6" spans="1:14" ht="15.95" customHeight="1">
      <c r="A6" s="5" t="s">
        <v>6</v>
      </c>
      <c r="B6" s="13"/>
      <c r="C6" s="19">
        <f>SUM(C7:C9)</f>
        <v>549</v>
      </c>
      <c r="D6" s="26">
        <v>5.14</v>
      </c>
      <c r="E6" s="19">
        <f>SUM(E7:E9)</f>
        <v>484</v>
      </c>
      <c r="F6" s="26">
        <f>+E6/$E$25*100</f>
        <v>3.9610442753089448</v>
      </c>
      <c r="G6" s="19">
        <f>SUM(G7:G9)</f>
        <v>490</v>
      </c>
      <c r="H6" s="26">
        <f>+G6/$G$25*100</f>
        <v>3.141025641025641</v>
      </c>
      <c r="I6" s="19">
        <f>SUM(I7:I9)</f>
        <v>394</v>
      </c>
      <c r="J6" s="26">
        <f>+I6/$I$25*100</f>
        <v>2.4469010060862004</v>
      </c>
      <c r="K6" s="34">
        <f>SUM(K7:K9)</f>
        <v>347</v>
      </c>
      <c r="L6" s="35">
        <f>+K6/$K$25*100</f>
        <v>2.1167571524431161</v>
      </c>
      <c r="M6" s="34">
        <f>SUM(M7:M9)</f>
        <v>338</v>
      </c>
      <c r="N6" s="35">
        <f>+M6/$M$25*100</f>
        <v>2.1683346163715678</v>
      </c>
    </row>
    <row r="7" spans="1:14" ht="15.95" customHeight="1">
      <c r="A7" s="6"/>
      <c r="B7" s="14" t="s">
        <v>14</v>
      </c>
      <c r="C7" s="20">
        <v>544</v>
      </c>
      <c r="D7" s="27">
        <v>5.09</v>
      </c>
      <c r="E7" s="20">
        <v>483</v>
      </c>
      <c r="F7" s="27">
        <f>+E7/$E$25*100</f>
        <v>3.9528602995335138</v>
      </c>
      <c r="G7" s="29">
        <v>485</v>
      </c>
      <c r="H7" s="27">
        <f>+G7/$G$25*100</f>
        <v>3.108974358974359</v>
      </c>
      <c r="I7" s="29">
        <v>391</v>
      </c>
      <c r="J7" s="27">
        <f>+I7/$I$25*100</f>
        <v>2.4282697801515338</v>
      </c>
      <c r="K7" s="29">
        <v>340</v>
      </c>
      <c r="L7" s="27">
        <f>+K7/$K$25*100</f>
        <v>2.0740559995119865</v>
      </c>
      <c r="M7" s="29">
        <v>337</v>
      </c>
      <c r="N7" s="27">
        <f>+M7/$M$25*100</f>
        <v>2.1619194251988709</v>
      </c>
    </row>
    <row r="8" spans="1:14" ht="15.95" customHeight="1">
      <c r="A8" s="6"/>
      <c r="B8" s="14" t="s">
        <v>2</v>
      </c>
      <c r="C8" s="20">
        <v>4</v>
      </c>
      <c r="D8" s="27">
        <v>4.e-002</v>
      </c>
      <c r="E8" s="21" t="s">
        <v>30</v>
      </c>
      <c r="F8" s="21" t="s">
        <v>30</v>
      </c>
      <c r="G8" s="29">
        <v>1</v>
      </c>
      <c r="H8" s="27">
        <f>+G8/$G$25*100</f>
        <v>6.41025641025641e-003</v>
      </c>
      <c r="I8" s="29">
        <v>3</v>
      </c>
      <c r="J8" s="27">
        <f>+I8/$I$25*100</f>
        <v>1.8631225934666502e-002</v>
      </c>
      <c r="K8" s="29">
        <v>5</v>
      </c>
      <c r="L8" s="27">
        <f>+K8/$K$25*100</f>
        <v>3.0500823522235099e-002</v>
      </c>
      <c r="M8" s="29">
        <v>1</v>
      </c>
      <c r="N8" s="27">
        <f>+M8/$M$25*100</f>
        <v>6.4151911726969468e-003</v>
      </c>
    </row>
    <row r="9" spans="1:14" ht="15.95" customHeight="1">
      <c r="A9" s="7"/>
      <c r="B9" s="14" t="s">
        <v>15</v>
      </c>
      <c r="C9" s="20">
        <v>1</v>
      </c>
      <c r="D9" s="27">
        <v>1.e-002</v>
      </c>
      <c r="E9" s="20">
        <v>1</v>
      </c>
      <c r="F9" s="27">
        <f t="shared" ref="F9:F19" si="0">+E9/$E$25*100</f>
        <v>8.1839757754317045e-003</v>
      </c>
      <c r="G9" s="29">
        <v>4</v>
      </c>
      <c r="H9" s="27">
        <v>2.e-002</v>
      </c>
      <c r="I9" s="21" t="s">
        <v>30</v>
      </c>
      <c r="J9" s="31" t="s">
        <v>30</v>
      </c>
      <c r="K9" s="20">
        <v>2</v>
      </c>
      <c r="L9" s="27">
        <f>+K9/$K$25*100</f>
        <v>1.2200329408894041e-002</v>
      </c>
      <c r="M9" s="21" t="s">
        <v>30</v>
      </c>
      <c r="N9" s="31" t="s">
        <v>30</v>
      </c>
    </row>
    <row r="10" spans="1:14" ht="15.95" customHeight="1">
      <c r="A10" s="5" t="s">
        <v>7</v>
      </c>
      <c r="B10" s="13"/>
      <c r="C10" s="19">
        <f>SUM(C11:C13)</f>
        <v>2904</v>
      </c>
      <c r="D10" s="26">
        <v>27.15</v>
      </c>
      <c r="E10" s="19">
        <f>SUM(E11:E13)</f>
        <v>3036</v>
      </c>
      <c r="F10" s="26">
        <f t="shared" si="0"/>
        <v>24.846550454210657</v>
      </c>
      <c r="G10" s="19">
        <f>SUM(G11:G13)</f>
        <v>3487</v>
      </c>
      <c r="H10" s="26">
        <f>+G10/$G$25*100</f>
        <v>22.352564102564102</v>
      </c>
      <c r="I10" s="19">
        <f>SUM(I11:I13)</f>
        <v>3341</v>
      </c>
      <c r="J10" s="26">
        <f t="shared" ref="J10:J23" si="1">+I10/$I$25*100</f>
        <v>20.748975282573593</v>
      </c>
      <c r="K10" s="34">
        <f>SUM(K11:K13)</f>
        <v>3321</v>
      </c>
      <c r="L10" s="35">
        <f>+K10/$K$25*100</f>
        <v>20.258646983468552</v>
      </c>
      <c r="M10" s="34">
        <f>SUM(M11:M13)</f>
        <v>3188</v>
      </c>
      <c r="N10" s="35">
        <f t="shared" ref="N10:N25" si="2">+M10/$M$25*100</f>
        <v>20.451629458557864</v>
      </c>
    </row>
    <row r="11" spans="1:14" ht="15.95" customHeight="1">
      <c r="A11" s="6"/>
      <c r="B11" s="14" t="s">
        <v>4</v>
      </c>
      <c r="C11" s="20">
        <v>3</v>
      </c>
      <c r="D11" s="27">
        <v>3.e-002</v>
      </c>
      <c r="E11" s="20">
        <v>5</v>
      </c>
      <c r="F11" s="27">
        <f t="shared" si="0"/>
        <v>4.0919878877158526e-002</v>
      </c>
      <c r="G11" s="29">
        <v>4</v>
      </c>
      <c r="H11" s="27">
        <v>2.e-002</v>
      </c>
      <c r="I11" s="29">
        <v>3</v>
      </c>
      <c r="J11" s="27">
        <f t="shared" si="1"/>
        <v>1.8631225934666502e-002</v>
      </c>
      <c r="K11" s="31" t="s">
        <v>30</v>
      </c>
      <c r="L11" s="31" t="s">
        <v>30</v>
      </c>
      <c r="M11" s="29">
        <v>1</v>
      </c>
      <c r="N11" s="27">
        <f t="shared" si="2"/>
        <v>6.4151911726969468e-003</v>
      </c>
    </row>
    <row r="12" spans="1:14" ht="15.95" customHeight="1">
      <c r="A12" s="6"/>
      <c r="B12" s="14" t="s">
        <v>16</v>
      </c>
      <c r="C12" s="20">
        <v>841</v>
      </c>
      <c r="D12" s="27">
        <v>7.86</v>
      </c>
      <c r="E12" s="20">
        <v>958</v>
      </c>
      <c r="F12" s="27">
        <f t="shared" si="0"/>
        <v>7.8402487928635729</v>
      </c>
      <c r="G12" s="29">
        <v>1048</v>
      </c>
      <c r="H12" s="27">
        <f>+G12/$G$25*100</f>
        <v>6.717948717948719</v>
      </c>
      <c r="I12" s="29">
        <v>898</v>
      </c>
      <c r="J12" s="27">
        <f t="shared" si="1"/>
        <v>5.5769469631101725</v>
      </c>
      <c r="K12" s="29">
        <v>780</v>
      </c>
      <c r="L12" s="27">
        <f t="shared" ref="L12:L25" si="3">+K12/$K$25*100</f>
        <v>4.7581284694686756</v>
      </c>
      <c r="M12" s="29">
        <v>777</v>
      </c>
      <c r="N12" s="27">
        <f t="shared" si="2"/>
        <v>4.9846035411855274</v>
      </c>
    </row>
    <row r="13" spans="1:14" ht="15.95" customHeight="1">
      <c r="A13" s="8"/>
      <c r="B13" s="14" t="s">
        <v>17</v>
      </c>
      <c r="C13" s="20">
        <v>2060</v>
      </c>
      <c r="D13" s="27">
        <v>19.260000000000002</v>
      </c>
      <c r="E13" s="20">
        <v>2073</v>
      </c>
      <c r="F13" s="27">
        <f t="shared" si="0"/>
        <v>16.965381782469922</v>
      </c>
      <c r="G13" s="29">
        <v>2435</v>
      </c>
      <c r="H13" s="27">
        <f>+G13/$G$25*100</f>
        <v>15.608974358974359</v>
      </c>
      <c r="I13" s="29">
        <v>2440</v>
      </c>
      <c r="J13" s="27">
        <f t="shared" si="1"/>
        <v>15.153397093528753</v>
      </c>
      <c r="K13" s="29">
        <v>2541</v>
      </c>
      <c r="L13" s="27">
        <f t="shared" si="3"/>
        <v>15.500518513999879</v>
      </c>
      <c r="M13" s="29">
        <v>2410</v>
      </c>
      <c r="N13" s="27">
        <f t="shared" si="2"/>
        <v>15.460610726199642</v>
      </c>
    </row>
    <row r="14" spans="1:14" ht="15.75" customHeight="1">
      <c r="A14" s="5" t="s">
        <v>8</v>
      </c>
      <c r="B14" s="13"/>
      <c r="C14" s="19">
        <f>SUM(C15:C23)</f>
        <v>7187</v>
      </c>
      <c r="D14" s="26">
        <v>67.2</v>
      </c>
      <c r="E14" s="19">
        <f>SUM(E15:E23)</f>
        <v>8543</v>
      </c>
      <c r="F14" s="26">
        <f t="shared" si="0"/>
        <v>69.915705049513051</v>
      </c>
      <c r="G14" s="19">
        <f>SUM(G15:G23)</f>
        <v>11365</v>
      </c>
      <c r="H14" s="26">
        <v>72.86</v>
      </c>
      <c r="I14" s="19">
        <f>SUM(I15:I23)</f>
        <v>11722</v>
      </c>
      <c r="J14" s="26">
        <f t="shared" si="1"/>
        <v>72.798410135386902</v>
      </c>
      <c r="K14" s="34">
        <f>SUM(K15:K23)</f>
        <v>11925</v>
      </c>
      <c r="L14" s="35">
        <f t="shared" si="3"/>
        <v>72.74446410053072</v>
      </c>
      <c r="M14" s="34">
        <f>SUM(M15:M23)</f>
        <v>11720</v>
      </c>
      <c r="N14" s="35">
        <f t="shared" si="2"/>
        <v>75.186040544008222</v>
      </c>
    </row>
    <row r="15" spans="1:14" ht="15.75" customHeight="1">
      <c r="A15" s="6"/>
      <c r="B15" s="15" t="s">
        <v>18</v>
      </c>
      <c r="C15" s="20">
        <v>2272</v>
      </c>
      <c r="D15" s="27">
        <v>21.24</v>
      </c>
      <c r="E15" s="20">
        <v>2648</v>
      </c>
      <c r="F15" s="27">
        <f t="shared" si="0"/>
        <v>21.671167853343153</v>
      </c>
      <c r="G15" s="20">
        <v>3326</v>
      </c>
      <c r="H15" s="27">
        <f t="shared" ref="H15:H25" si="4">+G15/$G$25*100</f>
        <v>21.320512820512821</v>
      </c>
      <c r="I15" s="20">
        <v>3325</v>
      </c>
      <c r="J15" s="27">
        <f t="shared" si="1"/>
        <v>20.649608744255371</v>
      </c>
      <c r="K15" s="20">
        <v>3098</v>
      </c>
      <c r="L15" s="27">
        <f t="shared" si="3"/>
        <v>18.898310254376867</v>
      </c>
      <c r="M15" s="20">
        <v>3068</v>
      </c>
      <c r="N15" s="27">
        <f t="shared" si="2"/>
        <v>19.681806517834232</v>
      </c>
    </row>
    <row r="16" spans="1:14" ht="15.75" customHeight="1">
      <c r="A16" s="6"/>
      <c r="B16" s="14" t="s">
        <v>19</v>
      </c>
      <c r="C16" s="20">
        <v>461</v>
      </c>
      <c r="D16" s="27">
        <v>4.3099999999999996</v>
      </c>
      <c r="E16" s="20">
        <v>457</v>
      </c>
      <c r="F16" s="27">
        <f t="shared" si="0"/>
        <v>3.7400769293722895</v>
      </c>
      <c r="G16" s="20">
        <v>475</v>
      </c>
      <c r="H16" s="27">
        <f t="shared" si="4"/>
        <v>3.0448717948717947</v>
      </c>
      <c r="I16" s="20">
        <v>552</v>
      </c>
      <c r="J16" s="27">
        <f t="shared" si="1"/>
        <v>3.4281455719786367</v>
      </c>
      <c r="K16" s="20">
        <v>494</v>
      </c>
      <c r="L16" s="27">
        <f t="shared" si="3"/>
        <v>3.0134813639968279</v>
      </c>
      <c r="M16" s="20">
        <v>458</v>
      </c>
      <c r="N16" s="27">
        <f t="shared" si="2"/>
        <v>2.9381575570952014</v>
      </c>
    </row>
    <row r="17" spans="1:14" ht="15.75" customHeight="1">
      <c r="A17" s="6"/>
      <c r="B17" s="14" t="s">
        <v>0</v>
      </c>
      <c r="C17" s="20">
        <v>166</v>
      </c>
      <c r="D17" s="27">
        <v>1.55</v>
      </c>
      <c r="E17" s="20">
        <v>172</v>
      </c>
      <c r="F17" s="27">
        <f t="shared" si="0"/>
        <v>1.4076438333742531</v>
      </c>
      <c r="G17" s="20">
        <v>232</v>
      </c>
      <c r="H17" s="27">
        <f t="shared" si="4"/>
        <v>1.4871794871794872</v>
      </c>
      <c r="I17" s="20">
        <v>271</v>
      </c>
      <c r="J17" s="27">
        <f t="shared" si="1"/>
        <v>1.683020742764874</v>
      </c>
      <c r="K17" s="20">
        <v>303</v>
      </c>
      <c r="L17" s="27">
        <f t="shared" si="3"/>
        <v>1.848349905447447</v>
      </c>
      <c r="M17" s="20">
        <v>358</v>
      </c>
      <c r="N17" s="27">
        <f t="shared" si="2"/>
        <v>2.2966384398255069</v>
      </c>
    </row>
    <row r="18" spans="1:14" ht="15.75" customHeight="1">
      <c r="A18" s="6"/>
      <c r="B18" s="14" t="s">
        <v>20</v>
      </c>
      <c r="C18" s="20">
        <v>664</v>
      </c>
      <c r="D18" s="27">
        <v>6.21</v>
      </c>
      <c r="E18" s="20">
        <v>648</v>
      </c>
      <c r="F18" s="27">
        <f t="shared" si="0"/>
        <v>5.3032163024797452</v>
      </c>
      <c r="G18" s="20">
        <v>1022</v>
      </c>
      <c r="H18" s="27">
        <f t="shared" si="4"/>
        <v>6.5512820512820511</v>
      </c>
      <c r="I18" s="20">
        <v>1072</v>
      </c>
      <c r="J18" s="27">
        <f t="shared" si="1"/>
        <v>6.6575580673208306</v>
      </c>
      <c r="K18" s="20">
        <v>1035</v>
      </c>
      <c r="L18" s="27">
        <f t="shared" si="3"/>
        <v>6.3136704691026653</v>
      </c>
      <c r="M18" s="20">
        <v>1184</v>
      </c>
      <c r="N18" s="27">
        <f t="shared" si="2"/>
        <v>7.5955863484731854</v>
      </c>
    </row>
    <row r="19" spans="1:14" ht="15.75" customHeight="1">
      <c r="A19" s="6"/>
      <c r="B19" s="14" t="s">
        <v>21</v>
      </c>
      <c r="C19" s="20">
        <v>114</v>
      </c>
      <c r="D19" s="27">
        <v>1.07</v>
      </c>
      <c r="E19" s="20">
        <v>116</v>
      </c>
      <c r="F19" s="27">
        <f t="shared" si="0"/>
        <v>0.94934118995007777</v>
      </c>
      <c r="G19" s="20">
        <v>174</v>
      </c>
      <c r="H19" s="27">
        <f t="shared" si="4"/>
        <v>1.1153846153846154</v>
      </c>
      <c r="I19" s="20">
        <v>175</v>
      </c>
      <c r="J19" s="27">
        <f t="shared" si="1"/>
        <v>1.0868215128555458</v>
      </c>
      <c r="K19" s="20">
        <v>160</v>
      </c>
      <c r="L19" s="27">
        <f t="shared" si="3"/>
        <v>0.97602635271152316</v>
      </c>
      <c r="M19" s="20">
        <v>146</v>
      </c>
      <c r="N19" s="27">
        <f t="shared" si="2"/>
        <v>0.93661791121375415</v>
      </c>
    </row>
    <row r="20" spans="1:14" ht="15.75" customHeight="1">
      <c r="A20" s="6"/>
      <c r="B20" s="14" t="s">
        <v>22</v>
      </c>
      <c r="C20" s="21" t="s">
        <v>30</v>
      </c>
      <c r="D20" s="21" t="s">
        <v>30</v>
      </c>
      <c r="E20" s="21" t="s">
        <v>30</v>
      </c>
      <c r="F20" s="21" t="s">
        <v>30</v>
      </c>
      <c r="G20" s="20">
        <v>1489</v>
      </c>
      <c r="H20" s="27">
        <f t="shared" si="4"/>
        <v>9.5448717948717956</v>
      </c>
      <c r="I20" s="20">
        <v>1880</v>
      </c>
      <c r="J20" s="27">
        <f t="shared" si="1"/>
        <v>11.675568252391006</v>
      </c>
      <c r="K20" s="20">
        <v>2130</v>
      </c>
      <c r="L20" s="27">
        <f t="shared" si="3"/>
        <v>12.993350820472152</v>
      </c>
      <c r="M20" s="20">
        <v>2296</v>
      </c>
      <c r="N20" s="27">
        <f t="shared" si="2"/>
        <v>14.729278932512187</v>
      </c>
    </row>
    <row r="21" spans="1:14" ht="15.75" customHeight="1">
      <c r="A21" s="6"/>
      <c r="B21" s="14" t="s">
        <v>24</v>
      </c>
      <c r="C21" s="21" t="s">
        <v>30</v>
      </c>
      <c r="D21" s="21" t="s">
        <v>30</v>
      </c>
      <c r="E21" s="21" t="s">
        <v>30</v>
      </c>
      <c r="F21" s="21" t="s">
        <v>30</v>
      </c>
      <c r="G21" s="20">
        <v>1330</v>
      </c>
      <c r="H21" s="27">
        <f t="shared" si="4"/>
        <v>8.5256410256410255</v>
      </c>
      <c r="I21" s="20">
        <v>1371</v>
      </c>
      <c r="J21" s="27">
        <f t="shared" si="1"/>
        <v>8.5144702521425906</v>
      </c>
      <c r="K21" s="20">
        <v>1473</v>
      </c>
      <c r="L21" s="27">
        <f t="shared" si="3"/>
        <v>8.9855426096504605</v>
      </c>
      <c r="M21" s="20">
        <v>1478</v>
      </c>
      <c r="N21" s="27">
        <f t="shared" si="2"/>
        <v>9.4816525532460858</v>
      </c>
    </row>
    <row r="22" spans="1:14" ht="15.75" customHeight="1">
      <c r="A22" s="6"/>
      <c r="B22" s="14" t="s">
        <v>25</v>
      </c>
      <c r="C22" s="20">
        <v>2918</v>
      </c>
      <c r="D22" s="27">
        <v>27.28</v>
      </c>
      <c r="E22" s="20">
        <v>3845</v>
      </c>
      <c r="F22" s="27">
        <f>+E22/$E$25*100</f>
        <v>31.467386856534908</v>
      </c>
      <c r="G22" s="20">
        <v>2514</v>
      </c>
      <c r="H22" s="27">
        <f t="shared" si="4"/>
        <v>16.115384615384613</v>
      </c>
      <c r="I22" s="20">
        <v>2238</v>
      </c>
      <c r="J22" s="27">
        <f t="shared" si="1"/>
        <v>13.898894547261209</v>
      </c>
      <c r="K22" s="20">
        <v>2378</v>
      </c>
      <c r="L22" s="27">
        <f t="shared" si="3"/>
        <v>14.506191667175013</v>
      </c>
      <c r="M22" s="20">
        <v>1924</v>
      </c>
      <c r="N22" s="27">
        <f t="shared" si="2"/>
        <v>12.342827816268926</v>
      </c>
    </row>
    <row r="23" spans="1:14" ht="15.75" customHeight="1">
      <c r="A23" s="8"/>
      <c r="B23" s="14" t="s">
        <v>26</v>
      </c>
      <c r="C23" s="20">
        <v>592</v>
      </c>
      <c r="D23" s="27">
        <v>5.54</v>
      </c>
      <c r="E23" s="20">
        <v>657</v>
      </c>
      <c r="F23" s="27">
        <f>+E23/$E$25*100</f>
        <v>5.37687208445863</v>
      </c>
      <c r="G23" s="20">
        <v>803</v>
      </c>
      <c r="H23" s="27">
        <f t="shared" si="4"/>
        <v>5.1474358974358969</v>
      </c>
      <c r="I23" s="20">
        <v>838</v>
      </c>
      <c r="J23" s="27">
        <f t="shared" si="1"/>
        <v>5.2043224444168423</v>
      </c>
      <c r="K23" s="20">
        <v>854</v>
      </c>
      <c r="L23" s="27">
        <f t="shared" si="3"/>
        <v>5.2095406575977554</v>
      </c>
      <c r="M23" s="20">
        <v>808</v>
      </c>
      <c r="N23" s="27">
        <f t="shared" si="2"/>
        <v>5.1834744675391331</v>
      </c>
    </row>
    <row r="24" spans="1:14" ht="15.75" customHeight="1">
      <c r="A24" s="9" t="s">
        <v>10</v>
      </c>
      <c r="B24" s="9"/>
      <c r="C24" s="19">
        <v>55</v>
      </c>
      <c r="D24" s="26">
        <v>0.51</v>
      </c>
      <c r="E24" s="19">
        <v>156</v>
      </c>
      <c r="F24" s="26">
        <v>1.27</v>
      </c>
      <c r="G24" s="19">
        <v>258</v>
      </c>
      <c r="H24" s="26">
        <f t="shared" si="4"/>
        <v>1.653846153846154</v>
      </c>
      <c r="I24" s="19">
        <v>645</v>
      </c>
      <c r="J24" s="26">
        <v>4</v>
      </c>
      <c r="K24" s="34">
        <v>800</v>
      </c>
      <c r="L24" s="35">
        <f t="shared" si="3"/>
        <v>4.8801317635576158</v>
      </c>
      <c r="M24" s="34">
        <v>342</v>
      </c>
      <c r="N24" s="35">
        <f t="shared" si="2"/>
        <v>2.1939953810623556</v>
      </c>
    </row>
    <row r="25" spans="1:14" ht="15.95" customHeight="1">
      <c r="A25" s="10" t="s">
        <v>11</v>
      </c>
      <c r="B25" s="10"/>
      <c r="C25" s="22">
        <f>C6+C10+C14+C24</f>
        <v>10695</v>
      </c>
      <c r="D25" s="22">
        <f>D6+D10+D14+D24</f>
        <v>100.00000000000001</v>
      </c>
      <c r="E25" s="22">
        <f>E6+E10+E14+E24</f>
        <v>12219</v>
      </c>
      <c r="F25" s="22">
        <f>F6+F10+F14+F24</f>
        <v>99.993299779032654</v>
      </c>
      <c r="G25" s="22">
        <f>+G6+G10+G14+G24</f>
        <v>15600</v>
      </c>
      <c r="H25" s="20">
        <f t="shared" si="4"/>
        <v>100</v>
      </c>
      <c r="I25" s="22">
        <f>+I6+I10+I14+I24</f>
        <v>16102</v>
      </c>
      <c r="J25" s="20">
        <f>+I25/$I$25*100</f>
        <v>100</v>
      </c>
      <c r="K25" s="22">
        <f>+K6+K10+K14+K24</f>
        <v>16393</v>
      </c>
      <c r="L25" s="20">
        <f t="shared" si="3"/>
        <v>100</v>
      </c>
      <c r="M25" s="22">
        <f>+M6+M10+M14+M24</f>
        <v>15588</v>
      </c>
      <c r="N25" s="20">
        <f t="shared" si="2"/>
        <v>100</v>
      </c>
    </row>
    <row r="26" spans="1:14" ht="15.95" customHeight="1">
      <c r="A26" s="11" t="s">
        <v>12</v>
      </c>
      <c r="B26" s="11"/>
      <c r="C26" s="11"/>
      <c r="D26" s="11"/>
      <c r="E26" s="11"/>
      <c r="J26" s="32"/>
      <c r="L26" s="32"/>
      <c r="N26" s="32" t="s">
        <v>9</v>
      </c>
    </row>
    <row r="27" spans="1:14" ht="17.25" customHeight="1">
      <c r="A27" s="12"/>
      <c r="B27" s="12"/>
      <c r="C27" s="12"/>
      <c r="D27" s="12"/>
      <c r="E27" s="12"/>
      <c r="F27" s="28"/>
      <c r="G27" s="28"/>
    </row>
    <row r="28" spans="1:14">
      <c r="A28" s="12"/>
      <c r="B28" s="12"/>
      <c r="C28" s="12"/>
      <c r="D28" s="12"/>
      <c r="E28" s="12"/>
      <c r="H28" s="30"/>
    </row>
  </sheetData>
  <mergeCells count="13">
    <mergeCell ref="C3:D3"/>
    <mergeCell ref="E3:F3"/>
    <mergeCell ref="G3:H3"/>
    <mergeCell ref="I3:J3"/>
    <mergeCell ref="K3:L3"/>
    <mergeCell ref="M3:N3"/>
    <mergeCell ref="A6:B6"/>
    <mergeCell ref="A10:B10"/>
    <mergeCell ref="A14:B14"/>
    <mergeCell ref="A24:B24"/>
    <mergeCell ref="A25:B25"/>
    <mergeCell ref="A3:B5"/>
    <mergeCell ref="A26:E28"/>
  </mergeCells>
  <phoneticPr fontId="2"/>
  <pageMargins left="0.39370078740157483" right="0.39370078740157483" top="0.98425196850393704" bottom="0.98425196850393704" header="0.51181102362204722" footer="0.51181102362204722"/>
  <pageSetup paperSize="9" scale="97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2026-09-15T06:41:23Z</dcterms:created>
  <dcterms:modified xsi:type="dcterms:W3CDTF">2026-09-16T04:10:32Z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2026-09-16T04:10:32Z</vt:filetime>
  </property>
</Properties>
</file>