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.22\seibi\②一般廃棄物係\★★E6ヤスデ対策\オープンデータ関連\R３\"/>
    </mc:Choice>
  </mc:AlternateContent>
  <bookViews>
    <workbookView xWindow="0" yWindow="0" windowWidth="17340" windowHeight="8790"/>
  </bookViews>
  <sheets>
    <sheet name="ヤンバルトサカヤスデ大量発生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1" i="1" l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AD4" i="1"/>
  <c r="AC4" i="1"/>
</calcChain>
</file>

<file path=xl/sharedStrings.xml><?xml version="1.0" encoding="utf-8"?>
<sst xmlns="http://schemas.openxmlformats.org/spreadsheetml/2006/main" count="64" uniqueCount="64">
  <si>
    <t>【ヤンバルトサカヤスデの発生地区数のうち大量発生地区数】</t>
    <rPh sb="12" eb="14">
      <t>ハッセイ</t>
    </rPh>
    <rPh sb="14" eb="16">
      <t>チク</t>
    </rPh>
    <rPh sb="16" eb="17">
      <t>スウ</t>
    </rPh>
    <rPh sb="20" eb="22">
      <t>タイリョウ</t>
    </rPh>
    <rPh sb="22" eb="24">
      <t>ハッセイ</t>
    </rPh>
    <rPh sb="24" eb="26">
      <t>チク</t>
    </rPh>
    <rPh sb="26" eb="27">
      <t>スウ</t>
    </rPh>
    <phoneticPr fontId="3"/>
  </si>
  <si>
    <t>市町村名</t>
    <rPh sb="0" eb="4">
      <t>シチョウソンメイ</t>
    </rPh>
    <phoneticPr fontId="3"/>
  </si>
  <si>
    <t>奄美市</t>
    <rPh sb="0" eb="3">
      <t>アマミシ</t>
    </rPh>
    <phoneticPr fontId="3"/>
  </si>
  <si>
    <t>大和村</t>
    <rPh sb="0" eb="3">
      <t>ヤマトソン</t>
    </rPh>
    <phoneticPr fontId="3"/>
  </si>
  <si>
    <t>宇検村</t>
    <rPh sb="0" eb="3">
      <t>ウケンソン</t>
    </rPh>
    <phoneticPr fontId="3"/>
  </si>
  <si>
    <t>瀬戸内町</t>
    <rPh sb="0" eb="4">
      <t>セトウチチョウ</t>
    </rPh>
    <phoneticPr fontId="3"/>
  </si>
  <si>
    <t>龍郷町</t>
    <rPh sb="0" eb="3">
      <t>タツゴウチョウ</t>
    </rPh>
    <phoneticPr fontId="3"/>
  </si>
  <si>
    <t>喜界町</t>
    <rPh sb="0" eb="3">
      <t>キカイチョウ</t>
    </rPh>
    <phoneticPr fontId="3"/>
  </si>
  <si>
    <t>徳之島町</t>
    <rPh sb="0" eb="4">
      <t>トクノシマチョウ</t>
    </rPh>
    <phoneticPr fontId="3"/>
  </si>
  <si>
    <t>天城町</t>
    <rPh sb="0" eb="3">
      <t>アマギチョウ</t>
    </rPh>
    <phoneticPr fontId="3"/>
  </si>
  <si>
    <t>伊仙町</t>
    <rPh sb="0" eb="3">
      <t>イセンチョウ</t>
    </rPh>
    <phoneticPr fontId="3"/>
  </si>
  <si>
    <t>和泊町</t>
    <rPh sb="0" eb="3">
      <t>ワドマリチョウ</t>
    </rPh>
    <phoneticPr fontId="3"/>
  </si>
  <si>
    <t>知名町</t>
    <rPh sb="0" eb="3">
      <t>チナチョウ</t>
    </rPh>
    <phoneticPr fontId="3"/>
  </si>
  <si>
    <t>与論町</t>
    <rPh sb="0" eb="3">
      <t>ヨロンチョウ</t>
    </rPh>
    <phoneticPr fontId="3"/>
  </si>
  <si>
    <t>鹿児島市</t>
    <rPh sb="0" eb="4">
      <t>カゴシマシ</t>
    </rPh>
    <phoneticPr fontId="3"/>
  </si>
  <si>
    <t>枕崎市</t>
    <rPh sb="0" eb="3">
      <t>マクラザキシ</t>
    </rPh>
    <phoneticPr fontId="3"/>
  </si>
  <si>
    <t>指宿市</t>
    <rPh sb="0" eb="3">
      <t>イブスキシ</t>
    </rPh>
    <phoneticPr fontId="3"/>
  </si>
  <si>
    <t>日置市</t>
    <rPh sb="0" eb="3">
      <t>ヒオキシ</t>
    </rPh>
    <phoneticPr fontId="3"/>
  </si>
  <si>
    <t>南九州市</t>
    <rPh sb="0" eb="4">
      <t>ミナミキュウシュウシ</t>
    </rPh>
    <phoneticPr fontId="3"/>
  </si>
  <si>
    <t>屋久島町</t>
    <rPh sb="0" eb="4">
      <t>ヤクシマチョウ</t>
    </rPh>
    <phoneticPr fontId="3"/>
  </si>
  <si>
    <t>南さつま市</t>
    <rPh sb="0" eb="1">
      <t>ミナミ</t>
    </rPh>
    <rPh sb="4" eb="5">
      <t>シ</t>
    </rPh>
    <phoneticPr fontId="3"/>
  </si>
  <si>
    <t>出水市</t>
    <rPh sb="0" eb="3">
      <t>イズミシ</t>
    </rPh>
    <phoneticPr fontId="3"/>
  </si>
  <si>
    <t>霧島市</t>
    <rPh sb="0" eb="3">
      <t>キリシマシ</t>
    </rPh>
    <phoneticPr fontId="3"/>
  </si>
  <si>
    <t>阿久根市</t>
    <rPh sb="0" eb="4">
      <t>アクネシ</t>
    </rPh>
    <phoneticPr fontId="3"/>
  </si>
  <si>
    <t>鹿屋市</t>
    <rPh sb="0" eb="3">
      <t>カノヤシ</t>
    </rPh>
    <phoneticPr fontId="3"/>
  </si>
  <si>
    <t>姶良市</t>
    <rPh sb="0" eb="3">
      <t>アイラシ</t>
    </rPh>
    <phoneticPr fontId="3"/>
  </si>
  <si>
    <t>長島町</t>
    <rPh sb="0" eb="3">
      <t>ナガシマチョウ</t>
    </rPh>
    <phoneticPr fontId="3"/>
  </si>
  <si>
    <t>市町村数計</t>
    <rPh sb="0" eb="3">
      <t>シチョウソン</t>
    </rPh>
    <rPh sb="3" eb="4">
      <t>スウ</t>
    </rPh>
    <rPh sb="4" eb="5">
      <t>ケイ</t>
    </rPh>
    <phoneticPr fontId="3"/>
  </si>
  <si>
    <t>地区数計</t>
    <rPh sb="0" eb="2">
      <t>チク</t>
    </rPh>
    <rPh sb="2" eb="3">
      <t>スウ</t>
    </rPh>
    <rPh sb="3" eb="4">
      <t>ケイ</t>
    </rPh>
    <phoneticPr fontId="3"/>
  </si>
  <si>
    <t>地区数</t>
    <rPh sb="0" eb="2">
      <t>チク</t>
    </rPh>
    <rPh sb="2" eb="3">
      <t>スウ</t>
    </rPh>
    <phoneticPr fontId="3"/>
  </si>
  <si>
    <t>平成16年度</t>
    <rPh sb="0" eb="2">
      <t>ヘイセイ</t>
    </rPh>
    <rPh sb="4" eb="6">
      <t>ネンド</t>
    </rPh>
    <phoneticPr fontId="3"/>
  </si>
  <si>
    <t>2004年度</t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</si>
  <si>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</si>
  <si>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2005年度</t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</si>
  <si>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</si>
  <si>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2006年度</t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</si>
  <si>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</si>
  <si>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2007年度</t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</si>
  <si>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</si>
  <si>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2008年度</t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</si>
  <si>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</si>
  <si>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2009年度</t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</si>
  <si>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</si>
  <si>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2010年度</t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</si>
  <si>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</si>
  <si>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2011年度</t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</si>
  <si>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</si>
  <si>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2012年度</t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</si>
  <si>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</si>
  <si>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2013年度</t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</si>
  <si>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</si>
  <si>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2014年度</t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</si>
  <si>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</si>
  <si>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2015年度</t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</si>
  <si>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</si>
  <si>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2016年度</t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</si>
  <si>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</si>
  <si>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2017年度</t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</si>
  <si>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</si>
  <si>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2018年度</t>
    <rPh sb="4" eb="6">
      <t>ネンド</t>
    </rPh>
    <phoneticPr fontId="3"/>
  </si>
  <si>
    <t>令和元年度</t>
    <rPh sb="0" eb="2">
      <t>レイワ</t>
    </rPh>
    <rPh sb="2" eb="5">
      <t>ガンネンド</t>
    </rPh>
    <phoneticPr fontId="3"/>
  </si>
  <si>
    <t>2019年度</t>
    <rPh sb="4" eb="6">
      <t>ネンド</t>
    </rPh>
    <phoneticPr fontId="3"/>
  </si>
  <si>
    <t>令和２年度</t>
    <rPh sb="0" eb="2">
      <t>レイワ</t>
    </rPh>
    <rPh sb="3" eb="5">
      <t>ネンド</t>
    </rPh>
    <phoneticPr fontId="3"/>
  </si>
  <si>
    <t>2020年度</t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</si>
</sst>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6" fillId="0" borderId="3" xfId="0" applyFont="1" applyFill="1" applyBorder="1" applyAlignment="1">
      <alignment horizontal="center" vertical="center" textRotation="255" wrapText="1"/>
    </xf>
    <xf numFmtId="0" fontId="6" fillId="0" borderId="4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horizontal="center" vertical="center" textRotation="255" wrapText="1"/>
    </xf>
    <xf numFmtId="0" fontId="6" fillId="0" borderId="3" xfId="0" applyFont="1" applyFill="1" applyBorder="1" applyAlignment="1">
      <alignment horizontal="center" vertical="center" textRotation="255" wrapText="1" shrinkToFit="1"/>
    </xf>
    <xf numFmtId="0" fontId="6" fillId="0" borderId="4" xfId="0" applyFont="1" applyFill="1" applyBorder="1" applyAlignment="1">
      <alignment horizontal="center" vertical="center" textRotation="255" wrapText="1" shrinkToFit="1"/>
    </xf>
    <xf numFmtId="0" fontId="6" fillId="0" borderId="6" xfId="0" applyFont="1" applyFill="1" applyBorder="1" applyAlignment="1">
      <alignment horizontal="center" vertical="center" textRotation="255" wrapText="1" shrinkToFit="1"/>
    </xf>
    <xf numFmtId="0" fontId="6" fillId="0" borderId="7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Continuous" vertical="center" wrapText="1"/>
    </xf>
    <xf numFmtId="0" fontId="6" fillId="0" borderId="9" xfId="0" applyFont="1" applyBorder="1" applyAlignment="1">
      <alignment horizontal="centerContinuous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8" fillId="0" borderId="15" xfId="0" applyNumberFormat="1" applyFont="1" applyFill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3" fontId="7" fillId="0" borderId="16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Fill="1" applyBorder="1" applyAlignment="1">
      <alignment horizontal="center" vertical="center"/>
    </xf>
    <xf numFmtId="3" fontId="7" fillId="0" borderId="19" xfId="0" applyNumberFormat="1" applyFont="1" applyFill="1" applyBorder="1" applyAlignment="1">
      <alignment horizontal="center" vertical="center"/>
    </xf>
    <xf numFmtId="3" fontId="7" fillId="0" borderId="2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7" fillId="0" borderId="22" xfId="0" applyNumberFormat="1" applyFont="1" applyFill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3" fontId="7" fillId="0" borderId="26" xfId="0" applyNumberFormat="1" applyFont="1" applyFill="1" applyBorder="1" applyAlignment="1">
      <alignment horizontal="center" vertical="center"/>
    </xf>
    <xf numFmtId="3" fontId="7" fillId="0" borderId="24" xfId="0" applyNumberFormat="1" applyFont="1" applyFill="1" applyBorder="1" applyAlignment="1">
      <alignment horizontal="center" vertical="center"/>
    </xf>
    <xf numFmtId="3" fontId="7" fillId="0" borderId="25" xfId="0" applyNumberFormat="1" applyFont="1" applyFill="1" applyBorder="1" applyAlignment="1">
      <alignment horizontal="center" vertical="center"/>
    </xf>
    <xf numFmtId="3" fontId="7" fillId="0" borderId="27" xfId="0" applyNumberFormat="1" applyFont="1" applyFill="1" applyBorder="1" applyAlignment="1">
      <alignment horizontal="center" vertical="center"/>
    </xf>
    <xf numFmtId="3" fontId="7" fillId="0" borderId="28" xfId="0" applyNumberFormat="1" applyFont="1" applyFill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30" xfId="0" applyNumberFormat="1" applyFont="1" applyFill="1" applyBorder="1" applyAlignment="1">
      <alignment horizontal="center" vertical="center"/>
    </xf>
    <xf numFmtId="3" fontId="7" fillId="0" borderId="31" xfId="0" applyNumberFormat="1" applyFont="1" applyFill="1" applyBorder="1" applyAlignment="1">
      <alignment horizontal="center" vertical="center"/>
    </xf>
    <xf numFmtId="3" fontId="7" fillId="0" borderId="31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3" fontId="8" fillId="0" borderId="13" xfId="0" applyNumberFormat="1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/>
    </xf>
    <xf numFmtId="3" fontId="7" fillId="0" borderId="15" xfId="0" applyNumberFormat="1" applyFont="1" applyFill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12516;&#12473;&#12487;&#12458;&#12540;&#12503;&#12531;&#12487;&#12540;&#124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ヤンバルトサカヤスデ発生状況"/>
      <sheetName val="ヤンバルトサカヤスデ大量発生"/>
      <sheetName val="発生状況(R2全)"/>
      <sheetName val="発生状況(R1全）"/>
      <sheetName val="発生状況(30全)"/>
    </sheetNames>
    <sheetDataSet>
      <sheetData sheetId="0"/>
      <sheetData sheetId="1"/>
      <sheetData sheetId="2"/>
      <sheetData sheetId="3"/>
      <sheetData sheetId="4">
        <row r="8">
          <cell r="C8">
            <v>94</v>
          </cell>
          <cell r="D8">
            <v>11</v>
          </cell>
          <cell r="E8">
            <v>14</v>
          </cell>
          <cell r="F8">
            <v>64</v>
          </cell>
          <cell r="G8">
            <v>20</v>
          </cell>
          <cell r="H8">
            <v>37</v>
          </cell>
          <cell r="I8">
            <v>29</v>
          </cell>
          <cell r="J8">
            <v>14</v>
          </cell>
          <cell r="K8">
            <v>33</v>
          </cell>
          <cell r="L8">
            <v>21</v>
          </cell>
          <cell r="M8">
            <v>21</v>
          </cell>
          <cell r="N8">
            <v>9</v>
          </cell>
          <cell r="O8">
            <v>781</v>
          </cell>
          <cell r="P8">
            <v>78</v>
          </cell>
          <cell r="Q8">
            <v>183</v>
          </cell>
          <cell r="R8">
            <v>178</v>
          </cell>
          <cell r="S8">
            <v>253</v>
          </cell>
          <cell r="T8">
            <v>26</v>
          </cell>
          <cell r="U8">
            <v>247</v>
          </cell>
          <cell r="V8">
            <v>253</v>
          </cell>
          <cell r="W8">
            <v>89</v>
          </cell>
          <cell r="X8">
            <v>77</v>
          </cell>
          <cell r="Y8">
            <v>152</v>
          </cell>
          <cell r="Z8">
            <v>246</v>
          </cell>
          <cell r="AA8">
            <v>57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21"/>
  <sheetViews>
    <sheetView showGridLines="0" tabSelected="1" topLeftCell="F8" zoomScaleNormal="100" workbookViewId="0">
      <selection activeCell="AG22" sqref="AG22"/>
    </sheetView>
  </sheetViews>
  <sheetFormatPr defaultRowHeight="13.5" x14ac:dyDescent="0.15"/>
  <cols>
    <col min="1" max="1" width="3.125" style="59" customWidth="1"/>
    <col min="2" max="3" width="9.375" style="59" customWidth="1"/>
    <col min="4" max="4" width="4.625" style="59" customWidth="1"/>
    <col min="5" max="9" width="5" style="59" customWidth="1"/>
    <col min="10" max="10" width="4.875" style="59" customWidth="1"/>
    <col min="11" max="11" width="5" style="59" customWidth="1"/>
    <col min="12" max="12" width="4.75" style="59" customWidth="1"/>
    <col min="13" max="13" width="5.125" style="59" customWidth="1"/>
    <col min="14" max="14" width="4.875" style="59" customWidth="1"/>
    <col min="15" max="15" width="4.5" style="59" customWidth="1"/>
    <col min="16" max="28" width="4.25" style="59" customWidth="1"/>
    <col min="29" max="29" width="4.625" style="59" customWidth="1"/>
    <col min="30" max="30" width="6" style="59" customWidth="1"/>
    <col min="31" max="31" width="3.125" style="59" customWidth="1"/>
    <col min="32" max="16384" width="9" style="59"/>
  </cols>
  <sheetData>
    <row r="2" spans="1:30" s="1" customFormat="1" ht="21.75" customHeight="1" thickBot="1" x14ac:dyDescent="0.2">
      <c r="B2" s="2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s="1" customFormat="1" ht="58.5" thickBot="1" x14ac:dyDescent="0.2">
      <c r="A3" s="3"/>
      <c r="B3" s="5" t="s">
        <v>1</v>
      </c>
      <c r="C3" s="6"/>
      <c r="D3" s="7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9" t="s">
        <v>13</v>
      </c>
      <c r="P3" s="10" t="s">
        <v>14</v>
      </c>
      <c r="Q3" s="8" t="s">
        <v>15</v>
      </c>
      <c r="R3" s="8" t="s">
        <v>16</v>
      </c>
      <c r="S3" s="8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1" t="s">
        <v>23</v>
      </c>
      <c r="Z3" s="11" t="s">
        <v>24</v>
      </c>
      <c r="AA3" s="11" t="s">
        <v>25</v>
      </c>
      <c r="AB3" s="12" t="s">
        <v>26</v>
      </c>
      <c r="AC3" s="13" t="s">
        <v>27</v>
      </c>
      <c r="AD3" s="13" t="s">
        <v>28</v>
      </c>
    </row>
    <row r="4" spans="1:30" s="14" customFormat="1" ht="16.5" customHeight="1" thickBot="1" x14ac:dyDescent="0.2">
      <c r="B4" s="15" t="s">
        <v>29</v>
      </c>
      <c r="C4" s="16"/>
      <c r="D4" s="17">
        <v>95</v>
      </c>
      <c r="E4" s="18">
        <v>11</v>
      </c>
      <c r="F4" s="18">
        <v>14</v>
      </c>
      <c r="G4" s="18">
        <v>62</v>
      </c>
      <c r="H4" s="18">
        <v>20</v>
      </c>
      <c r="I4" s="18">
        <v>37</v>
      </c>
      <c r="J4" s="18">
        <v>30</v>
      </c>
      <c r="K4" s="18">
        <v>14</v>
      </c>
      <c r="L4" s="18">
        <v>33</v>
      </c>
      <c r="M4" s="18">
        <v>21</v>
      </c>
      <c r="N4" s="18">
        <v>21</v>
      </c>
      <c r="O4" s="19">
        <v>9</v>
      </c>
      <c r="P4" s="20">
        <v>780</v>
      </c>
      <c r="Q4" s="18">
        <v>79</v>
      </c>
      <c r="R4" s="18">
        <v>183</v>
      </c>
      <c r="S4" s="18">
        <v>176</v>
      </c>
      <c r="T4" s="18">
        <v>249</v>
      </c>
      <c r="U4" s="19">
        <v>26</v>
      </c>
      <c r="V4" s="18">
        <v>247</v>
      </c>
      <c r="W4" s="19">
        <v>253</v>
      </c>
      <c r="X4" s="19">
        <v>842</v>
      </c>
      <c r="Y4" s="18">
        <v>77</v>
      </c>
      <c r="Z4" s="21">
        <v>148</v>
      </c>
      <c r="AA4" s="18">
        <v>244</v>
      </c>
      <c r="AB4" s="22">
        <v>55</v>
      </c>
      <c r="AC4" s="23">
        <f>COUNT(D4:AB4)</f>
        <v>25</v>
      </c>
      <c r="AD4" s="24">
        <f>SUM(D4:AB4)</f>
        <v>3726</v>
      </c>
    </row>
    <row r="5" spans="1:30" s="25" customFormat="1" ht="18.75" customHeight="1" x14ac:dyDescent="0.15">
      <c r="B5" s="26" t="s">
        <v>30</v>
      </c>
      <c r="C5" s="27" t="s">
        <v>31</v>
      </c>
      <c r="D5" s="28">
        <v>13</v>
      </c>
      <c r="E5" s="29">
        <v>5</v>
      </c>
      <c r="F5" s="29">
        <v>2</v>
      </c>
      <c r="G5" s="29">
        <v>0</v>
      </c>
      <c r="H5" s="29">
        <v>0</v>
      </c>
      <c r="I5" s="29">
        <v>0</v>
      </c>
      <c r="J5" s="29">
        <v>2</v>
      </c>
      <c r="K5" s="29">
        <v>0</v>
      </c>
      <c r="L5" s="29">
        <v>0</v>
      </c>
      <c r="M5" s="29">
        <v>0</v>
      </c>
      <c r="N5" s="29">
        <v>0</v>
      </c>
      <c r="O5" s="30">
        <v>2</v>
      </c>
      <c r="P5" s="31">
        <v>0</v>
      </c>
      <c r="Q5" s="29">
        <v>1</v>
      </c>
      <c r="R5" s="29">
        <v>0</v>
      </c>
      <c r="S5" s="29">
        <v>0</v>
      </c>
      <c r="T5" s="29">
        <v>2</v>
      </c>
      <c r="U5" s="30">
        <v>3</v>
      </c>
      <c r="V5" s="32"/>
      <c r="W5" s="30"/>
      <c r="X5" s="30"/>
      <c r="Y5" s="32"/>
      <c r="Z5" s="33"/>
      <c r="AA5" s="32"/>
      <c r="AB5" s="34"/>
      <c r="AC5" s="35">
        <f t="shared" ref="AC5:AC21" si="0">COUNTA(D5:AB5)-COUNTIF(D5:AB5,0)</f>
        <v>8</v>
      </c>
      <c r="AD5" s="36">
        <f>SUM(D5:AA5)+SUMIF(D5:AA5,"全",'[1]発生状況(30全)'!C$8:Z$8)</f>
        <v>30</v>
      </c>
    </row>
    <row r="6" spans="1:30" s="25" customFormat="1" ht="18.75" customHeight="1" x14ac:dyDescent="0.15">
      <c r="B6" s="26" t="s">
        <v>32</v>
      </c>
      <c r="C6" s="27" t="s">
        <v>33</v>
      </c>
      <c r="D6" s="37">
        <v>9</v>
      </c>
      <c r="E6" s="38">
        <v>3</v>
      </c>
      <c r="F6" s="38">
        <v>3</v>
      </c>
      <c r="G6" s="38">
        <v>1</v>
      </c>
      <c r="H6" s="38">
        <v>0</v>
      </c>
      <c r="I6" s="38">
        <v>0</v>
      </c>
      <c r="J6" s="38">
        <v>0</v>
      </c>
      <c r="K6" s="38">
        <v>0</v>
      </c>
      <c r="L6" s="38">
        <v>5</v>
      </c>
      <c r="M6" s="38">
        <v>1</v>
      </c>
      <c r="N6" s="38">
        <v>0</v>
      </c>
      <c r="O6" s="39">
        <v>0</v>
      </c>
      <c r="P6" s="40">
        <v>2</v>
      </c>
      <c r="Q6" s="38">
        <v>1</v>
      </c>
      <c r="R6" s="38">
        <v>0</v>
      </c>
      <c r="S6" s="38">
        <v>0</v>
      </c>
      <c r="T6" s="38">
        <v>12</v>
      </c>
      <c r="U6" s="39">
        <v>3</v>
      </c>
      <c r="V6" s="41"/>
      <c r="W6" s="39"/>
      <c r="X6" s="39"/>
      <c r="Y6" s="41"/>
      <c r="Z6" s="42"/>
      <c r="AA6" s="41"/>
      <c r="AB6" s="43"/>
      <c r="AC6" s="44">
        <f t="shared" si="0"/>
        <v>10</v>
      </c>
      <c r="AD6" s="45">
        <f>SUM(D6:AB6)+SUMIF(D6:AB6,"全",'[1]発生状況(30全)'!C$8:AA$8)</f>
        <v>40</v>
      </c>
    </row>
    <row r="7" spans="1:30" s="25" customFormat="1" ht="18.75" customHeight="1" x14ac:dyDescent="0.15">
      <c r="B7" s="26" t="s">
        <v>34</v>
      </c>
      <c r="C7" s="27" t="s">
        <v>35</v>
      </c>
      <c r="D7" s="37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4</v>
      </c>
      <c r="M7" s="38">
        <v>0</v>
      </c>
      <c r="N7" s="38">
        <v>3</v>
      </c>
      <c r="O7" s="39">
        <v>1</v>
      </c>
      <c r="P7" s="40">
        <v>7</v>
      </c>
      <c r="Q7" s="38">
        <v>1</v>
      </c>
      <c r="R7" s="38">
        <v>0</v>
      </c>
      <c r="S7" s="38">
        <v>0</v>
      </c>
      <c r="T7" s="38">
        <v>2</v>
      </c>
      <c r="U7" s="39">
        <v>1</v>
      </c>
      <c r="V7" s="41"/>
      <c r="W7" s="39"/>
      <c r="X7" s="39"/>
      <c r="Y7" s="41"/>
      <c r="Z7" s="42"/>
      <c r="AA7" s="41"/>
      <c r="AB7" s="43"/>
      <c r="AC7" s="45">
        <f t="shared" si="0"/>
        <v>7</v>
      </c>
      <c r="AD7" s="45">
        <f>SUM(D7:AB7)+SUMIF(D7:AB7,"全",'[1]発生状況(30全)'!C$8:AA$8)</f>
        <v>19</v>
      </c>
    </row>
    <row r="8" spans="1:30" s="25" customFormat="1" ht="18.75" customHeight="1" x14ac:dyDescent="0.15">
      <c r="B8" s="26" t="s">
        <v>36</v>
      </c>
      <c r="C8" s="27" t="s">
        <v>37</v>
      </c>
      <c r="D8" s="37">
        <v>9</v>
      </c>
      <c r="E8" s="38">
        <v>3</v>
      </c>
      <c r="F8" s="38">
        <v>7</v>
      </c>
      <c r="G8" s="38">
        <v>0</v>
      </c>
      <c r="H8" s="38">
        <v>3</v>
      </c>
      <c r="I8" s="38">
        <v>0</v>
      </c>
      <c r="J8" s="38">
        <v>0</v>
      </c>
      <c r="K8" s="38">
        <v>0</v>
      </c>
      <c r="L8" s="38">
        <v>0</v>
      </c>
      <c r="M8" s="38">
        <v>1</v>
      </c>
      <c r="N8" s="38">
        <v>3</v>
      </c>
      <c r="O8" s="46">
        <v>0</v>
      </c>
      <c r="P8" s="47">
        <v>2</v>
      </c>
      <c r="Q8" s="38">
        <v>0</v>
      </c>
      <c r="R8" s="38">
        <v>0</v>
      </c>
      <c r="S8" s="38">
        <v>0</v>
      </c>
      <c r="T8" s="38">
        <v>10</v>
      </c>
      <c r="U8" s="39">
        <v>0</v>
      </c>
      <c r="V8" s="41"/>
      <c r="W8" s="39"/>
      <c r="X8" s="39"/>
      <c r="Y8" s="41"/>
      <c r="Z8" s="42"/>
      <c r="AA8" s="41"/>
      <c r="AB8" s="43"/>
      <c r="AC8" s="45">
        <f t="shared" si="0"/>
        <v>8</v>
      </c>
      <c r="AD8" s="45">
        <f>SUM(D8:AB8)+SUMIF(D8:AB8,"全",'[1]発生状況(30全)'!C$8:AA$8)</f>
        <v>38</v>
      </c>
    </row>
    <row r="9" spans="1:30" s="25" customFormat="1" ht="18.75" customHeight="1" x14ac:dyDescent="0.15">
      <c r="B9" s="26" t="s">
        <v>38</v>
      </c>
      <c r="C9" s="27" t="s">
        <v>39</v>
      </c>
      <c r="D9" s="37">
        <v>17</v>
      </c>
      <c r="E9" s="38">
        <v>4</v>
      </c>
      <c r="F9" s="38">
        <v>3</v>
      </c>
      <c r="G9" s="38">
        <v>0</v>
      </c>
      <c r="H9" s="38">
        <v>11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46">
        <v>0</v>
      </c>
      <c r="P9" s="47">
        <v>2</v>
      </c>
      <c r="Q9" s="38">
        <v>1</v>
      </c>
      <c r="R9" s="38">
        <v>0</v>
      </c>
      <c r="S9" s="38">
        <v>0</v>
      </c>
      <c r="T9" s="38">
        <v>17</v>
      </c>
      <c r="U9" s="39">
        <v>3</v>
      </c>
      <c r="V9" s="41"/>
      <c r="W9" s="39"/>
      <c r="X9" s="39"/>
      <c r="Y9" s="41"/>
      <c r="Z9" s="42"/>
      <c r="AA9" s="41"/>
      <c r="AB9" s="43"/>
      <c r="AC9" s="45">
        <f t="shared" si="0"/>
        <v>8</v>
      </c>
      <c r="AD9" s="45">
        <f>SUM(D9:AB9)+SUMIF(D9:AB9,"全",'[1]発生状況(30全)'!C$8:AA$8)</f>
        <v>58</v>
      </c>
    </row>
    <row r="10" spans="1:30" s="25" customFormat="1" ht="18.75" customHeight="1" x14ac:dyDescent="0.15">
      <c r="B10" s="26" t="s">
        <v>40</v>
      </c>
      <c r="C10" s="27" t="s">
        <v>41</v>
      </c>
      <c r="D10" s="37">
        <v>2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46">
        <v>1</v>
      </c>
      <c r="P10" s="47">
        <v>0</v>
      </c>
      <c r="Q10" s="38">
        <v>0</v>
      </c>
      <c r="R10" s="38">
        <v>0</v>
      </c>
      <c r="S10" s="38">
        <v>0</v>
      </c>
      <c r="T10" s="38">
        <v>0</v>
      </c>
      <c r="U10" s="39">
        <v>4</v>
      </c>
      <c r="V10" s="41"/>
      <c r="W10" s="39"/>
      <c r="X10" s="39"/>
      <c r="Y10" s="41"/>
      <c r="Z10" s="42"/>
      <c r="AA10" s="41"/>
      <c r="AB10" s="43"/>
      <c r="AC10" s="45">
        <f t="shared" si="0"/>
        <v>3</v>
      </c>
      <c r="AD10" s="45">
        <f>SUM(D10:AB10)+SUMIF(D10:AB10,"全",'[1]発生状況(30全)'!C$8:AA$8)</f>
        <v>7</v>
      </c>
    </row>
    <row r="11" spans="1:30" s="25" customFormat="1" ht="18.75" customHeight="1" x14ac:dyDescent="0.15">
      <c r="B11" s="26" t="s">
        <v>42</v>
      </c>
      <c r="C11" s="27" t="s">
        <v>43</v>
      </c>
      <c r="D11" s="37">
        <v>8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9">
        <v>0</v>
      </c>
      <c r="P11" s="40">
        <v>5</v>
      </c>
      <c r="Q11" s="38">
        <v>5</v>
      </c>
      <c r="R11" s="38">
        <v>4</v>
      </c>
      <c r="S11" s="38">
        <v>0</v>
      </c>
      <c r="T11" s="38">
        <v>37</v>
      </c>
      <c r="U11" s="39">
        <v>6</v>
      </c>
      <c r="V11" s="41">
        <v>0</v>
      </c>
      <c r="W11" s="39">
        <v>0</v>
      </c>
      <c r="X11" s="39"/>
      <c r="Y11" s="41"/>
      <c r="Z11" s="42"/>
      <c r="AA11" s="41"/>
      <c r="AB11" s="43"/>
      <c r="AC11" s="45">
        <f t="shared" si="0"/>
        <v>6</v>
      </c>
      <c r="AD11" s="45">
        <f>SUM(D11:AB11)+SUMIF(D11:AB11,"全",'[1]発生状況(30全)'!C$8:AA$8)</f>
        <v>65</v>
      </c>
    </row>
    <row r="12" spans="1:30" s="25" customFormat="1" ht="18.75" customHeight="1" x14ac:dyDescent="0.15">
      <c r="B12" s="26" t="s">
        <v>44</v>
      </c>
      <c r="C12" s="27" t="s">
        <v>45</v>
      </c>
      <c r="D12" s="37">
        <v>3</v>
      </c>
      <c r="E12" s="38">
        <v>0</v>
      </c>
      <c r="F12" s="38">
        <v>0</v>
      </c>
      <c r="G12" s="38">
        <v>2</v>
      </c>
      <c r="H12" s="38">
        <v>4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9">
        <v>0</v>
      </c>
      <c r="P12" s="40">
        <v>5</v>
      </c>
      <c r="Q12" s="38">
        <v>6</v>
      </c>
      <c r="R12" s="38">
        <v>2</v>
      </c>
      <c r="S12" s="38">
        <v>0</v>
      </c>
      <c r="T12" s="38">
        <v>16</v>
      </c>
      <c r="U12" s="39">
        <v>4</v>
      </c>
      <c r="V12" s="41">
        <v>2</v>
      </c>
      <c r="W12" s="39">
        <v>4</v>
      </c>
      <c r="X12" s="39"/>
      <c r="Y12" s="41"/>
      <c r="Z12" s="42"/>
      <c r="AA12" s="41"/>
      <c r="AB12" s="43"/>
      <c r="AC12" s="45">
        <f t="shared" si="0"/>
        <v>10</v>
      </c>
      <c r="AD12" s="45">
        <f>SUM(D12:AB12)+SUMIF(D12:AB12,"全",'[1]発生状況(30全)'!C$8:AA$8)</f>
        <v>48</v>
      </c>
    </row>
    <row r="13" spans="1:30" s="25" customFormat="1" ht="18.75" customHeight="1" x14ac:dyDescent="0.15">
      <c r="B13" s="26" t="s">
        <v>46</v>
      </c>
      <c r="C13" s="27" t="s">
        <v>47</v>
      </c>
      <c r="D13" s="37">
        <v>5</v>
      </c>
      <c r="E13" s="48">
        <v>0</v>
      </c>
      <c r="F13" s="38">
        <v>0</v>
      </c>
      <c r="G13" s="38">
        <v>0</v>
      </c>
      <c r="H13" s="38">
        <v>0</v>
      </c>
      <c r="I13" s="38">
        <v>1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46">
        <v>0</v>
      </c>
      <c r="P13" s="47">
        <v>4</v>
      </c>
      <c r="Q13" s="38">
        <v>12</v>
      </c>
      <c r="R13" s="38">
        <v>7</v>
      </c>
      <c r="S13" s="38">
        <v>0</v>
      </c>
      <c r="T13" s="38">
        <v>28</v>
      </c>
      <c r="U13" s="39">
        <v>0</v>
      </c>
      <c r="V13" s="41">
        <v>2</v>
      </c>
      <c r="W13" s="39">
        <v>0</v>
      </c>
      <c r="X13" s="39"/>
      <c r="Y13" s="41"/>
      <c r="Z13" s="42"/>
      <c r="AA13" s="41"/>
      <c r="AB13" s="43"/>
      <c r="AC13" s="45">
        <f t="shared" si="0"/>
        <v>7</v>
      </c>
      <c r="AD13" s="45">
        <f>SUM(D13:AB13)+SUMIF(D13:AB13,"全",'[1]発生状況(30全)'!C$8:AA$8)</f>
        <v>59</v>
      </c>
    </row>
    <row r="14" spans="1:30" s="25" customFormat="1" ht="18.75" customHeight="1" x14ac:dyDescent="0.15">
      <c r="B14" s="26" t="s">
        <v>48</v>
      </c>
      <c r="C14" s="27" t="s">
        <v>49</v>
      </c>
      <c r="D14" s="37">
        <v>0</v>
      </c>
      <c r="E14" s="48">
        <v>0</v>
      </c>
      <c r="F14" s="38">
        <v>3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46">
        <v>0</v>
      </c>
      <c r="P14" s="47">
        <v>1</v>
      </c>
      <c r="Q14" s="38">
        <v>0</v>
      </c>
      <c r="R14" s="38">
        <v>0</v>
      </c>
      <c r="S14" s="38">
        <v>0</v>
      </c>
      <c r="T14" s="38">
        <v>4</v>
      </c>
      <c r="U14" s="39">
        <v>0</v>
      </c>
      <c r="V14" s="41">
        <v>1</v>
      </c>
      <c r="W14" s="39">
        <v>0</v>
      </c>
      <c r="X14" s="39">
        <v>1</v>
      </c>
      <c r="Y14" s="41">
        <v>0</v>
      </c>
      <c r="Z14" s="42"/>
      <c r="AA14" s="41"/>
      <c r="AB14" s="43"/>
      <c r="AC14" s="45">
        <f t="shared" si="0"/>
        <v>5</v>
      </c>
      <c r="AD14" s="45">
        <f>SUM(D14:AB14)+SUMIF(D14:AB14,"全",'[1]発生状況(30全)'!C$8:AA$8)</f>
        <v>10</v>
      </c>
    </row>
    <row r="15" spans="1:30" s="25" customFormat="1" ht="18.75" customHeight="1" x14ac:dyDescent="0.15">
      <c r="B15" s="26" t="s">
        <v>50</v>
      </c>
      <c r="C15" s="27" t="s">
        <v>51</v>
      </c>
      <c r="D15" s="37">
        <v>1</v>
      </c>
      <c r="E15" s="4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3</v>
      </c>
      <c r="N15" s="38">
        <v>0</v>
      </c>
      <c r="O15" s="46">
        <v>0</v>
      </c>
      <c r="P15" s="47">
        <v>9</v>
      </c>
      <c r="Q15" s="38">
        <v>16</v>
      </c>
      <c r="R15" s="38">
        <v>5</v>
      </c>
      <c r="S15" s="38">
        <v>0</v>
      </c>
      <c r="T15" s="38">
        <v>43</v>
      </c>
      <c r="U15" s="39">
        <v>4</v>
      </c>
      <c r="V15" s="41">
        <v>8</v>
      </c>
      <c r="W15" s="39">
        <v>4</v>
      </c>
      <c r="X15" s="39">
        <v>1</v>
      </c>
      <c r="Y15" s="41">
        <v>0</v>
      </c>
      <c r="Z15" s="42">
        <v>1</v>
      </c>
      <c r="AA15" s="41">
        <v>0</v>
      </c>
      <c r="AB15" s="43"/>
      <c r="AC15" s="45">
        <f t="shared" si="0"/>
        <v>11</v>
      </c>
      <c r="AD15" s="45">
        <f>SUM(D15:AB15)+SUMIF(D15:AB15,"全",'[1]発生状況(30全)'!C$8:AA$8)</f>
        <v>95</v>
      </c>
    </row>
    <row r="16" spans="1:30" s="25" customFormat="1" ht="18.75" customHeight="1" x14ac:dyDescent="0.15">
      <c r="B16" s="26" t="s">
        <v>52</v>
      </c>
      <c r="C16" s="27" t="s">
        <v>53</v>
      </c>
      <c r="D16" s="37">
        <v>8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9">
        <v>0</v>
      </c>
      <c r="P16" s="40">
        <v>13</v>
      </c>
      <c r="Q16" s="38">
        <v>5</v>
      </c>
      <c r="R16" s="38">
        <v>0</v>
      </c>
      <c r="S16" s="38">
        <v>0</v>
      </c>
      <c r="T16" s="38">
        <v>31</v>
      </c>
      <c r="U16" s="41">
        <v>3</v>
      </c>
      <c r="V16" s="41">
        <v>15</v>
      </c>
      <c r="W16" s="41">
        <v>4</v>
      </c>
      <c r="X16" s="41">
        <v>1</v>
      </c>
      <c r="Y16" s="41">
        <v>1</v>
      </c>
      <c r="Z16" s="41">
        <v>1</v>
      </c>
      <c r="AA16" s="41">
        <v>0</v>
      </c>
      <c r="AB16" s="43"/>
      <c r="AC16" s="45">
        <f t="shared" si="0"/>
        <v>10</v>
      </c>
      <c r="AD16" s="45">
        <f>SUM(D16:AB16)+SUMIF(D16:AB16,"全",'[1]発生状況(30全)'!C$8:AA$8)</f>
        <v>82</v>
      </c>
    </row>
    <row r="17" spans="2:30" s="25" customFormat="1" ht="18.75" customHeight="1" x14ac:dyDescent="0.15">
      <c r="B17" s="26" t="s">
        <v>54</v>
      </c>
      <c r="C17" s="27" t="s">
        <v>55</v>
      </c>
      <c r="D17" s="40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39">
        <v>0</v>
      </c>
      <c r="P17" s="40">
        <v>0</v>
      </c>
      <c r="Q17" s="41">
        <v>1</v>
      </c>
      <c r="R17" s="41">
        <v>4</v>
      </c>
      <c r="S17" s="41">
        <v>0</v>
      </c>
      <c r="T17" s="41">
        <v>15</v>
      </c>
      <c r="U17" s="41">
        <v>0</v>
      </c>
      <c r="V17" s="41">
        <v>28</v>
      </c>
      <c r="W17" s="41">
        <v>0</v>
      </c>
      <c r="X17" s="41">
        <v>0</v>
      </c>
      <c r="Y17" s="41">
        <v>0</v>
      </c>
      <c r="Z17" s="41">
        <v>0</v>
      </c>
      <c r="AA17" s="41">
        <v>1</v>
      </c>
      <c r="AB17" s="43"/>
      <c r="AC17" s="45">
        <f t="shared" si="0"/>
        <v>5</v>
      </c>
      <c r="AD17" s="45">
        <f>SUM(D17:AB17)+SUMIF(D17:AB17,"全",'[1]発生状況(30全)'!C$8:AA$8)</f>
        <v>49</v>
      </c>
    </row>
    <row r="18" spans="2:30" s="25" customFormat="1" ht="18.75" customHeight="1" x14ac:dyDescent="0.15">
      <c r="B18" s="49" t="s">
        <v>56</v>
      </c>
      <c r="C18" s="50" t="s">
        <v>57</v>
      </c>
      <c r="D18" s="40">
        <v>1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39">
        <v>0</v>
      </c>
      <c r="P18" s="40">
        <v>0</v>
      </c>
      <c r="Q18" s="41">
        <v>2</v>
      </c>
      <c r="R18" s="41">
        <v>0</v>
      </c>
      <c r="S18" s="41">
        <v>1</v>
      </c>
      <c r="T18" s="41">
        <v>0</v>
      </c>
      <c r="U18" s="41">
        <v>2</v>
      </c>
      <c r="V18" s="41">
        <v>70</v>
      </c>
      <c r="W18" s="41">
        <v>0</v>
      </c>
      <c r="X18" s="41">
        <v>0</v>
      </c>
      <c r="Y18" s="41">
        <v>0</v>
      </c>
      <c r="Z18" s="41">
        <v>1</v>
      </c>
      <c r="AA18" s="41">
        <v>2</v>
      </c>
      <c r="AB18" s="43">
        <v>1</v>
      </c>
      <c r="AC18" s="45">
        <f t="shared" si="0"/>
        <v>8</v>
      </c>
      <c r="AD18" s="45">
        <f>SUM(D18:AB18)+SUMIF(D18:AB18,"全",'[1]発生状況(30全)'!C$8:AA$8)</f>
        <v>80</v>
      </c>
    </row>
    <row r="19" spans="2:30" s="25" customFormat="1" ht="18.75" customHeight="1" x14ac:dyDescent="0.15">
      <c r="B19" s="49" t="s">
        <v>58</v>
      </c>
      <c r="C19" s="50" t="s">
        <v>59</v>
      </c>
      <c r="D19" s="40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39">
        <v>0</v>
      </c>
      <c r="P19" s="40">
        <v>0</v>
      </c>
      <c r="Q19" s="41">
        <v>3</v>
      </c>
      <c r="R19" s="41">
        <v>0</v>
      </c>
      <c r="S19" s="41">
        <v>1</v>
      </c>
      <c r="T19" s="41">
        <v>0</v>
      </c>
      <c r="U19" s="41">
        <v>0</v>
      </c>
      <c r="V19" s="41">
        <v>39</v>
      </c>
      <c r="W19" s="41">
        <v>0</v>
      </c>
      <c r="X19" s="41">
        <v>0</v>
      </c>
      <c r="Y19" s="41">
        <v>0</v>
      </c>
      <c r="Z19" s="41">
        <v>3</v>
      </c>
      <c r="AA19" s="41">
        <v>0</v>
      </c>
      <c r="AB19" s="43">
        <v>0</v>
      </c>
      <c r="AC19" s="45">
        <f t="shared" si="0"/>
        <v>4</v>
      </c>
      <c r="AD19" s="45">
        <f>SUM(D19:AB19)+SUMIF(D19:AB19,"全",'[1]発生状況(30全)'!C$8:AA$8)</f>
        <v>46</v>
      </c>
    </row>
    <row r="20" spans="2:30" s="25" customFormat="1" ht="18.75" customHeight="1" thickBot="1" x14ac:dyDescent="0.2">
      <c r="B20" s="51" t="s">
        <v>60</v>
      </c>
      <c r="C20" s="52" t="s">
        <v>61</v>
      </c>
      <c r="D20" s="53">
        <v>8</v>
      </c>
      <c r="E20" s="54">
        <v>4</v>
      </c>
      <c r="F20" s="54">
        <v>1</v>
      </c>
      <c r="G20" s="54">
        <v>6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5">
        <v>0</v>
      </c>
      <c r="P20" s="56">
        <v>1</v>
      </c>
      <c r="Q20" s="54">
        <v>3</v>
      </c>
      <c r="R20" s="54">
        <v>1</v>
      </c>
      <c r="S20" s="54">
        <v>0</v>
      </c>
      <c r="T20" s="54">
        <v>2</v>
      </c>
      <c r="U20" s="54">
        <v>2</v>
      </c>
      <c r="V20" s="54">
        <v>56</v>
      </c>
      <c r="W20" s="54">
        <v>0</v>
      </c>
      <c r="X20" s="54">
        <v>0</v>
      </c>
      <c r="Y20" s="54">
        <v>0</v>
      </c>
      <c r="Z20" s="54">
        <v>3</v>
      </c>
      <c r="AA20" s="54">
        <v>0</v>
      </c>
      <c r="AB20" s="57">
        <v>0</v>
      </c>
      <c r="AC20" s="58">
        <f t="shared" si="0"/>
        <v>11</v>
      </c>
      <c r="AD20" s="58">
        <f>SUM(D20:AB20)+SUMIF(D20:AB20,"全",'[1]発生状況(30全)'!C$8:AA$8)</f>
        <v>87</v>
      </c>
    </row>
    <row r="21" spans="2:30" s="25" customFormat="1" ht="18.75" customHeight="1" thickBot="1" x14ac:dyDescent="0.2">
      <c r="B21" s="51" t="s">
        <v>62</v>
      </c>
      <c r="C21" s="52" t="s">
        <v>63</v>
      </c>
      <c r="D21" s="53">
        <v>4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2</v>
      </c>
      <c r="M21" s="54">
        <v>0</v>
      </c>
      <c r="N21" s="54">
        <v>0</v>
      </c>
      <c r="O21" s="55">
        <v>0</v>
      </c>
      <c r="P21" s="56">
        <v>6</v>
      </c>
      <c r="Q21" s="54">
        <v>14</v>
      </c>
      <c r="R21" s="54">
        <v>1</v>
      </c>
      <c r="S21" s="54">
        <v>1</v>
      </c>
      <c r="T21" s="54">
        <v>11</v>
      </c>
      <c r="U21" s="54">
        <v>12</v>
      </c>
      <c r="V21" s="54">
        <v>58</v>
      </c>
      <c r="W21" s="54">
        <v>0</v>
      </c>
      <c r="X21" s="54">
        <v>0</v>
      </c>
      <c r="Y21" s="54">
        <v>0</v>
      </c>
      <c r="Z21" s="54">
        <v>4</v>
      </c>
      <c r="AA21" s="54">
        <v>3</v>
      </c>
      <c r="AB21" s="57">
        <v>0</v>
      </c>
      <c r="AC21" s="58">
        <f t="shared" si="0"/>
        <v>11</v>
      </c>
      <c r="AD21" s="58">
        <f>SUM(D21:AB21)+SUMIF(D21:AB21,"全",'[1]発生状況(30全)'!C$8:AA$8)</f>
        <v>116</v>
      </c>
    </row>
  </sheetData>
  <phoneticPr fontId="3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ヤンバルトサカヤスデ大量発生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2021-06-21T05:50:13Z</dcterms:created>
  <dcterms:modified xsi:type="dcterms:W3CDTF">2021-06-21T06:02:44Z</dcterms:modified>
</cp:coreProperties>
</file>