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目次" sheetId="1" r:id="rId1"/>
    <sheet name="第1表" sheetId="2" r:id="rId2"/>
    <sheet name="第2表" sheetId="3" r:id="rId3"/>
    <sheet name="第3表 " sheetId="4" r:id="rId4"/>
    <sheet name="第4表" sheetId="5" r:id="rId5"/>
    <sheet name="第5表" sheetId="6" r:id="rId6"/>
  </sheets>
  <definedNames>
    <definedName name="_xlnm._FilterDatabase" localSheetId="1" hidden="1">第1表!$C$4:$AR$32</definedName>
    <definedName name="_xlnm.Print_Area" localSheetId="1">第1表!$A$1:$AR$33</definedName>
    <definedName name="_xlnm.Print_Area" localSheetId="2">第2表!$A$1:$P$45</definedName>
    <definedName name="_xlnm.Print_Area" localSheetId="4">第4表!$A$1:$AP$34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6" l="1"/>
  <c r="I45" i="6"/>
  <c r="E45" i="6"/>
  <c r="D45" i="6"/>
  <c r="P44" i="6"/>
  <c r="I44" i="6"/>
  <c r="E44" i="6"/>
  <c r="D44" i="6"/>
  <c r="P43" i="6"/>
  <c r="I43" i="6"/>
  <c r="E43" i="6"/>
  <c r="D43" i="6"/>
  <c r="P42" i="6"/>
  <c r="I42" i="6"/>
  <c r="E42" i="6"/>
  <c r="D42" i="6"/>
  <c r="P41" i="6"/>
  <c r="I41" i="6"/>
  <c r="E41" i="6"/>
  <c r="D41" i="6"/>
  <c r="P40" i="6"/>
  <c r="I40" i="6"/>
  <c r="E40" i="6"/>
  <c r="D40" i="6"/>
  <c r="P39" i="6"/>
  <c r="I39" i="6"/>
  <c r="E39" i="6"/>
  <c r="D39" i="6"/>
  <c r="P38" i="6"/>
  <c r="I38" i="6"/>
  <c r="E38" i="6"/>
  <c r="D38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P35" i="6"/>
  <c r="I35" i="6"/>
  <c r="E35" i="6"/>
  <c r="D35" i="6"/>
  <c r="P34" i="6"/>
  <c r="I34" i="6"/>
  <c r="E34" i="6"/>
  <c r="D34" i="6"/>
  <c r="P33" i="6"/>
  <c r="I33" i="6"/>
  <c r="E33" i="6"/>
  <c r="D33" i="6"/>
  <c r="P32" i="6"/>
  <c r="I32" i="6"/>
  <c r="E32" i="6"/>
  <c r="D32" i="6"/>
  <c r="P31" i="6"/>
  <c r="I31" i="6"/>
  <c r="E31" i="6"/>
  <c r="D31" i="6"/>
  <c r="P30" i="6"/>
  <c r="I30" i="6"/>
  <c r="E30" i="6"/>
  <c r="D30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P27" i="6"/>
  <c r="I27" i="6"/>
  <c r="E27" i="6"/>
  <c r="D27" i="6"/>
  <c r="P26" i="6"/>
  <c r="I26" i="6"/>
  <c r="E26" i="6"/>
  <c r="D26" i="6"/>
  <c r="P25" i="6"/>
  <c r="I25" i="6"/>
  <c r="E25" i="6"/>
  <c r="D25" i="6"/>
  <c r="P24" i="6"/>
  <c r="I24" i="6"/>
  <c r="E24" i="6"/>
  <c r="D24" i="6"/>
  <c r="P23" i="6"/>
  <c r="I23" i="6"/>
  <c r="E23" i="6"/>
  <c r="D23" i="6"/>
  <c r="P22" i="6"/>
  <c r="I22" i="6"/>
  <c r="E22" i="6"/>
  <c r="D22" i="6"/>
  <c r="P21" i="6"/>
  <c r="I21" i="6"/>
  <c r="E21" i="6"/>
  <c r="D21" i="6"/>
  <c r="P20" i="6"/>
  <c r="I20" i="6"/>
  <c r="E20" i="6"/>
  <c r="D20" i="6"/>
  <c r="P19" i="6"/>
  <c r="I19" i="6"/>
  <c r="E19" i="6"/>
  <c r="D19" i="6"/>
  <c r="P18" i="6"/>
  <c r="I18" i="6"/>
  <c r="E18" i="6"/>
  <c r="D18" i="6"/>
  <c r="P17" i="6"/>
  <c r="I17" i="6"/>
  <c r="E17" i="6"/>
  <c r="D17" i="6"/>
  <c r="P16" i="6"/>
  <c r="I16" i="6"/>
  <c r="E16" i="6"/>
  <c r="D16" i="6"/>
  <c r="P15" i="6"/>
  <c r="I15" i="6"/>
  <c r="E15" i="6"/>
  <c r="D15" i="6"/>
  <c r="P14" i="6"/>
  <c r="I14" i="6"/>
  <c r="E14" i="6"/>
  <c r="D14" i="6"/>
  <c r="P13" i="6"/>
  <c r="I13" i="6"/>
  <c r="E13" i="6"/>
  <c r="D13" i="6"/>
  <c r="P12" i="6"/>
  <c r="I12" i="6"/>
  <c r="E12" i="6"/>
  <c r="D12" i="6"/>
  <c r="P11" i="6"/>
  <c r="I11" i="6"/>
  <c r="E11" i="6"/>
  <c r="D11" i="6"/>
  <c r="P10" i="6"/>
  <c r="I10" i="6"/>
  <c r="E10" i="6"/>
  <c r="D10" i="6"/>
  <c r="P9" i="6"/>
  <c r="I9" i="6"/>
  <c r="E9" i="6"/>
  <c r="D9" i="6"/>
  <c r="P8" i="6"/>
  <c r="I8" i="6"/>
  <c r="E8" i="6"/>
  <c r="D8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B34" i="5"/>
  <c r="AA34" i="5"/>
  <c r="N34" i="5"/>
  <c r="M34" i="5"/>
  <c r="J34" i="5"/>
  <c r="I34" i="5"/>
  <c r="H34" i="5"/>
  <c r="G34" i="5"/>
  <c r="E34" i="5" s="1"/>
  <c r="C34" i="5" s="1"/>
  <c r="F34" i="5"/>
  <c r="D34" i="5"/>
  <c r="AB33" i="5"/>
  <c r="AA33" i="5"/>
  <c r="N33" i="5"/>
  <c r="M33" i="5"/>
  <c r="J33" i="5"/>
  <c r="I33" i="5"/>
  <c r="H33" i="5"/>
  <c r="F33" i="5" s="1"/>
  <c r="D33" i="5" s="1"/>
  <c r="G33" i="5"/>
  <c r="E33" i="5" s="1"/>
  <c r="C33" i="5" s="1"/>
  <c r="AB32" i="5"/>
  <c r="AA32" i="5"/>
  <c r="N32" i="5"/>
  <c r="M32" i="5"/>
  <c r="J32" i="5"/>
  <c r="I32" i="5"/>
  <c r="H32" i="5"/>
  <c r="G32" i="5"/>
  <c r="E32" i="5" s="1"/>
  <c r="C32" i="5" s="1"/>
  <c r="F32" i="5"/>
  <c r="D32" i="5"/>
  <c r="AB31" i="5"/>
  <c r="AA31" i="5"/>
  <c r="N31" i="5"/>
  <c r="M31" i="5"/>
  <c r="J31" i="5"/>
  <c r="I31" i="5"/>
  <c r="H31" i="5"/>
  <c r="F31" i="5" s="1"/>
  <c r="D31" i="5" s="1"/>
  <c r="G31" i="5"/>
  <c r="E31" i="5" s="1"/>
  <c r="C31" i="5" s="1"/>
  <c r="AB30" i="5"/>
  <c r="AA30" i="5"/>
  <c r="N30" i="5"/>
  <c r="M30" i="5"/>
  <c r="J30" i="5"/>
  <c r="I30" i="5"/>
  <c r="H30" i="5"/>
  <c r="F30" i="5" s="1"/>
  <c r="D30" i="5" s="1"/>
  <c r="G30" i="5"/>
  <c r="E30" i="5" s="1"/>
  <c r="C30" i="5" s="1"/>
  <c r="AB29" i="5"/>
  <c r="AA29" i="5"/>
  <c r="N29" i="5"/>
  <c r="M29" i="5"/>
  <c r="J29" i="5"/>
  <c r="I29" i="5"/>
  <c r="H29" i="5"/>
  <c r="F29" i="5" s="1"/>
  <c r="D29" i="5" s="1"/>
  <c r="G29" i="5"/>
  <c r="E29" i="5" s="1"/>
  <c r="C29" i="5" s="1"/>
  <c r="AB28" i="5"/>
  <c r="AA28" i="5"/>
  <c r="N28" i="5"/>
  <c r="M28" i="5"/>
  <c r="J28" i="5"/>
  <c r="I28" i="5"/>
  <c r="H28" i="5"/>
  <c r="F28" i="5" s="1"/>
  <c r="D28" i="5" s="1"/>
  <c r="G28" i="5"/>
  <c r="E28" i="5" s="1"/>
  <c r="C28" i="5" s="1"/>
  <c r="AB27" i="5"/>
  <c r="AA27" i="5"/>
  <c r="N27" i="5"/>
  <c r="M27" i="5"/>
  <c r="J27" i="5"/>
  <c r="I27" i="5"/>
  <c r="H27" i="5"/>
  <c r="F27" i="5" s="1"/>
  <c r="D27" i="5" s="1"/>
  <c r="G27" i="5"/>
  <c r="E27" i="5" s="1"/>
  <c r="C27" i="5" s="1"/>
  <c r="AB26" i="5"/>
  <c r="AA26" i="5"/>
  <c r="N26" i="5"/>
  <c r="M26" i="5"/>
  <c r="J26" i="5"/>
  <c r="I26" i="5"/>
  <c r="H26" i="5"/>
  <c r="F26" i="5" s="1"/>
  <c r="D26" i="5" s="1"/>
  <c r="G26" i="5"/>
  <c r="E26" i="5" s="1"/>
  <c r="C26" i="5" s="1"/>
  <c r="AB25" i="5"/>
  <c r="AA25" i="5"/>
  <c r="N25" i="5"/>
  <c r="M25" i="5"/>
  <c r="J25" i="5"/>
  <c r="I25" i="5"/>
  <c r="H25" i="5"/>
  <c r="F25" i="5" s="1"/>
  <c r="D25" i="5" s="1"/>
  <c r="G25" i="5"/>
  <c r="E25" i="5" s="1"/>
  <c r="C25" i="5" s="1"/>
  <c r="AB24" i="5"/>
  <c r="AA24" i="5"/>
  <c r="N24" i="5"/>
  <c r="M24" i="5"/>
  <c r="J24" i="5"/>
  <c r="I24" i="5"/>
  <c r="H24" i="5"/>
  <c r="F24" i="5" s="1"/>
  <c r="D24" i="5" s="1"/>
  <c r="G24" i="5"/>
  <c r="E24" i="5" s="1"/>
  <c r="C24" i="5" s="1"/>
  <c r="AB23" i="5"/>
  <c r="AA23" i="5"/>
  <c r="N23" i="5"/>
  <c r="M23" i="5"/>
  <c r="J23" i="5"/>
  <c r="I23" i="5"/>
  <c r="H23" i="5"/>
  <c r="F23" i="5" s="1"/>
  <c r="D23" i="5" s="1"/>
  <c r="G23" i="5"/>
  <c r="E23" i="5" s="1"/>
  <c r="C23" i="5" s="1"/>
  <c r="AB22" i="5"/>
  <c r="AA22" i="5"/>
  <c r="N22" i="5"/>
  <c r="M22" i="5"/>
  <c r="J22" i="5"/>
  <c r="I22" i="5"/>
  <c r="H22" i="5"/>
  <c r="F22" i="5" s="1"/>
  <c r="D22" i="5" s="1"/>
  <c r="G22" i="5"/>
  <c r="E22" i="5" s="1"/>
  <c r="C22" i="5" s="1"/>
  <c r="AB21" i="5"/>
  <c r="AA21" i="5"/>
  <c r="N21" i="5"/>
  <c r="M21" i="5"/>
  <c r="J21" i="5"/>
  <c r="I21" i="5"/>
  <c r="H21" i="5"/>
  <c r="F21" i="5" s="1"/>
  <c r="D21" i="5" s="1"/>
  <c r="G21" i="5"/>
  <c r="E21" i="5" s="1"/>
  <c r="C21" i="5" s="1"/>
  <c r="AB20" i="5"/>
  <c r="AA20" i="5"/>
  <c r="N20" i="5"/>
  <c r="M20" i="5"/>
  <c r="J20" i="5"/>
  <c r="I20" i="5"/>
  <c r="H20" i="5"/>
  <c r="F20" i="5" s="1"/>
  <c r="D20" i="5" s="1"/>
  <c r="G20" i="5"/>
  <c r="E20" i="5" s="1"/>
  <c r="C20" i="5" s="1"/>
  <c r="AB19" i="5"/>
  <c r="AA19" i="5"/>
  <c r="N19" i="5"/>
  <c r="M19" i="5"/>
  <c r="J19" i="5"/>
  <c r="I19" i="5"/>
  <c r="H19" i="5"/>
  <c r="F19" i="5" s="1"/>
  <c r="D19" i="5" s="1"/>
  <c r="G19" i="5"/>
  <c r="E19" i="5" s="1"/>
  <c r="C19" i="5" s="1"/>
  <c r="AB18" i="5"/>
  <c r="AA18" i="5"/>
  <c r="N18" i="5"/>
  <c r="M18" i="5"/>
  <c r="J18" i="5"/>
  <c r="I18" i="5"/>
  <c r="H18" i="5"/>
  <c r="F18" i="5" s="1"/>
  <c r="D18" i="5" s="1"/>
  <c r="G18" i="5"/>
  <c r="E18" i="5" s="1"/>
  <c r="C18" i="5" s="1"/>
  <c r="AB17" i="5"/>
  <c r="AA17" i="5"/>
  <c r="N17" i="5"/>
  <c r="M17" i="5"/>
  <c r="J17" i="5"/>
  <c r="I17" i="5"/>
  <c r="H17" i="5"/>
  <c r="F17" i="5" s="1"/>
  <c r="D17" i="5" s="1"/>
  <c r="G17" i="5"/>
  <c r="E17" i="5" s="1"/>
  <c r="C17" i="5" s="1"/>
  <c r="AB16" i="5"/>
  <c r="AA16" i="5"/>
  <c r="N16" i="5"/>
  <c r="M16" i="5"/>
  <c r="J16" i="5"/>
  <c r="I16" i="5"/>
  <c r="H16" i="5"/>
  <c r="F16" i="5" s="1"/>
  <c r="D16" i="5" s="1"/>
  <c r="G16" i="5"/>
  <c r="E16" i="5" s="1"/>
  <c r="C16" i="5" s="1"/>
  <c r="AB15" i="5"/>
  <c r="AA15" i="5"/>
  <c r="N15" i="5"/>
  <c r="N14" i="5" s="1"/>
  <c r="N12" i="5" s="1"/>
  <c r="M15" i="5"/>
  <c r="M14" i="5" s="1"/>
  <c r="J15" i="5"/>
  <c r="I15" i="5"/>
  <c r="H15" i="5"/>
  <c r="F15" i="5" s="1"/>
  <c r="D15" i="5" s="1"/>
  <c r="G15" i="5"/>
  <c r="E15" i="5" s="1"/>
  <c r="C15" i="5" s="1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L14" i="5"/>
  <c r="K14" i="5"/>
  <c r="J14" i="5"/>
  <c r="I14" i="5"/>
  <c r="H14" i="5"/>
  <c r="F14" i="5" s="1"/>
  <c r="G14" i="5"/>
  <c r="E14" i="5" s="1"/>
  <c r="AB13" i="5"/>
  <c r="AA13" i="5"/>
  <c r="N13" i="5"/>
  <c r="M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L12" i="5"/>
  <c r="K12" i="5"/>
  <c r="J12" i="5"/>
  <c r="I12" i="5"/>
  <c r="H12" i="5"/>
  <c r="G12" i="5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P28" i="4"/>
  <c r="O28" i="4"/>
  <c r="N28" i="4"/>
  <c r="M28" i="4"/>
  <c r="L28" i="4"/>
  <c r="K28" i="4"/>
  <c r="J28" i="4"/>
  <c r="I28" i="4"/>
  <c r="H28" i="4"/>
  <c r="G28" i="4"/>
  <c r="D28" i="4" s="1"/>
  <c r="F28" i="4"/>
  <c r="E28" i="4"/>
  <c r="P27" i="4"/>
  <c r="O27" i="4"/>
  <c r="N27" i="4"/>
  <c r="M27" i="4"/>
  <c r="L27" i="4"/>
  <c r="K27" i="4"/>
  <c r="J27" i="4"/>
  <c r="I27" i="4"/>
  <c r="H27" i="4"/>
  <c r="D27" i="4" s="1"/>
  <c r="G27" i="4"/>
  <c r="F27" i="4"/>
  <c r="E27" i="4"/>
  <c r="D26" i="4"/>
  <c r="D25" i="4"/>
  <c r="D24" i="4"/>
  <c r="D23" i="4"/>
  <c r="D22" i="4"/>
  <c r="D21" i="4"/>
  <c r="D20" i="4"/>
  <c r="D19" i="4"/>
  <c r="D18" i="4"/>
  <c r="D17" i="4"/>
  <c r="D16" i="4"/>
  <c r="D15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 s="1"/>
  <c r="P13" i="4"/>
  <c r="O13" i="4"/>
  <c r="N13" i="4"/>
  <c r="M13" i="4"/>
  <c r="L13" i="4"/>
  <c r="K13" i="4"/>
  <c r="J13" i="4"/>
  <c r="I13" i="4"/>
  <c r="H13" i="4"/>
  <c r="G13" i="4"/>
  <c r="F13" i="4"/>
  <c r="E13" i="4"/>
  <c r="D13" i="4" s="1"/>
  <c r="D12" i="4"/>
  <c r="D11" i="4"/>
  <c r="D10" i="4"/>
  <c r="D9" i="4"/>
  <c r="D8" i="4"/>
  <c r="D7" i="4"/>
  <c r="P6" i="4"/>
  <c r="O6" i="4"/>
  <c r="N6" i="4"/>
  <c r="N4" i="4" s="1"/>
  <c r="M6" i="4"/>
  <c r="M4" i="4" s="1"/>
  <c r="L6" i="4"/>
  <c r="K6" i="4"/>
  <c r="J6" i="4"/>
  <c r="J4" i="4" s="1"/>
  <c r="I6" i="4"/>
  <c r="I4" i="4" s="1"/>
  <c r="H6" i="4"/>
  <c r="G6" i="4"/>
  <c r="F6" i="4"/>
  <c r="F4" i="4" s="1"/>
  <c r="E6" i="4"/>
  <c r="D6" i="4" s="1"/>
  <c r="P5" i="4"/>
  <c r="O5" i="4"/>
  <c r="O3" i="4" s="1"/>
  <c r="N5" i="4"/>
  <c r="N3" i="4" s="1"/>
  <c r="M5" i="4"/>
  <c r="L5" i="4"/>
  <c r="K5" i="4"/>
  <c r="K3" i="4" s="1"/>
  <c r="J5" i="4"/>
  <c r="J3" i="4" s="1"/>
  <c r="I5" i="4"/>
  <c r="H5" i="4"/>
  <c r="G5" i="4"/>
  <c r="G3" i="4" s="1"/>
  <c r="F5" i="4"/>
  <c r="F3" i="4" s="1"/>
  <c r="D3" i="4" s="1"/>
  <c r="E5" i="4"/>
  <c r="D5" i="4" s="1"/>
  <c r="P4" i="4"/>
  <c r="O4" i="4"/>
  <c r="L4" i="4"/>
  <c r="K4" i="4"/>
  <c r="H4" i="4"/>
  <c r="G4" i="4"/>
  <c r="P3" i="4"/>
  <c r="M3" i="4"/>
  <c r="L3" i="4"/>
  <c r="I3" i="4"/>
  <c r="H3" i="4"/>
  <c r="E3" i="4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P6" i="3"/>
  <c r="O6" i="3"/>
  <c r="N6" i="3"/>
  <c r="M6" i="3"/>
  <c r="L6" i="3"/>
  <c r="K6" i="3"/>
  <c r="J6" i="3"/>
  <c r="I6" i="3"/>
  <c r="H6" i="3"/>
  <c r="G6" i="3"/>
  <c r="F6" i="3"/>
  <c r="E6" i="3"/>
  <c r="D6" i="3"/>
  <c r="P5" i="3"/>
  <c r="O5" i="3"/>
  <c r="N5" i="3"/>
  <c r="M5" i="3"/>
  <c r="L5" i="3"/>
  <c r="K5" i="3"/>
  <c r="J5" i="3"/>
  <c r="I5" i="3"/>
  <c r="H5" i="3"/>
  <c r="G5" i="3"/>
  <c r="F5" i="3"/>
  <c r="E5" i="3"/>
  <c r="D5" i="3"/>
  <c r="P4" i="3"/>
  <c r="O4" i="3"/>
  <c r="N4" i="3"/>
  <c r="M4" i="3"/>
  <c r="L4" i="3"/>
  <c r="K4" i="3"/>
  <c r="J4" i="3"/>
  <c r="I4" i="3"/>
  <c r="H4" i="3"/>
  <c r="G4" i="3"/>
  <c r="F4" i="3"/>
  <c r="E4" i="3"/>
  <c r="D4" i="3"/>
  <c r="P3" i="3"/>
  <c r="O3" i="3"/>
  <c r="N3" i="3"/>
  <c r="M3" i="3"/>
  <c r="L3" i="3"/>
  <c r="K3" i="3"/>
  <c r="J3" i="3"/>
  <c r="I3" i="3"/>
  <c r="H3" i="3"/>
  <c r="G3" i="3"/>
  <c r="F3" i="3"/>
  <c r="E3" i="3"/>
  <c r="D3" i="3"/>
  <c r="AJ32" i="2"/>
  <c r="AI32" i="2"/>
  <c r="AB32" i="2"/>
  <c r="AA32" i="2"/>
  <c r="F32" i="2"/>
  <c r="E32" i="2"/>
  <c r="D32" i="2"/>
  <c r="C32" i="2"/>
  <c r="AJ31" i="2"/>
  <c r="AI31" i="2"/>
  <c r="AB31" i="2"/>
  <c r="AA31" i="2"/>
  <c r="F31" i="2"/>
  <c r="E31" i="2"/>
  <c r="D31" i="2"/>
  <c r="C31" i="2"/>
  <c r="AJ30" i="2"/>
  <c r="AI30" i="2"/>
  <c r="AB30" i="2"/>
  <c r="AA30" i="2"/>
  <c r="F30" i="2"/>
  <c r="D30" i="2" s="1"/>
  <c r="E30" i="2"/>
  <c r="C30" i="2"/>
  <c r="AJ29" i="2"/>
  <c r="AI29" i="2"/>
  <c r="AB29" i="2"/>
  <c r="AA29" i="2"/>
  <c r="F29" i="2"/>
  <c r="E29" i="2"/>
  <c r="D29" i="2"/>
  <c r="C29" i="2"/>
  <c r="AJ28" i="2"/>
  <c r="AI28" i="2"/>
  <c r="AB28" i="2"/>
  <c r="AA28" i="2"/>
  <c r="F28" i="2"/>
  <c r="E28" i="2"/>
  <c r="D28" i="2"/>
  <c r="C28" i="2"/>
  <c r="AJ27" i="2"/>
  <c r="AI27" i="2"/>
  <c r="AB27" i="2"/>
  <c r="AA27" i="2"/>
  <c r="F27" i="2"/>
  <c r="E27" i="2"/>
  <c r="D27" i="2"/>
  <c r="C27" i="2"/>
  <c r="AJ26" i="2"/>
  <c r="AI26" i="2"/>
  <c r="AB26" i="2"/>
  <c r="AA26" i="2"/>
  <c r="C26" i="2" s="1"/>
  <c r="F26" i="2"/>
  <c r="D26" i="2" s="1"/>
  <c r="E26" i="2"/>
  <c r="AJ25" i="2"/>
  <c r="AI25" i="2"/>
  <c r="AB25" i="2"/>
  <c r="AA25" i="2"/>
  <c r="C25" i="2" s="1"/>
  <c r="F25" i="2"/>
  <c r="D25" i="2" s="1"/>
  <c r="E25" i="2"/>
  <c r="AJ24" i="2"/>
  <c r="AI24" i="2"/>
  <c r="AB24" i="2"/>
  <c r="AA24" i="2"/>
  <c r="F24" i="2"/>
  <c r="D24" i="2" s="1"/>
  <c r="E24" i="2"/>
  <c r="C24" i="2"/>
  <c r="AJ23" i="2"/>
  <c r="AI23" i="2"/>
  <c r="AB23" i="2"/>
  <c r="AA23" i="2"/>
  <c r="F23" i="2"/>
  <c r="D23" i="2" s="1"/>
  <c r="E23" i="2"/>
  <c r="C23" i="2"/>
  <c r="AJ22" i="2"/>
  <c r="AI22" i="2"/>
  <c r="AB22" i="2"/>
  <c r="AA22" i="2"/>
  <c r="F22" i="2"/>
  <c r="D22" i="2" s="1"/>
  <c r="E22" i="2"/>
  <c r="C22" i="2"/>
  <c r="AJ21" i="2"/>
  <c r="AI21" i="2"/>
  <c r="AB21" i="2"/>
  <c r="AA21" i="2"/>
  <c r="F21" i="2"/>
  <c r="D21" i="2" s="1"/>
  <c r="E21" i="2"/>
  <c r="C21" i="2"/>
  <c r="AJ20" i="2"/>
  <c r="AI20" i="2"/>
  <c r="AB20" i="2"/>
  <c r="AA20" i="2"/>
  <c r="F20" i="2"/>
  <c r="D20" i="2" s="1"/>
  <c r="E20" i="2"/>
  <c r="C20" i="2"/>
  <c r="AJ19" i="2"/>
  <c r="AI19" i="2"/>
  <c r="AB19" i="2"/>
  <c r="AA19" i="2"/>
  <c r="F19" i="2"/>
  <c r="D19" i="2" s="1"/>
  <c r="E19" i="2"/>
  <c r="C19" i="2"/>
  <c r="AJ18" i="2"/>
  <c r="AI18" i="2"/>
  <c r="AB18" i="2"/>
  <c r="AA18" i="2"/>
  <c r="F18" i="2"/>
  <c r="D18" i="2" s="1"/>
  <c r="E18" i="2"/>
  <c r="C18" i="2"/>
  <c r="AJ17" i="2"/>
  <c r="AI17" i="2"/>
  <c r="AB17" i="2"/>
  <c r="AA17" i="2"/>
  <c r="F17" i="2"/>
  <c r="D17" i="2" s="1"/>
  <c r="E17" i="2"/>
  <c r="C17" i="2"/>
  <c r="AJ16" i="2"/>
  <c r="AI16" i="2"/>
  <c r="AB16" i="2"/>
  <c r="AA16" i="2"/>
  <c r="F16" i="2"/>
  <c r="D16" i="2" s="1"/>
  <c r="E16" i="2"/>
  <c r="C16" i="2"/>
  <c r="AJ15" i="2"/>
  <c r="AI15" i="2"/>
  <c r="AB15" i="2"/>
  <c r="AA15" i="2"/>
  <c r="F15" i="2"/>
  <c r="D15" i="2" s="1"/>
  <c r="E15" i="2"/>
  <c r="C15" i="2"/>
  <c r="AJ14" i="2"/>
  <c r="AI14" i="2"/>
  <c r="AB14" i="2"/>
  <c r="AA14" i="2"/>
  <c r="F14" i="2"/>
  <c r="D14" i="2" s="1"/>
  <c r="E14" i="2"/>
  <c r="C14" i="2"/>
  <c r="AJ13" i="2"/>
  <c r="AI13" i="2"/>
  <c r="AB13" i="2"/>
  <c r="AA13" i="2"/>
  <c r="C13" i="2" s="1"/>
  <c r="F13" i="2"/>
  <c r="D13" i="2" s="1"/>
  <c r="E13" i="2"/>
  <c r="AR12" i="2"/>
  <c r="AQ12" i="2"/>
  <c r="AP12" i="2"/>
  <c r="AO12" i="2"/>
  <c r="AO10" i="2" s="1"/>
  <c r="AN12" i="2"/>
  <c r="AM12" i="2"/>
  <c r="AL12" i="2"/>
  <c r="AK12" i="2"/>
  <c r="AK10" i="2" s="1"/>
  <c r="AJ12" i="2"/>
  <c r="AI12" i="2"/>
  <c r="AH12" i="2"/>
  <c r="AG12" i="2"/>
  <c r="AG10" i="2" s="1"/>
  <c r="AF12" i="2"/>
  <c r="AE12" i="2"/>
  <c r="AD12" i="2"/>
  <c r="AC12" i="2"/>
  <c r="AC10" i="2" s="1"/>
  <c r="AB12" i="2"/>
  <c r="Z12" i="2"/>
  <c r="Y12" i="2"/>
  <c r="Y10" i="2" s="1"/>
  <c r="X12" i="2"/>
  <c r="W12" i="2"/>
  <c r="V12" i="2"/>
  <c r="U12" i="2"/>
  <c r="U10" i="2" s="1"/>
  <c r="T12" i="2"/>
  <c r="S12" i="2"/>
  <c r="R12" i="2"/>
  <c r="Q12" i="2"/>
  <c r="Q10" i="2" s="1"/>
  <c r="P12" i="2"/>
  <c r="O12" i="2"/>
  <c r="N12" i="2"/>
  <c r="M12" i="2"/>
  <c r="M10" i="2" s="1"/>
  <c r="L12" i="2"/>
  <c r="K12" i="2"/>
  <c r="J12" i="2"/>
  <c r="I12" i="2"/>
  <c r="I10" i="2" s="1"/>
  <c r="H12" i="2"/>
  <c r="F12" i="2" s="1"/>
  <c r="G12" i="2"/>
  <c r="E12" i="2"/>
  <c r="AJ11" i="2"/>
  <c r="AI11" i="2"/>
  <c r="AB11" i="2"/>
  <c r="AA11" i="2"/>
  <c r="F11" i="2"/>
  <c r="E11" i="2"/>
  <c r="C11" i="2" s="1"/>
  <c r="D11" i="2"/>
  <c r="AR10" i="2"/>
  <c r="AQ10" i="2"/>
  <c r="AP10" i="2"/>
  <c r="AN10" i="2"/>
  <c r="AM10" i="2"/>
  <c r="AL10" i="2"/>
  <c r="AJ10" i="2"/>
  <c r="AI10" i="2"/>
  <c r="AH10" i="2"/>
  <c r="AF10" i="2"/>
  <c r="AE10" i="2"/>
  <c r="AD10" i="2"/>
  <c r="AB10" i="2"/>
  <c r="Z10" i="2"/>
  <c r="X10" i="2"/>
  <c r="W10" i="2"/>
  <c r="V10" i="2"/>
  <c r="T10" i="2"/>
  <c r="S10" i="2"/>
  <c r="R10" i="2"/>
  <c r="P10" i="2"/>
  <c r="O10" i="2"/>
  <c r="N10" i="2"/>
  <c r="L10" i="2"/>
  <c r="K10" i="2"/>
  <c r="J10" i="2"/>
  <c r="H10" i="2"/>
  <c r="G10" i="2"/>
  <c r="C14" i="5" l="1"/>
  <c r="C12" i="5" s="1"/>
  <c r="E12" i="5"/>
  <c r="M12" i="5"/>
  <c r="F12" i="5"/>
  <c r="D14" i="5"/>
  <c r="D12" i="5" s="1"/>
  <c r="E4" i="4"/>
  <c r="D4" i="4" s="1"/>
  <c r="D12" i="2"/>
  <c r="D10" i="2" s="1"/>
  <c r="F10" i="2"/>
  <c r="E10" i="2"/>
  <c r="AA12" i="2"/>
  <c r="AA10" i="2" s="1"/>
  <c r="C12" i="2" l="1"/>
  <c r="C10" i="2" s="1"/>
</calcChain>
</file>

<file path=xl/sharedStrings.xml><?xml version="1.0" encoding="utf-8"?>
<sst xmlns="http://schemas.openxmlformats.org/spreadsheetml/2006/main" count="482" uniqueCount="135">
  <si>
    <t>第１表　食中毒事件・患者数，病因物質・保健所別　</t>
    <rPh sb="0" eb="1">
      <t>ダイ</t>
    </rPh>
    <rPh sb="2" eb="3">
      <t>ヒョウ</t>
    </rPh>
    <rPh sb="4" eb="7">
      <t>ショクチュウドク</t>
    </rPh>
    <rPh sb="7" eb="9">
      <t>ジケン</t>
    </rPh>
    <rPh sb="10" eb="13">
      <t>カンジャスウ</t>
    </rPh>
    <rPh sb="14" eb="16">
      <t>ビョウイン</t>
    </rPh>
    <rPh sb="16" eb="18">
      <t>ブッシツ</t>
    </rPh>
    <rPh sb="19" eb="22">
      <t>ホケンショ</t>
    </rPh>
    <rPh sb="22" eb="23">
      <t>ベツ</t>
    </rPh>
    <phoneticPr fontId="4"/>
  </si>
  <si>
    <t>総数</t>
    <rPh sb="0" eb="2">
      <t>ソウスウ</t>
    </rPh>
    <phoneticPr fontId="4"/>
  </si>
  <si>
    <t>細菌</t>
    <rPh sb="0" eb="2">
      <t>サイキン</t>
    </rPh>
    <phoneticPr fontId="4"/>
  </si>
  <si>
    <t>細　　　菌</t>
    <rPh sb="0" eb="1">
      <t>ホソ</t>
    </rPh>
    <rPh sb="4" eb="5">
      <t>キン</t>
    </rPh>
    <phoneticPr fontId="4"/>
  </si>
  <si>
    <t>ウイルス</t>
    <phoneticPr fontId="4"/>
  </si>
  <si>
    <t>化学物質</t>
    <rPh sb="0" eb="2">
      <t>カガク</t>
    </rPh>
    <rPh sb="2" eb="4">
      <t>ブッシツ</t>
    </rPh>
    <phoneticPr fontId="4"/>
  </si>
  <si>
    <t>自然毒</t>
    <rPh sb="0" eb="3">
      <t>シゼンドク</t>
    </rPh>
    <phoneticPr fontId="4"/>
  </si>
  <si>
    <t>その他</t>
    <rPh sb="2" eb="3">
      <t>タ</t>
    </rPh>
    <phoneticPr fontId="4"/>
  </si>
  <si>
    <t>不　明</t>
    <rPh sb="0" eb="3">
      <t>フメイ</t>
    </rPh>
    <phoneticPr fontId="4"/>
  </si>
  <si>
    <t>サルモネラ</t>
    <phoneticPr fontId="4"/>
  </si>
  <si>
    <t>ぶどう球菌</t>
    <rPh sb="3" eb="5">
      <t>キュウキン</t>
    </rPh>
    <phoneticPr fontId="4"/>
  </si>
  <si>
    <t>ボツリヌス菌</t>
    <rPh sb="5" eb="6">
      <t>キン</t>
    </rPh>
    <phoneticPr fontId="4"/>
  </si>
  <si>
    <t>腸炎ビブリオ</t>
    <rPh sb="0" eb="2">
      <t>チョウエン</t>
    </rPh>
    <phoneticPr fontId="4"/>
  </si>
  <si>
    <t>腸管出血性大腸菌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phoneticPr fontId="4"/>
  </si>
  <si>
    <t>その他の病原性大腸菌</t>
    <rPh sb="2" eb="3">
      <t>タ</t>
    </rPh>
    <rPh sb="4" eb="7">
      <t>ビョウゲンセイ</t>
    </rPh>
    <rPh sb="7" eb="10">
      <t>ダイチョウキン</t>
    </rPh>
    <phoneticPr fontId="4"/>
  </si>
  <si>
    <t>ウェルシュ菌</t>
    <rPh sb="5" eb="6">
      <t>キン</t>
    </rPh>
    <phoneticPr fontId="4"/>
  </si>
  <si>
    <t>セレウス菌</t>
    <rPh sb="4" eb="5">
      <t>キン</t>
    </rPh>
    <phoneticPr fontId="4"/>
  </si>
  <si>
    <t>カンピロ  バクター</t>
    <phoneticPr fontId="4"/>
  </si>
  <si>
    <t>その他の　　細　　菌</t>
    <rPh sb="2" eb="3">
      <t>タ</t>
    </rPh>
    <rPh sb="6" eb="7">
      <t>ホソ</t>
    </rPh>
    <rPh sb="9" eb="10">
      <t>キン</t>
    </rPh>
    <phoneticPr fontId="4"/>
  </si>
  <si>
    <t>ノロウイルス</t>
    <phoneticPr fontId="4"/>
  </si>
  <si>
    <t>その他のウイルス</t>
    <rPh sb="2" eb="3">
      <t>タ</t>
    </rPh>
    <phoneticPr fontId="4"/>
  </si>
  <si>
    <t>植物性   自然毒</t>
    <rPh sb="0" eb="3">
      <t>ショクブツセイ</t>
    </rPh>
    <rPh sb="6" eb="9">
      <t>シゼンドク</t>
    </rPh>
    <phoneticPr fontId="4"/>
  </si>
  <si>
    <t>動物性   自然毒</t>
    <rPh sb="0" eb="3">
      <t>ドウブツセイ</t>
    </rPh>
    <rPh sb="6" eb="9">
      <t>シゼンドク</t>
    </rPh>
    <phoneticPr fontId="4"/>
  </si>
  <si>
    <t>事件数</t>
    <rPh sb="0" eb="3">
      <t>ジケンスウ</t>
    </rPh>
    <phoneticPr fontId="4"/>
  </si>
  <si>
    <t>患者数</t>
    <rPh sb="0" eb="3">
      <t>カンジャスウ</t>
    </rPh>
    <phoneticPr fontId="4"/>
  </si>
  <si>
    <t>平成29年</t>
  </si>
  <si>
    <t xml:space="preserve"> - </t>
  </si>
  <si>
    <t>平成30年</t>
  </si>
  <si>
    <t>令和元年</t>
    <rPh sb="0" eb="2">
      <t>レイワ</t>
    </rPh>
    <rPh sb="2" eb="3">
      <t>ゲン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</si>
  <si>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</si>
  <si>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</si>
  <si>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令和 4 年</t>
    <rPh sb="0" eb="2">
      <t>レイワ</t>
    </rPh>
    <rPh sb="5" eb="6">
      <t>ネン</t>
    </rPh>
    <phoneticPr fontId="4"/>
  </si>
  <si>
    <t>北九州市</t>
    <rPh sb="0" eb="4">
      <t>キタキュウシュウシ</t>
    </rPh>
    <phoneticPr fontId="4"/>
  </si>
  <si>
    <t>福岡市</t>
    <rPh sb="0" eb="3">
      <t>フクオカシ</t>
    </rPh>
    <phoneticPr fontId="4"/>
  </si>
  <si>
    <t>中央</t>
    <rPh sb="0" eb="2">
      <t>チュウオウ</t>
    </rPh>
    <phoneticPr fontId="4"/>
  </si>
  <si>
    <t>博多</t>
    <rPh sb="0" eb="2">
      <t>ハカタ</t>
    </rPh>
    <phoneticPr fontId="4"/>
  </si>
  <si>
    <t>南</t>
    <rPh sb="0" eb="1">
      <t>ミナミ</t>
    </rPh>
    <phoneticPr fontId="4"/>
  </si>
  <si>
    <t>早良</t>
    <rPh sb="0" eb="2">
      <t>サワラ</t>
    </rPh>
    <phoneticPr fontId="4"/>
  </si>
  <si>
    <t>東</t>
    <rPh sb="0" eb="1">
      <t>ヒガシ</t>
    </rPh>
    <phoneticPr fontId="4"/>
  </si>
  <si>
    <t>西</t>
    <rPh sb="0" eb="1">
      <t>ニシ</t>
    </rPh>
    <phoneticPr fontId="4"/>
  </si>
  <si>
    <t>城南</t>
    <rPh sb="0" eb="2">
      <t>ジョウナン</t>
    </rPh>
    <phoneticPr fontId="4"/>
  </si>
  <si>
    <t>大牟田市</t>
    <rPh sb="0" eb="4">
      <t>オオムタシ</t>
    </rPh>
    <phoneticPr fontId="4"/>
  </si>
  <si>
    <t>久留米市</t>
    <rPh sb="0" eb="4">
      <t>クルメシ</t>
    </rPh>
    <phoneticPr fontId="4"/>
  </si>
  <si>
    <t xml:space="preserve"> 宗  像  
 ・遠  賀</t>
    <rPh sb="1" eb="2">
      <t>シュウ</t>
    </rPh>
    <rPh sb="4" eb="5">
      <t>ゾウ</t>
    </rPh>
    <rPh sb="10" eb="11">
      <t>トオシ</t>
    </rPh>
    <rPh sb="13" eb="14">
      <t>ガ</t>
    </rPh>
    <phoneticPr fontId="4"/>
  </si>
  <si>
    <t>粕屋</t>
    <rPh sb="0" eb="2">
      <t>カスヤ</t>
    </rPh>
    <phoneticPr fontId="4"/>
  </si>
  <si>
    <t>筑紫</t>
    <rPh sb="0" eb="2">
      <t>チクシ</t>
    </rPh>
    <phoneticPr fontId="4"/>
  </si>
  <si>
    <t>糸島</t>
    <rPh sb="0" eb="2">
      <t>イトシマ</t>
    </rPh>
    <phoneticPr fontId="4"/>
  </si>
  <si>
    <t>田川</t>
    <rPh sb="0" eb="2">
      <t>タガワ</t>
    </rPh>
    <phoneticPr fontId="4"/>
  </si>
  <si>
    <t>北筑後</t>
    <rPh sb="0" eb="3">
      <t>キタチクゴ</t>
    </rPh>
    <phoneticPr fontId="4"/>
  </si>
  <si>
    <t>南筑後</t>
    <rPh sb="0" eb="1">
      <t>ミナミ</t>
    </rPh>
    <rPh sb="1" eb="3">
      <t>チクゴ</t>
    </rPh>
    <phoneticPr fontId="4"/>
  </si>
  <si>
    <t>京築</t>
    <rPh sb="0" eb="1">
      <t>ケイ</t>
    </rPh>
    <rPh sb="1" eb="2">
      <t>チク</t>
    </rPh>
    <phoneticPr fontId="4"/>
  </si>
  <si>
    <t xml:space="preserve"> 嘉  穂
 ・鞍  手</t>
    <rPh sb="1" eb="2">
      <t>ヨシミ</t>
    </rPh>
    <rPh sb="4" eb="5">
      <t>ホ</t>
    </rPh>
    <rPh sb="8" eb="9">
      <t>クラ</t>
    </rPh>
    <rPh sb="11" eb="12">
      <t>テ</t>
    </rPh>
    <phoneticPr fontId="4"/>
  </si>
  <si>
    <t>（再掲）</t>
    <rPh sb="1" eb="3">
      <t>サイケイ</t>
    </rPh>
    <phoneticPr fontId="4"/>
  </si>
  <si>
    <t>国　外</t>
    <rPh sb="0" eb="3">
      <t>コクガイ</t>
    </rPh>
    <phoneticPr fontId="4"/>
  </si>
  <si>
    <t>第２表　食中毒事件・患者数，病因物質・月別</t>
    <rPh sb="0" eb="1">
      <t>ダイ</t>
    </rPh>
    <rPh sb="2" eb="3">
      <t>ヒョウ</t>
    </rPh>
    <rPh sb="4" eb="7">
      <t>ショクチュウドク</t>
    </rPh>
    <rPh sb="7" eb="9">
      <t>ジケン</t>
    </rPh>
    <rPh sb="10" eb="13">
      <t>カンジャスウ</t>
    </rPh>
    <rPh sb="14" eb="16">
      <t>ビョウイン</t>
    </rPh>
    <rPh sb="16" eb="18">
      <t>ブッシツ</t>
    </rPh>
    <rPh sb="19" eb="21">
      <t>ツキベツ</t>
    </rPh>
    <phoneticPr fontId="4"/>
  </si>
  <si>
    <t>病因物質</t>
    <rPh sb="0" eb="2">
      <t>ビョウイン</t>
    </rPh>
    <rPh sb="2" eb="4">
      <t>ブッシツ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</si>
  <si>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</si>
  <si>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</si>
  <si>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</si>
  <si>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</si>
  <si>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</si>
  <si>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</si>
  <si>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</si>
  <si>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</si>
  <si>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</si>
  <si>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4"/>
  </si>
  <si>
    <t>11月</t>
    <phoneticPr fontId="4"/>
  </si>
  <si>
    <t>12月</t>
    <phoneticPr fontId="4"/>
  </si>
  <si>
    <t>腸管出血性　 大　腸　菌</t>
    <rPh sb="0" eb="2">
      <t>チョウカン</t>
    </rPh>
    <rPh sb="2" eb="5">
      <t>シュッケツセイ</t>
    </rPh>
    <rPh sb="7" eb="8">
      <t>ダイ</t>
    </rPh>
    <rPh sb="9" eb="10">
      <t>チョウ</t>
    </rPh>
    <rPh sb="11" eb="12">
      <t>キン</t>
    </rPh>
    <phoneticPr fontId="4"/>
  </si>
  <si>
    <t>その他の　 　病原性大腸菌</t>
    <rPh sb="2" eb="3">
      <t>タ</t>
    </rPh>
    <rPh sb="7" eb="10">
      <t>ビョウゲンセイ</t>
    </rPh>
    <rPh sb="10" eb="13">
      <t>ダイチョウキン</t>
    </rPh>
    <phoneticPr fontId="4"/>
  </si>
  <si>
    <t>カンピロ　 　バクター</t>
    <phoneticPr fontId="4"/>
  </si>
  <si>
    <t>その他の細菌</t>
    <rPh sb="2" eb="3">
      <t>タ</t>
    </rPh>
    <rPh sb="4" eb="6">
      <t>サイキン</t>
    </rPh>
    <phoneticPr fontId="4"/>
  </si>
  <si>
    <t>その他の　 　ウイルス</t>
    <rPh sb="2" eb="3">
      <t>タ</t>
    </rPh>
    <phoneticPr fontId="4"/>
  </si>
  <si>
    <t>自然毒</t>
    <rPh sb="0" eb="2">
      <t>シゼン</t>
    </rPh>
    <rPh sb="2" eb="3">
      <t>ドク</t>
    </rPh>
    <phoneticPr fontId="4"/>
  </si>
  <si>
    <t>植物性自然毒</t>
    <rPh sb="0" eb="3">
      <t>ショクブツセイ</t>
    </rPh>
    <rPh sb="3" eb="6">
      <t>シゼンドク</t>
    </rPh>
    <phoneticPr fontId="4"/>
  </si>
  <si>
    <t>動物性自然毒</t>
    <rPh sb="0" eb="3">
      <t>ドウブツセイ</t>
    </rPh>
    <rPh sb="3" eb="5">
      <t>シゼン</t>
    </rPh>
    <rPh sb="5" eb="6">
      <t>ドク</t>
    </rPh>
    <phoneticPr fontId="4"/>
  </si>
  <si>
    <t>不明</t>
    <rPh sb="0" eb="2">
      <t>フメイ</t>
    </rPh>
    <phoneticPr fontId="4"/>
  </si>
  <si>
    <t>第３表　食中毒事件・患者数，原因食品・月別</t>
    <rPh sb="0" eb="1">
      <t>ダイ</t>
    </rPh>
    <rPh sb="2" eb="3">
      <t>ヒョウ</t>
    </rPh>
    <rPh sb="4" eb="7">
      <t>ショクチュウドク</t>
    </rPh>
    <rPh sb="7" eb="9">
      <t>ジケン</t>
    </rPh>
    <rPh sb="10" eb="13">
      <t>カンジャスウ</t>
    </rPh>
    <rPh sb="14" eb="16">
      <t>ゲンイン</t>
    </rPh>
    <rPh sb="16" eb="18">
      <t>ショクヒン</t>
    </rPh>
    <rPh sb="19" eb="21">
      <t>ツキベツ</t>
    </rPh>
    <phoneticPr fontId="4"/>
  </si>
  <si>
    <t>原因食品</t>
    <rPh sb="0" eb="2">
      <t>ゲンイン</t>
    </rPh>
    <rPh sb="2" eb="4">
      <t>ショクヒン</t>
    </rPh>
    <phoneticPr fontId="4"/>
  </si>
  <si>
    <t>魚介類</t>
    <rPh sb="0" eb="3">
      <t>ギョカイルイ</t>
    </rPh>
    <phoneticPr fontId="4"/>
  </si>
  <si>
    <t>貝類</t>
    <rPh sb="0" eb="2">
      <t>カイルイ</t>
    </rPh>
    <phoneticPr fontId="4"/>
  </si>
  <si>
    <t>ふぐ</t>
    <phoneticPr fontId="4"/>
  </si>
  <si>
    <t>魚介類加工品</t>
    <rPh sb="0" eb="3">
      <t>ギョカイルイ</t>
    </rPh>
    <rPh sb="3" eb="6">
      <t>カコウヒン</t>
    </rPh>
    <phoneticPr fontId="4"/>
  </si>
  <si>
    <t>魚肉練り製　　品</t>
    <rPh sb="0" eb="2">
      <t>ギョニク</t>
    </rPh>
    <rPh sb="2" eb="3">
      <t>ネ</t>
    </rPh>
    <rPh sb="4" eb="5">
      <t>セイ</t>
    </rPh>
    <rPh sb="7" eb="8">
      <t>シナ</t>
    </rPh>
    <phoneticPr fontId="4"/>
  </si>
  <si>
    <t>肉類及び  　  　 その加工品</t>
    <rPh sb="0" eb="2">
      <t>ニクルイ</t>
    </rPh>
    <rPh sb="2" eb="3">
      <t>オヨ</t>
    </rPh>
    <rPh sb="13" eb="16">
      <t>カコウヒン</t>
    </rPh>
    <phoneticPr fontId="4"/>
  </si>
  <si>
    <t>卵類及び  　  　 その加工品</t>
    <rPh sb="0" eb="2">
      <t>タマゴルイ</t>
    </rPh>
    <rPh sb="2" eb="3">
      <t>オヨ</t>
    </rPh>
    <rPh sb="13" eb="16">
      <t>カコウヒン</t>
    </rPh>
    <phoneticPr fontId="4"/>
  </si>
  <si>
    <t>乳類及び      その加工品</t>
    <rPh sb="0" eb="2">
      <t>ニュウルイ</t>
    </rPh>
    <rPh sb="2" eb="3">
      <t>オヨ</t>
    </rPh>
    <rPh sb="12" eb="15">
      <t>カコウヒン</t>
    </rPh>
    <phoneticPr fontId="4"/>
  </si>
  <si>
    <t>穀類及び　   　その加工品</t>
    <rPh sb="0" eb="2">
      <t>コクルイ</t>
    </rPh>
    <rPh sb="2" eb="3">
      <t>オヨ</t>
    </rPh>
    <rPh sb="11" eb="14">
      <t>カコウヒン</t>
    </rPh>
    <phoneticPr fontId="4"/>
  </si>
  <si>
    <t>野菜類及び  　  　 その加工品</t>
    <rPh sb="0" eb="3">
      <t>ヤサイルイ</t>
    </rPh>
    <rPh sb="3" eb="4">
      <t>オヨ</t>
    </rPh>
    <rPh sb="14" eb="17">
      <t>カコウヒン</t>
    </rPh>
    <phoneticPr fontId="4"/>
  </si>
  <si>
    <t>豆類</t>
    <rPh sb="0" eb="2">
      <t>マメルイ</t>
    </rPh>
    <phoneticPr fontId="4"/>
  </si>
  <si>
    <t>きのこ類</t>
    <rPh sb="3" eb="4">
      <t>タグイ</t>
    </rPh>
    <phoneticPr fontId="4"/>
  </si>
  <si>
    <t>菓子類</t>
    <rPh sb="0" eb="3">
      <t>カシルイ</t>
    </rPh>
    <phoneticPr fontId="4"/>
  </si>
  <si>
    <t>複合調理食品</t>
    <rPh sb="0" eb="2">
      <t>フクゴウ</t>
    </rPh>
    <rPh sb="2" eb="4">
      <t>チョウリ</t>
    </rPh>
    <rPh sb="4" eb="6">
      <t>ショクヒン</t>
    </rPh>
    <phoneticPr fontId="4"/>
  </si>
  <si>
    <t>※ 原因食品が複数の場合は重複計上している。</t>
    <rPh sb="7" eb="9">
      <t>フクスウ</t>
    </rPh>
    <phoneticPr fontId="4"/>
  </si>
  <si>
    <t>第４表　 食中毒事件・患者数，原因食品・保健所別</t>
    <rPh sb="0" eb="1">
      <t>ダイ</t>
    </rPh>
    <rPh sb="2" eb="3">
      <t>ヒョウ</t>
    </rPh>
    <rPh sb="5" eb="8">
      <t>ショクチュウドク</t>
    </rPh>
    <rPh sb="8" eb="10">
      <t>ジケン</t>
    </rPh>
    <rPh sb="11" eb="14">
      <t>カンジャスウ</t>
    </rPh>
    <rPh sb="15" eb="17">
      <t>ゲンイン</t>
    </rPh>
    <rPh sb="17" eb="19">
      <t>ショクヒン</t>
    </rPh>
    <rPh sb="20" eb="23">
      <t>ホケンショ</t>
    </rPh>
    <rPh sb="23" eb="24">
      <t>ベツ</t>
    </rPh>
    <phoneticPr fontId="4"/>
  </si>
  <si>
    <t>魚介類　加工品</t>
    <rPh sb="0" eb="3">
      <t>ギョカイルイ</t>
    </rPh>
    <rPh sb="4" eb="7">
      <t>カコウヒン</t>
    </rPh>
    <phoneticPr fontId="4"/>
  </si>
  <si>
    <t>肉類及び 　その加工品</t>
    <rPh sb="0" eb="2">
      <t>ニクルイ</t>
    </rPh>
    <rPh sb="2" eb="3">
      <t>オヨ</t>
    </rPh>
    <rPh sb="8" eb="11">
      <t>カコウヒン</t>
    </rPh>
    <phoneticPr fontId="4"/>
  </si>
  <si>
    <t>卵類及び  その加工品</t>
    <rPh sb="0" eb="2">
      <t>タマゴルイ</t>
    </rPh>
    <rPh sb="2" eb="3">
      <t>オヨ</t>
    </rPh>
    <rPh sb="8" eb="11">
      <t>カコウヒン</t>
    </rPh>
    <phoneticPr fontId="4"/>
  </si>
  <si>
    <t>乳類及び  その加工品</t>
    <rPh sb="0" eb="2">
      <t>ニュウルイ</t>
    </rPh>
    <rPh sb="2" eb="3">
      <t>オヨ</t>
    </rPh>
    <rPh sb="8" eb="11">
      <t>カコウヒン</t>
    </rPh>
    <phoneticPr fontId="4"/>
  </si>
  <si>
    <t>穀類及び  その加工品</t>
    <rPh sb="0" eb="2">
      <t>コクルイ</t>
    </rPh>
    <rPh sb="2" eb="3">
      <t>オヨ</t>
    </rPh>
    <rPh sb="8" eb="11">
      <t>カコウヒン</t>
    </rPh>
    <phoneticPr fontId="4"/>
  </si>
  <si>
    <t>野菜及び  その加工品</t>
    <rPh sb="0" eb="2">
      <t>ヤサイ</t>
    </rPh>
    <rPh sb="2" eb="3">
      <t>オヨ</t>
    </rPh>
    <rPh sb="8" eb="11">
      <t>カコウヒン</t>
    </rPh>
    <phoneticPr fontId="4"/>
  </si>
  <si>
    <t>魚肉練り製   品</t>
    <rPh sb="0" eb="2">
      <t>ギョニク</t>
    </rPh>
    <rPh sb="2" eb="3">
      <t>ネ</t>
    </rPh>
    <rPh sb="4" eb="5">
      <t>セイ</t>
    </rPh>
    <rPh sb="8" eb="9">
      <t>シナ</t>
    </rPh>
    <phoneticPr fontId="4"/>
  </si>
  <si>
    <t>平成12年</t>
    <rPh sb="0" eb="2">
      <t>ヘイセイ</t>
    </rPh>
    <rPh sb="4" eb="5">
      <t>ネン</t>
    </rPh>
    <phoneticPr fontId="4"/>
  </si>
  <si>
    <t>平成28年</t>
  </si>
  <si>
    <t>-</t>
  </si>
  <si>
    <t>令和元年</t>
    <rPh sb="0" eb="2">
      <t>レイワ</t>
    </rPh>
    <rPh sb="2" eb="4">
      <t>ガンネン</t>
    </rPh>
    <phoneticPr fontId="4"/>
  </si>
  <si>
    <t>令和4年</t>
    <rPh sb="0" eb="2">
      <t>レイワ</t>
    </rPh>
    <rPh sb="3" eb="4">
      <t>ネン</t>
    </rPh>
    <phoneticPr fontId="4"/>
  </si>
  <si>
    <t>第５表　食中毒事件・患者数，病因物質・原因食品別</t>
    <rPh sb="0" eb="1">
      <t>ダイ</t>
    </rPh>
    <rPh sb="2" eb="3">
      <t>ヒョウ</t>
    </rPh>
    <rPh sb="4" eb="7">
      <t>ショクチュウドク</t>
    </rPh>
    <rPh sb="7" eb="9">
      <t>ジケン</t>
    </rPh>
    <rPh sb="10" eb="13">
      <t>カンジャスウ</t>
    </rPh>
    <rPh sb="14" eb="16">
      <t>ビョウイン</t>
    </rPh>
    <rPh sb="16" eb="18">
      <t>ブッシツ</t>
    </rPh>
    <rPh sb="19" eb="21">
      <t>ゲンイン</t>
    </rPh>
    <rPh sb="21" eb="23">
      <t>ショクヒン</t>
    </rPh>
    <rPh sb="23" eb="24">
      <t>ツキベツ</t>
    </rPh>
    <phoneticPr fontId="4"/>
  </si>
  <si>
    <t>総       数</t>
    <rPh sb="0" eb="1">
      <t>フサ</t>
    </rPh>
    <rPh sb="8" eb="9">
      <t>カズ</t>
    </rPh>
    <phoneticPr fontId="4"/>
  </si>
  <si>
    <t>魚   介   類</t>
    <rPh sb="0" eb="1">
      <t>サカナ</t>
    </rPh>
    <rPh sb="4" eb="5">
      <t>スケ</t>
    </rPh>
    <rPh sb="8" eb="9">
      <t>タグイ</t>
    </rPh>
    <phoneticPr fontId="4"/>
  </si>
  <si>
    <t>肉類及びその加工品</t>
    <rPh sb="0" eb="2">
      <t>ニクルイ</t>
    </rPh>
    <rPh sb="2" eb="3">
      <t>オヨ</t>
    </rPh>
    <rPh sb="6" eb="9">
      <t>カコウヒン</t>
    </rPh>
    <phoneticPr fontId="4"/>
  </si>
  <si>
    <t>卵類及びその加工品</t>
    <rPh sb="0" eb="1">
      <t>タマゴ</t>
    </rPh>
    <rPh sb="1" eb="2">
      <t>タグイ</t>
    </rPh>
    <rPh sb="2" eb="3">
      <t>オヨ</t>
    </rPh>
    <rPh sb="6" eb="9">
      <t>カコウヒン</t>
    </rPh>
    <phoneticPr fontId="4"/>
  </si>
  <si>
    <t>乳類及びその加工品</t>
    <rPh sb="0" eb="1">
      <t>チチ</t>
    </rPh>
    <rPh sb="1" eb="2">
      <t>タグイ</t>
    </rPh>
    <rPh sb="2" eb="3">
      <t>オヨ</t>
    </rPh>
    <rPh sb="6" eb="9">
      <t>カコウヒン</t>
    </rPh>
    <phoneticPr fontId="4"/>
  </si>
  <si>
    <t>穀類及びその加工品</t>
    <rPh sb="0" eb="1">
      <t>コク</t>
    </rPh>
    <rPh sb="1" eb="2">
      <t>タグイ</t>
    </rPh>
    <rPh sb="2" eb="3">
      <t>オヨ</t>
    </rPh>
    <rPh sb="6" eb="9">
      <t>カコウヒン</t>
    </rPh>
    <phoneticPr fontId="4"/>
  </si>
  <si>
    <t>野菜及びその加工品</t>
    <rPh sb="0" eb="2">
      <t>ヤサイ</t>
    </rPh>
    <rPh sb="2" eb="3">
      <t>オヨ</t>
    </rPh>
    <rPh sb="6" eb="9">
      <t>カコウヒン</t>
    </rPh>
    <phoneticPr fontId="4"/>
  </si>
  <si>
    <t>菓   子   類</t>
    <rPh sb="0" eb="1">
      <t>カ</t>
    </rPh>
    <rPh sb="4" eb="5">
      <t>コ</t>
    </rPh>
    <rPh sb="8" eb="9">
      <t>タグイ</t>
    </rPh>
    <phoneticPr fontId="4"/>
  </si>
  <si>
    <t>そ   の   他</t>
    <rPh sb="8" eb="9">
      <t>タ</t>
    </rPh>
    <phoneticPr fontId="4"/>
  </si>
  <si>
    <t>不       明</t>
    <rPh sb="0" eb="1">
      <t>フ</t>
    </rPh>
    <rPh sb="8" eb="9">
      <t>メイ</t>
    </rPh>
    <phoneticPr fontId="4"/>
  </si>
  <si>
    <t>貝    類</t>
    <rPh sb="0" eb="1">
      <t>カイ</t>
    </rPh>
    <rPh sb="5" eb="6">
      <t>タグイ</t>
    </rPh>
    <phoneticPr fontId="4"/>
  </si>
  <si>
    <t>ふ    ぐ</t>
    <phoneticPr fontId="4"/>
  </si>
  <si>
    <t>そ の 他</t>
    <rPh sb="4" eb="5">
      <t>タ</t>
    </rPh>
    <phoneticPr fontId="4"/>
  </si>
  <si>
    <t>魚肉練り製品</t>
    <rPh sb="0" eb="2">
      <t>ギョニク</t>
    </rPh>
    <rPh sb="2" eb="3">
      <t>ネ</t>
    </rPh>
    <rPh sb="4" eb="6">
      <t>セイヒン</t>
    </rPh>
    <phoneticPr fontId="4"/>
  </si>
  <si>
    <t>そ  の  他</t>
    <rPh sb="6" eb="7">
      <t>タ</t>
    </rPh>
    <phoneticPr fontId="4"/>
  </si>
  <si>
    <t>豆    類</t>
    <rPh sb="0" eb="1">
      <t>マメ</t>
    </rPh>
    <rPh sb="5" eb="6">
      <t>タグイ</t>
    </rPh>
    <phoneticPr fontId="4"/>
  </si>
  <si>
    <t>腸管出血性　大　腸　菌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phoneticPr fontId="4"/>
  </si>
  <si>
    <t>そ の 他 の　　病原性大腸菌</t>
    <rPh sb="4" eb="5">
      <t>タ</t>
    </rPh>
    <rPh sb="9" eb="12">
      <t>ビョウゲンセイ</t>
    </rPh>
    <rPh sb="12" eb="15">
      <t>ダイチョウキン</t>
    </rPh>
    <phoneticPr fontId="4"/>
  </si>
  <si>
    <t>カンピロ　　バクター</t>
    <phoneticPr fontId="4"/>
  </si>
  <si>
    <t>その他の　　ウイルス</t>
    <rPh sb="2" eb="3">
      <t>タ</t>
    </rPh>
    <phoneticPr fontId="4"/>
  </si>
  <si>
    <t>動物性自然毒</t>
    <rPh sb="0" eb="3">
      <t>ドウブツセイ</t>
    </rPh>
    <rPh sb="3" eb="6">
      <t>シゼンドク</t>
    </rPh>
    <phoneticPr fontId="4"/>
  </si>
  <si>
    <t>第３章  食中毒</t>
  </si>
  <si>
    <t xml:space="preserve">第１表  食中毒事件・患者数, 病因物質・保健所別 </t>
    <phoneticPr fontId="3"/>
  </si>
  <si>
    <t>第２表  食中毒事件・患者数, 病因物質・月別</t>
    <phoneticPr fontId="3"/>
  </si>
  <si>
    <t>第３表  食中毒事件・患者数, 原因食品・月別</t>
    <phoneticPr fontId="3"/>
  </si>
  <si>
    <t>第４表  食中毒事件・患者数, 原因食品・保健所別</t>
    <phoneticPr fontId="3"/>
  </si>
  <si>
    <t xml:space="preserve">第５表  食中毒事件・患者数, 病因物質・原因食品別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</si>
</sst>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(* #,##0_);_(* \(#,##0\);_(* &quot;-&quot;_);_(@_)"/>
  </numFmts>
  <fonts count="1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rgb="FF000000"/>
      <name val="ＭＳ 明朝"/>
      <family val="1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178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 applyBorder="1" applyAlignment="1"/>
    <xf numFmtId="0" fontId="8" fillId="0" borderId="1" xfId="1" applyFont="1" applyFill="1" applyBorder="1" applyAlignment="1"/>
    <xf numFmtId="0" fontId="1" fillId="0" borderId="2" xfId="1" applyFill="1" applyBorder="1" applyAlignment="1"/>
    <xf numFmtId="0" fontId="9" fillId="0" borderId="1" xfId="1" applyFont="1" applyFill="1" applyBorder="1" applyAlignment="1">
      <alignment horizontal="distributed" vertical="center" justifyLastLine="1"/>
    </xf>
    <xf numFmtId="0" fontId="9" fillId="0" borderId="2" xfId="1" applyFont="1" applyFill="1" applyBorder="1" applyAlignment="1">
      <alignment horizontal="distributed" vertical="center" justifyLastLine="1"/>
    </xf>
    <xf numFmtId="0" fontId="9" fillId="0" borderId="3" xfId="1" applyFont="1" applyFill="1" applyBorder="1" applyAlignment="1">
      <alignment horizontal="distributed" vertical="center" justifyLastLine="1"/>
    </xf>
    <xf numFmtId="0" fontId="9" fillId="0" borderId="4" xfId="1" applyFont="1" applyFill="1" applyBorder="1" applyAlignment="1"/>
    <xf numFmtId="0" fontId="9" fillId="0" borderId="5" xfId="1" applyFont="1" applyFill="1" applyBorder="1" applyAlignment="1"/>
    <xf numFmtId="0" fontId="9" fillId="0" borderId="6" xfId="1" applyFont="1" applyFill="1" applyBorder="1" applyAlignment="1">
      <alignment horizontal="center"/>
    </xf>
    <xf numFmtId="0" fontId="10" fillId="0" borderId="4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9" fillId="0" borderId="4" xfId="1" applyFont="1" applyFill="1" applyBorder="1" applyAlignment="1"/>
    <xf numFmtId="0" fontId="9" fillId="0" borderId="5" xfId="1" applyFont="1" applyFill="1" applyBorder="1" applyAlignment="1"/>
    <xf numFmtId="0" fontId="9" fillId="0" borderId="1" xfId="1" applyFont="1" applyFill="1" applyBorder="1" applyAlignment="1">
      <alignment horizontal="distributed" vertical="center" wrapText="1" justifyLastLine="1"/>
    </xf>
    <xf numFmtId="0" fontId="9" fillId="0" borderId="2" xfId="1" applyFont="1" applyFill="1" applyBorder="1" applyAlignment="1">
      <alignment horizontal="distributed" vertical="center" wrapText="1" justifyLastLine="1"/>
    </xf>
    <xf numFmtId="0" fontId="8" fillId="0" borderId="0" xfId="1" applyFont="1" applyFill="1"/>
    <xf numFmtId="0" fontId="1" fillId="0" borderId="7" xfId="1" applyFill="1" applyBorder="1" applyAlignment="1"/>
    <xf numFmtId="0" fontId="1" fillId="0" borderId="8" xfId="1" applyFill="1" applyBorder="1" applyAlignment="1"/>
    <xf numFmtId="0" fontId="10" fillId="0" borderId="9" xfId="1" applyFont="1" applyFill="1" applyBorder="1" applyAlignment="1">
      <alignment horizontal="distributed" vertical="center" justifyLastLine="1"/>
    </xf>
    <xf numFmtId="0" fontId="10" fillId="0" borderId="10" xfId="1" applyFont="1" applyFill="1" applyBorder="1" applyAlignment="1">
      <alignment horizontal="distributed" vertical="center" justifyLastLine="1"/>
    </xf>
    <xf numFmtId="0" fontId="10" fillId="0" borderId="9" xfId="1" applyFont="1" applyFill="1" applyBorder="1" applyAlignment="1">
      <alignment horizontal="distributed" vertical="center"/>
    </xf>
    <xf numFmtId="0" fontId="10" fillId="0" borderId="11" xfId="1" applyFont="1" applyFill="1" applyBorder="1" applyAlignment="1">
      <alignment horizontal="distributed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justifyLastLine="1"/>
    </xf>
    <xf numFmtId="0" fontId="10" fillId="0" borderId="9" xfId="1" applyFont="1" applyFill="1" applyBorder="1" applyAlignment="1">
      <alignment horizontal="distributed" vertical="center" wrapText="1" justifyLastLine="1"/>
    </xf>
    <xf numFmtId="0" fontId="10" fillId="0" borderId="10" xfId="1" applyFont="1" applyFill="1" applyBorder="1" applyAlignment="1">
      <alignment horizontal="distributed" vertical="center" wrapText="1" justifyLastLine="1"/>
    </xf>
    <xf numFmtId="0" fontId="9" fillId="0" borderId="6" xfId="1" applyFont="1" applyFill="1" applyBorder="1" applyAlignment="1">
      <alignment horizontal="distributed" vertical="center" wrapText="1" justifyLastLine="1"/>
    </xf>
    <xf numFmtId="0" fontId="9" fillId="0" borderId="5" xfId="1" applyFont="1" applyFill="1" applyBorder="1" applyAlignment="1">
      <alignment horizontal="distributed" vertical="center" wrapText="1" justifyLastLine="1"/>
    </xf>
    <xf numFmtId="0" fontId="8" fillId="0" borderId="5" xfId="1" applyFont="1" applyFill="1" applyBorder="1" applyAlignment="1">
      <alignment horizontal="center" vertical="center" textRotation="255"/>
    </xf>
    <xf numFmtId="0" fontId="8" fillId="0" borderId="12" xfId="1" applyFont="1" applyFill="1" applyBorder="1" applyAlignment="1">
      <alignment horizontal="center" vertical="center" textRotation="255"/>
    </xf>
    <xf numFmtId="0" fontId="9" fillId="0" borderId="6" xfId="1" applyFont="1" applyFill="1" applyBorder="1" applyAlignment="1">
      <alignment horizontal="distributed" vertical="center" justifyLastLine="1"/>
    </xf>
    <xf numFmtId="0" fontId="9" fillId="0" borderId="5" xfId="1" applyFont="1" applyFill="1" applyBorder="1" applyAlignment="1">
      <alignment horizontal="distributed" vertical="center" justifyLastLine="1"/>
    </xf>
    <xf numFmtId="176" fontId="8" fillId="0" borderId="12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 applyProtection="1">
      <alignment vertical="center"/>
      <protection locked="0"/>
    </xf>
    <xf numFmtId="176" fontId="8" fillId="0" borderId="13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/>
    <xf numFmtId="176" fontId="8" fillId="0" borderId="14" xfId="1" applyNumberFormat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 justifyLastLine="1"/>
    </xf>
    <xf numFmtId="0" fontId="9" fillId="0" borderId="5" xfId="1" applyFont="1" applyFill="1" applyBorder="1" applyAlignment="1">
      <alignment horizontal="center" vertical="center" justifyLastLine="1"/>
    </xf>
    <xf numFmtId="176" fontId="8" fillId="0" borderId="15" xfId="1" applyNumberFormat="1" applyFont="1" applyFill="1" applyBorder="1" applyAlignment="1">
      <alignment vertical="center"/>
    </xf>
    <xf numFmtId="0" fontId="9" fillId="0" borderId="12" xfId="1" applyFont="1" applyFill="1" applyBorder="1" applyAlignment="1">
      <alignment horizontal="distributed" vertical="center"/>
    </xf>
    <xf numFmtId="0" fontId="10" fillId="0" borderId="12" xfId="1" applyFont="1" applyFill="1" applyBorder="1" applyAlignment="1">
      <alignment horizontal="distributed" vertical="center"/>
    </xf>
    <xf numFmtId="176" fontId="8" fillId="2" borderId="12" xfId="1" applyNumberFormat="1" applyFont="1" applyFill="1" applyBorder="1" applyAlignment="1" applyProtection="1">
      <alignment vertical="center"/>
      <protection locked="0"/>
    </xf>
    <xf numFmtId="176" fontId="8" fillId="2" borderId="12" xfId="1" applyNumberFormat="1" applyFont="1" applyFill="1" applyBorder="1" applyAlignment="1">
      <alignment vertical="center"/>
    </xf>
    <xf numFmtId="0" fontId="9" fillId="0" borderId="16" xfId="1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horizontal="distributed" vertical="center"/>
    </xf>
    <xf numFmtId="0" fontId="9" fillId="0" borderId="5" xfId="1" applyFont="1" applyFill="1" applyBorder="1" applyAlignment="1">
      <alignment horizontal="distributed" vertical="center"/>
    </xf>
    <xf numFmtId="0" fontId="9" fillId="0" borderId="6" xfId="1" applyFont="1" applyFill="1" applyBorder="1" applyAlignment="1">
      <alignment vertical="center" wrapText="1"/>
    </xf>
    <xf numFmtId="0" fontId="10" fillId="0" borderId="5" xfId="1" applyFont="1" applyFill="1" applyBorder="1" applyAlignment="1">
      <alignment vertical="center"/>
    </xf>
    <xf numFmtId="0" fontId="9" fillId="0" borderId="12" xfId="1" applyFont="1" applyFill="1" applyBorder="1" applyAlignment="1">
      <alignment horizontal="center" vertical="center" textRotation="255"/>
    </xf>
    <xf numFmtId="0" fontId="7" fillId="0" borderId="0" xfId="1" applyFont="1" applyFill="1" applyBorder="1"/>
    <xf numFmtId="0" fontId="2" fillId="0" borderId="0" xfId="1" applyFont="1"/>
    <xf numFmtId="0" fontId="7" fillId="0" borderId="6" xfId="1" applyFont="1" applyFill="1" applyBorder="1" applyAlignment="1">
      <alignment horizontal="distributed" vertical="center" justifyLastLine="1"/>
    </xf>
    <xf numFmtId="0" fontId="7" fillId="0" borderId="4" xfId="1" applyFont="1" applyFill="1" applyBorder="1" applyAlignment="1">
      <alignment horizontal="distributed" vertical="center" justifyLastLine="1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1" xfId="1" applyFont="1" applyFill="1" applyBorder="1" applyAlignment="1">
      <alignment horizontal="distributed" vertical="center" justifyLastLine="1"/>
    </xf>
    <xf numFmtId="0" fontId="7" fillId="0" borderId="2" xfId="1" applyFont="1" applyFill="1" applyBorder="1" applyAlignment="1">
      <alignment horizontal="distributed" vertical="center" justifyLastLine="1"/>
    </xf>
    <xf numFmtId="0" fontId="7" fillId="0" borderId="9" xfId="1" applyFont="1" applyFill="1" applyBorder="1" applyAlignment="1">
      <alignment horizontal="center" vertical="center"/>
    </xf>
    <xf numFmtId="176" fontId="7" fillId="0" borderId="12" xfId="1" applyNumberFormat="1" applyFont="1" applyFill="1" applyBorder="1" applyAlignment="1">
      <alignment vertical="center"/>
    </xf>
    <xf numFmtId="0" fontId="8" fillId="0" borderId="0" xfId="1" applyFont="1"/>
    <xf numFmtId="0" fontId="7" fillId="0" borderId="9" xfId="1" applyFont="1" applyFill="1" applyBorder="1" applyAlignment="1">
      <alignment horizontal="distributed" vertical="center" justifyLastLine="1"/>
    </xf>
    <xf numFmtId="0" fontId="7" fillId="0" borderId="10" xfId="1" applyFont="1" applyFill="1" applyBorder="1" applyAlignment="1">
      <alignment horizontal="distributed" vertical="center" justifyLastLine="1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distributed" vertical="center" justifyLastLine="1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vertical="top"/>
    </xf>
    <xf numFmtId="0" fontId="7" fillId="0" borderId="16" xfId="1" applyFont="1" applyFill="1" applyBorder="1" applyAlignment="1">
      <alignment horizontal="center" vertical="center" wrapText="1"/>
    </xf>
    <xf numFmtId="176" fontId="7" fillId="2" borderId="12" xfId="1" applyNumberFormat="1" applyFont="1" applyFill="1" applyBorder="1" applyAlignment="1">
      <alignment vertical="center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distributed" vertical="center" wrapText="1"/>
    </xf>
    <xf numFmtId="0" fontId="7" fillId="0" borderId="15" xfId="1" applyFont="1" applyFill="1" applyBorder="1" applyAlignment="1">
      <alignment horizontal="distributed" vertical="center" wrapText="1"/>
    </xf>
    <xf numFmtId="176" fontId="7" fillId="2" borderId="12" xfId="1" applyNumberFormat="1" applyFont="1" applyFill="1" applyBorder="1" applyAlignment="1" applyProtection="1">
      <alignment vertical="center"/>
      <protection locked="0"/>
    </xf>
    <xf numFmtId="0" fontId="7" fillId="0" borderId="15" xfId="1" applyFont="1" applyFill="1" applyBorder="1" applyAlignment="1">
      <alignment vertical="top"/>
    </xf>
    <xf numFmtId="0" fontId="7" fillId="0" borderId="8" xfId="1" applyFont="1" applyFill="1" applyBorder="1" applyAlignment="1">
      <alignment horizontal="distributed" vertical="center" justifyLastLine="1"/>
    </xf>
    <xf numFmtId="0" fontId="11" fillId="0" borderId="2" xfId="1" applyFont="1" applyFill="1" applyBorder="1" applyAlignment="1">
      <alignment horizontal="distributed" vertical="center" justifyLastLine="1"/>
    </xf>
    <xf numFmtId="0" fontId="11" fillId="0" borderId="9" xfId="1" applyFont="1" applyFill="1" applyBorder="1" applyAlignment="1">
      <alignment horizontal="distributed" vertical="center" justifyLastLine="1"/>
    </xf>
    <xf numFmtId="0" fontId="11" fillId="0" borderId="10" xfId="1" applyFont="1" applyFill="1" applyBorder="1" applyAlignment="1">
      <alignment horizontal="distributed" vertical="center" justifyLastLine="1"/>
    </xf>
    <xf numFmtId="176" fontId="12" fillId="2" borderId="12" xfId="1" applyNumberFormat="1" applyFont="1" applyFill="1" applyBorder="1" applyAlignment="1" applyProtection="1">
      <alignment vertical="center"/>
      <protection locked="0"/>
    </xf>
    <xf numFmtId="0" fontId="8" fillId="0" borderId="0" xfId="1" applyFont="1" applyBorder="1"/>
    <xf numFmtId="0" fontId="13" fillId="0" borderId="0" xfId="1" applyFont="1" applyBorder="1" applyAlignment="1">
      <alignment horizontal="left" shrinkToFit="1"/>
    </xf>
    <xf numFmtId="0" fontId="9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0" fontId="9" fillId="0" borderId="0" xfId="1" applyFont="1" applyFill="1"/>
    <xf numFmtId="41" fontId="7" fillId="3" borderId="12" xfId="1" applyNumberFormat="1" applyFont="1" applyFill="1" applyBorder="1" applyAlignment="1">
      <alignment vertical="center"/>
    </xf>
    <xf numFmtId="41" fontId="7" fillId="3" borderId="12" xfId="1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>
      <alignment horizontal="distributed" vertical="center" wrapText="1" justifyLastLine="1"/>
    </xf>
    <xf numFmtId="0" fontId="7" fillId="0" borderId="2" xfId="1" applyFont="1" applyFill="1" applyBorder="1" applyAlignment="1">
      <alignment horizontal="distributed" vertical="center" wrapText="1" justifyLastLine="1"/>
    </xf>
    <xf numFmtId="0" fontId="7" fillId="0" borderId="9" xfId="1" applyFont="1" applyFill="1" applyBorder="1" applyAlignment="1">
      <alignment horizontal="distributed" vertical="center" wrapText="1" justifyLastLine="1"/>
    </xf>
    <xf numFmtId="0" fontId="7" fillId="0" borderId="10" xfId="1" applyFont="1" applyFill="1" applyBorder="1" applyAlignment="1">
      <alignment horizontal="distributed" vertical="center" wrapText="1" justifyLastLine="1"/>
    </xf>
    <xf numFmtId="0" fontId="7" fillId="0" borderId="7" xfId="1" applyFont="1" applyFill="1" applyBorder="1" applyAlignment="1">
      <alignment horizontal="distributed" vertical="center" wrapText="1" justifyLastLine="1"/>
    </xf>
    <xf numFmtId="0" fontId="7" fillId="0" borderId="0" xfId="1" applyFont="1" applyFill="1" applyBorder="1" applyAlignment="1">
      <alignment horizontal="distributed" vertical="center" wrapText="1" justifyLastLine="1"/>
    </xf>
    <xf numFmtId="0" fontId="7" fillId="0" borderId="13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4" xfId="1" applyFont="1" applyFill="1" applyBorder="1" applyAlignment="1"/>
    <xf numFmtId="0" fontId="10" fillId="0" borderId="3" xfId="1" applyFont="1" applyFill="1" applyBorder="1" applyAlignment="1">
      <alignment horizontal="distributed" vertical="center" wrapText="1" justifyLastLine="1"/>
    </xf>
    <xf numFmtId="0" fontId="8" fillId="0" borderId="3" xfId="1" applyFont="1" applyFill="1" applyBorder="1" applyAlignment="1"/>
    <xf numFmtId="0" fontId="11" fillId="0" borderId="3" xfId="1" applyFont="1" applyFill="1" applyBorder="1" applyAlignment="1">
      <alignment horizontal="distributed" vertical="center" wrapText="1" justifyLastLine="1"/>
    </xf>
    <xf numFmtId="0" fontId="8" fillId="0" borderId="4" xfId="1" applyFont="1" applyFill="1" applyBorder="1" applyAlignment="1">
      <alignment vertical="top"/>
    </xf>
    <xf numFmtId="0" fontId="8" fillId="0" borderId="4" xfId="1" applyFont="1" applyFill="1" applyBorder="1" applyAlignment="1"/>
    <xf numFmtId="0" fontId="9" fillId="0" borderId="1" xfId="1" applyFont="1" applyFill="1" applyBorder="1" applyAlignment="1">
      <alignment horizontal="distributed" vertical="center" justifyLastLine="1" shrinkToFit="1"/>
    </xf>
    <xf numFmtId="0" fontId="9" fillId="0" borderId="2" xfId="1" applyFont="1" applyFill="1" applyBorder="1" applyAlignment="1">
      <alignment horizontal="distributed" vertical="center" justifyLastLine="1" shrinkToFit="1"/>
    </xf>
    <xf numFmtId="0" fontId="9" fillId="0" borderId="9" xfId="1" applyFont="1" applyFill="1" applyBorder="1" applyAlignment="1">
      <alignment horizontal="distributed" vertical="center" justifyLastLine="1"/>
    </xf>
    <xf numFmtId="0" fontId="9" fillId="0" borderId="10" xfId="1" applyFont="1" applyFill="1" applyBorder="1" applyAlignment="1">
      <alignment horizontal="distributed" vertical="center" justifyLastLine="1"/>
    </xf>
    <xf numFmtId="0" fontId="9" fillId="0" borderId="11" xfId="1" applyFont="1" applyFill="1" applyBorder="1" applyAlignment="1">
      <alignment horizontal="distributed" vertical="center" justifyLastLine="1"/>
    </xf>
    <xf numFmtId="0" fontId="8" fillId="0" borderId="6" xfId="1" applyFont="1" applyFill="1" applyBorder="1" applyAlignment="1">
      <alignment horizontal="distributed" vertical="center" wrapText="1" justifyLastLine="1"/>
    </xf>
    <xf numFmtId="0" fontId="8" fillId="0" borderId="5" xfId="1" applyFont="1" applyFill="1" applyBorder="1" applyAlignment="1">
      <alignment horizontal="distributed" vertical="center" wrapText="1" justifyLastLine="1"/>
    </xf>
    <xf numFmtId="0" fontId="10" fillId="0" borderId="11" xfId="1" applyFont="1" applyFill="1" applyBorder="1" applyAlignment="1">
      <alignment horizontal="distributed" vertical="center" wrapText="1" justifyLastLine="1"/>
    </xf>
    <xf numFmtId="0" fontId="8" fillId="0" borderId="6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distributed" vertical="center" wrapText="1" justifyLastLine="1"/>
    </xf>
    <xf numFmtId="0" fontId="11" fillId="0" borderId="11" xfId="1" applyFont="1" applyFill="1" applyBorder="1" applyAlignment="1">
      <alignment horizontal="distributed" vertical="center" wrapText="1" justifyLastLine="1"/>
    </xf>
    <xf numFmtId="0" fontId="9" fillId="0" borderId="9" xfId="1" applyFont="1" applyFill="1" applyBorder="1" applyAlignment="1">
      <alignment horizontal="distributed" vertical="center" wrapText="1" justifyLastLine="1"/>
    </xf>
    <xf numFmtId="0" fontId="9" fillId="0" borderId="10" xfId="1" applyFont="1" applyFill="1" applyBorder="1" applyAlignment="1">
      <alignment horizontal="distributed" vertical="center" wrapText="1" justifyLastLine="1"/>
    </xf>
    <xf numFmtId="0" fontId="9" fillId="0" borderId="9" xfId="1" applyFont="1" applyFill="1" applyBorder="1" applyAlignment="1">
      <alignment horizontal="distributed" vertical="center" justifyLastLine="1" shrinkToFit="1"/>
    </xf>
    <xf numFmtId="0" fontId="9" fillId="0" borderId="10" xfId="1" applyFont="1" applyFill="1" applyBorder="1" applyAlignment="1">
      <alignment horizontal="distributed" vertical="center" justifyLastLine="1" shrinkToFit="1"/>
    </xf>
    <xf numFmtId="0" fontId="1" fillId="0" borderId="9" xfId="1" applyFill="1" applyBorder="1" applyAlignment="1"/>
    <xf numFmtId="0" fontId="1" fillId="0" borderId="10" xfId="1" applyFill="1" applyBorder="1" applyAlignment="1"/>
    <xf numFmtId="0" fontId="8" fillId="0" borderId="6" xfId="1" applyFont="1" applyFill="1" applyBorder="1" applyAlignment="1">
      <alignment horizontal="distributed" vertical="center"/>
    </xf>
    <xf numFmtId="0" fontId="8" fillId="0" borderId="5" xfId="1" applyFont="1" applyFill="1" applyBorder="1" applyAlignment="1">
      <alignment horizontal="distributed" vertical="center"/>
    </xf>
    <xf numFmtId="176" fontId="8" fillId="0" borderId="12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2" borderId="15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distributed" vertical="center"/>
    </xf>
    <xf numFmtId="0" fontId="10" fillId="0" borderId="2" xfId="1" applyFont="1" applyFill="1" applyBorder="1" applyAlignment="1">
      <alignment horizontal="distributed" vertical="center"/>
    </xf>
    <xf numFmtId="0" fontId="9" fillId="0" borderId="13" xfId="1" applyFont="1" applyFill="1" applyBorder="1" applyAlignment="1">
      <alignment horizontal="distributed" vertical="center"/>
    </xf>
    <xf numFmtId="0" fontId="8" fillId="0" borderId="12" xfId="1" applyFont="1" applyFill="1" applyBorder="1" applyAlignment="1">
      <alignment horizontal="center" vertical="center" textRotation="255"/>
    </xf>
    <xf numFmtId="0" fontId="8" fillId="0" borderId="3" xfId="1" applyFont="1" applyFill="1" applyBorder="1" applyAlignment="1">
      <alignment horizontal="left" vertical="top" wrapText="1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horizontal="center"/>
    </xf>
    <xf numFmtId="0" fontId="14" fillId="0" borderId="0" xfId="1" applyFont="1" applyFill="1"/>
    <xf numFmtId="0" fontId="15" fillId="0" borderId="12" xfId="1" applyFont="1" applyFill="1" applyBorder="1" applyAlignment="1"/>
    <xf numFmtId="0" fontId="8" fillId="0" borderId="12" xfId="1" applyFont="1" applyFill="1" applyBorder="1" applyAlignment="1"/>
    <xf numFmtId="0" fontId="9" fillId="0" borderId="16" xfId="1" applyFont="1" applyFill="1" applyBorder="1" applyAlignment="1">
      <alignment horizontal="center" vertical="distributed" textRotation="255" justifyLastLine="1"/>
    </xf>
    <xf numFmtId="0" fontId="9" fillId="0" borderId="1" xfId="1" applyFont="1" applyFill="1" applyBorder="1" applyAlignment="1">
      <alignment horizontal="center" vertical="distributed" textRotation="255" justifyLastLine="1"/>
    </xf>
    <xf numFmtId="0" fontId="9" fillId="0" borderId="4" xfId="1" applyFont="1" applyFill="1" applyBorder="1" applyAlignment="1">
      <alignment vertical="top" textRotation="255"/>
    </xf>
    <xf numFmtId="0" fontId="9" fillId="0" borderId="5" xfId="1" applyFont="1" applyFill="1" applyBorder="1" applyAlignment="1">
      <alignment vertical="top" textRotation="255"/>
    </xf>
    <xf numFmtId="0" fontId="8" fillId="0" borderId="16" xfId="1" applyFont="1" applyFill="1" applyBorder="1" applyAlignment="1">
      <alignment horizontal="center" vertical="distributed" textRotation="255" justifyLastLine="1"/>
    </xf>
    <xf numFmtId="0" fontId="8" fillId="0" borderId="1" xfId="1" applyFont="1" applyFill="1" applyBorder="1" applyAlignment="1">
      <alignment horizontal="center" vertical="distributed" textRotation="255" justifyLastLine="1"/>
    </xf>
    <xf numFmtId="0" fontId="8" fillId="0" borderId="5" xfId="1" applyFont="1" applyFill="1" applyBorder="1" applyAlignment="1"/>
    <xf numFmtId="0" fontId="9" fillId="0" borderId="15" xfId="1" applyFont="1" applyFill="1" applyBorder="1" applyAlignment="1">
      <alignment horizontal="center" vertical="distributed" textRotation="255" justifyLastLine="1"/>
    </xf>
    <xf numFmtId="0" fontId="9" fillId="0" borderId="9" xfId="1" applyFont="1" applyFill="1" applyBorder="1" applyAlignment="1">
      <alignment horizontal="center" vertical="distributed" textRotation="255" justifyLastLine="1"/>
    </xf>
    <xf numFmtId="0" fontId="9" fillId="0" borderId="13" xfId="1" applyFont="1" applyFill="1" applyBorder="1" applyAlignment="1">
      <alignment horizontal="center" vertical="distributed" textRotation="255" justifyLastLine="1"/>
    </xf>
    <xf numFmtId="0" fontId="8" fillId="0" borderId="15" xfId="1" applyFont="1" applyFill="1" applyBorder="1" applyAlignment="1">
      <alignment horizontal="center" vertical="distributed" textRotation="255" justifyLastLine="1"/>
    </xf>
    <xf numFmtId="0" fontId="8" fillId="0" borderId="9" xfId="1" applyFont="1" applyFill="1" applyBorder="1" applyAlignment="1">
      <alignment horizontal="center" vertical="distributed" textRotation="255" justifyLastLine="1"/>
    </xf>
    <xf numFmtId="0" fontId="8" fillId="0" borderId="9" xfId="1" applyFont="1" applyFill="1" applyBorder="1" applyAlignment="1">
      <alignment horizontal="center" vertical="center"/>
    </xf>
    <xf numFmtId="176" fontId="16" fillId="0" borderId="12" xfId="1" applyNumberFormat="1" applyFont="1" applyFill="1" applyBorder="1" applyAlignment="1">
      <alignment vertical="center"/>
    </xf>
    <xf numFmtId="176" fontId="9" fillId="0" borderId="0" xfId="1" applyNumberFormat="1" applyFont="1" applyFill="1"/>
    <xf numFmtId="0" fontId="8" fillId="0" borderId="6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distributed" vertical="center" justifyLastLine="1"/>
    </xf>
    <xf numFmtId="0" fontId="9" fillId="0" borderId="8" xfId="1" applyFont="1" applyFill="1" applyBorder="1" applyAlignment="1">
      <alignment horizontal="distributed" vertical="center" justifyLastLine="1"/>
    </xf>
    <xf numFmtId="0" fontId="9" fillId="0" borderId="13" xfId="1" applyFont="1" applyFill="1" applyBorder="1" applyAlignment="1">
      <alignment vertical="top"/>
    </xf>
    <xf numFmtId="0" fontId="9" fillId="0" borderId="16" xfId="1" applyFont="1" applyFill="1" applyBorder="1" applyAlignment="1">
      <alignment horizontal="center" vertical="center" wrapText="1"/>
    </xf>
    <xf numFmtId="176" fontId="16" fillId="2" borderId="12" xfId="1" applyNumberFormat="1" applyFont="1" applyFill="1" applyBorder="1" applyAlignment="1">
      <alignment vertical="center"/>
    </xf>
    <xf numFmtId="0" fontId="9" fillId="0" borderId="15" xfId="1" applyFont="1" applyFill="1" applyBorder="1" applyAlignment="1">
      <alignment horizontal="center" vertical="center" wrapText="1"/>
    </xf>
    <xf numFmtId="176" fontId="16" fillId="2" borderId="12" xfId="1" applyNumberFormat="1" applyFont="1" applyFill="1" applyBorder="1" applyAlignment="1" applyProtection="1">
      <alignment vertical="center"/>
      <protection locked="0"/>
    </xf>
    <xf numFmtId="0" fontId="9" fillId="0" borderId="15" xfId="1" applyFont="1" applyFill="1" applyBorder="1" applyAlignment="1">
      <alignment vertical="top"/>
    </xf>
    <xf numFmtId="0" fontId="10" fillId="0" borderId="2" xfId="1" applyFont="1" applyFill="1" applyBorder="1" applyAlignment="1">
      <alignment horizontal="distributed" vertical="center" wrapText="1" justifyLastLine="1"/>
    </xf>
    <xf numFmtId="0" fontId="10" fillId="0" borderId="2" xfId="1" applyFont="1" applyFill="1" applyBorder="1" applyAlignment="1">
      <alignment horizontal="distributed" vertical="center" justifyLastLine="1"/>
    </xf>
    <xf numFmtId="0" fontId="8" fillId="0" borderId="3" xfId="1" applyFont="1" applyFill="1" applyBorder="1" applyAlignment="1">
      <alignment shrinkToFit="1"/>
    </xf>
    <xf numFmtId="0" fontId="8" fillId="0" borderId="3" xfId="1" applyFont="1" applyFill="1" applyBorder="1" applyAlignment="1">
      <alignment horizontal="left" wrapText="1" shrinkToFit="1"/>
    </xf>
    <xf numFmtId="0" fontId="17" fillId="0" borderId="0" xfId="0" applyFont="1" applyAlignment="1">
      <alignment horizontal="left" vertical="center"/>
    </xf>
    <xf numFmtId="0" fontId="18" fillId="0" borderId="0" xfId="2" applyAlignment="1">
      <alignment horizontal="left" vertical="center" indent="2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6" sqref="A6"/>
    </sheetView>
  </sheetViews>
  <sheetFormatPr defaultRowHeight="18" x14ac:dyDescent="0.55000000000000004"/>
  <cols>
    <col min="1" max="1" width="51.9140625" bestFit="1" customWidth="1"/>
  </cols>
  <sheetData>
    <row r="1" spans="1:1" x14ac:dyDescent="0.55000000000000004">
      <c r="A1" s="176" t="s">
        <v>129</v>
      </c>
    </row>
    <row r="2" spans="1:1" x14ac:dyDescent="0.55000000000000004">
      <c r="A2" s="177" t="s">
        <v>130</v>
      </c>
    </row>
    <row r="3" spans="1:1" x14ac:dyDescent="0.55000000000000004">
      <c r="A3" s="177" t="s">
        <v>131</v>
      </c>
    </row>
    <row r="4" spans="1:1" x14ac:dyDescent="0.55000000000000004">
      <c r="A4" s="177" t="s">
        <v>132</v>
      </c>
    </row>
    <row r="5" spans="1:1" x14ac:dyDescent="0.55000000000000004">
      <c r="A5" s="177" t="s">
        <v>133</v>
      </c>
    </row>
    <row r="6" spans="1:1" x14ac:dyDescent="0.55000000000000004">
      <c r="A6" s="177" t="s">
        <v>134</v>
      </c>
    </row>
  </sheetData>
  <phoneticPr fontId="3"/>
  <hyperlinks>
    <hyperlink ref="A2" location="第1表!A1" display="第１表  食中毒事件・患者数, 病因物質・保健所別 "/>
    <hyperlink ref="A3" location="第2表!A1" display="第２表  食中毒事件・患者数, 病因物質・月別"/>
    <hyperlink ref="A4" location="'第3表 '!A1" display="第３表  食中毒事件・患者数, 原因食品・月別"/>
    <hyperlink ref="A5" location="第4表!A1" display="第４表  食中毒事件・患者数, 原因食品・保健所別"/>
    <hyperlink ref="A6" location="第5表!A1" display="第５表  食中毒事件・患者数, 病因物質・原因食品別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3"/>
  <sheetViews>
    <sheetView showZeros="0" view="pageBreakPreview" zoomScale="75" zoomScaleNormal="70" zoomScaleSheetLayoutView="75" workbookViewId="0"/>
  </sheetViews>
  <sheetFormatPr defaultColWidth="8.1640625" defaultRowHeight="13" x14ac:dyDescent="0.2"/>
  <cols>
    <col min="1" max="1" width="3.33203125" style="19" customWidth="1"/>
    <col min="2" max="2" width="6.6640625" style="19" customWidth="1"/>
    <col min="3" max="3" width="5.83203125" style="19" bestFit="1" customWidth="1"/>
    <col min="4" max="4" width="7.75" style="19" customWidth="1"/>
    <col min="5" max="5" width="5.83203125" style="19" bestFit="1" customWidth="1"/>
    <col min="6" max="6" width="8" style="19" customWidth="1"/>
    <col min="7" max="7" width="4.58203125" style="19" customWidth="1"/>
    <col min="8" max="8" width="5.9140625" style="19" customWidth="1"/>
    <col min="9" max="9" width="4.25" style="19" customWidth="1"/>
    <col min="10" max="10" width="6.1640625" style="19" customWidth="1"/>
    <col min="11" max="11" width="3.75" style="19" customWidth="1"/>
    <col min="12" max="12" width="3.9140625" style="19" customWidth="1"/>
    <col min="13" max="13" width="4.33203125" style="19" customWidth="1"/>
    <col min="14" max="14" width="5.25" style="19" customWidth="1"/>
    <col min="15" max="15" width="4" style="19" customWidth="1"/>
    <col min="16" max="16" width="5.4140625" style="19" customWidth="1"/>
    <col min="17" max="17" width="4" style="19" customWidth="1"/>
    <col min="18" max="18" width="6.83203125" style="19" bestFit="1" customWidth="1"/>
    <col min="19" max="19" width="4" style="19" customWidth="1"/>
    <col min="20" max="20" width="5.4140625" style="19" customWidth="1"/>
    <col min="21" max="21" width="3.9140625" style="19" customWidth="1"/>
    <col min="22" max="22" width="6.83203125" style="19" bestFit="1" customWidth="1"/>
    <col min="23" max="23" width="5.83203125" style="19" bestFit="1" customWidth="1"/>
    <col min="24" max="24" width="6.83203125" style="19" bestFit="1" customWidth="1"/>
    <col min="25" max="25" width="4.25" style="19" customWidth="1"/>
    <col min="26" max="26" width="6.83203125" style="19" bestFit="1" customWidth="1"/>
    <col min="27" max="27" width="5.1640625" style="19" bestFit="1" customWidth="1"/>
    <col min="28" max="28" width="6.83203125" style="19" bestFit="1" customWidth="1"/>
    <col min="29" max="29" width="5.83203125" style="19" bestFit="1" customWidth="1"/>
    <col min="30" max="30" width="5.9140625" style="19" customWidth="1"/>
    <col min="31" max="31" width="4.25" style="19" customWidth="1"/>
    <col min="32" max="32" width="6.83203125" style="19" bestFit="1" customWidth="1"/>
    <col min="33" max="33" width="4.08203125" style="19" customWidth="1"/>
    <col min="34" max="34" width="6.83203125" style="19" bestFit="1" customWidth="1"/>
    <col min="35" max="35" width="4.08203125" style="19" customWidth="1"/>
    <col min="36" max="36" width="4.33203125" style="19" customWidth="1"/>
    <col min="37" max="37" width="4.25" style="19" customWidth="1"/>
    <col min="38" max="40" width="4.33203125" style="19" customWidth="1"/>
    <col min="41" max="42" width="5.83203125" style="19" bestFit="1" customWidth="1"/>
    <col min="43" max="43" width="4" style="19" customWidth="1"/>
    <col min="44" max="44" width="4.58203125" style="19" customWidth="1"/>
    <col min="45" max="256" width="8.1640625" style="19"/>
    <col min="257" max="257" width="3.33203125" style="19" customWidth="1"/>
    <col min="258" max="258" width="6.6640625" style="19" customWidth="1"/>
    <col min="259" max="259" width="5.83203125" style="19" bestFit="1" customWidth="1"/>
    <col min="260" max="260" width="7.75" style="19" customWidth="1"/>
    <col min="261" max="261" width="5.83203125" style="19" bestFit="1" customWidth="1"/>
    <col min="262" max="262" width="8" style="19" customWidth="1"/>
    <col min="263" max="263" width="4.58203125" style="19" customWidth="1"/>
    <col min="264" max="264" width="5.9140625" style="19" customWidth="1"/>
    <col min="265" max="265" width="4.25" style="19" customWidth="1"/>
    <col min="266" max="266" width="6.1640625" style="19" customWidth="1"/>
    <col min="267" max="267" width="3.75" style="19" customWidth="1"/>
    <col min="268" max="268" width="3.9140625" style="19" customWidth="1"/>
    <col min="269" max="269" width="4.33203125" style="19" customWidth="1"/>
    <col min="270" max="270" width="5.25" style="19" customWidth="1"/>
    <col min="271" max="271" width="4" style="19" customWidth="1"/>
    <col min="272" max="272" width="5.4140625" style="19" customWidth="1"/>
    <col min="273" max="273" width="4" style="19" customWidth="1"/>
    <col min="274" max="274" width="6.83203125" style="19" bestFit="1" customWidth="1"/>
    <col min="275" max="275" width="4" style="19" customWidth="1"/>
    <col min="276" max="276" width="5.4140625" style="19" customWidth="1"/>
    <col min="277" max="277" width="3.9140625" style="19" customWidth="1"/>
    <col min="278" max="278" width="6.83203125" style="19" bestFit="1" customWidth="1"/>
    <col min="279" max="279" width="5.83203125" style="19" bestFit="1" customWidth="1"/>
    <col min="280" max="280" width="6.83203125" style="19" bestFit="1" customWidth="1"/>
    <col min="281" max="281" width="4.25" style="19" customWidth="1"/>
    <col min="282" max="282" width="6.83203125" style="19" bestFit="1" customWidth="1"/>
    <col min="283" max="283" width="5.1640625" style="19" bestFit="1" customWidth="1"/>
    <col min="284" max="284" width="6.83203125" style="19" bestFit="1" customWidth="1"/>
    <col min="285" max="285" width="5.83203125" style="19" bestFit="1" customWidth="1"/>
    <col min="286" max="286" width="5.9140625" style="19" customWidth="1"/>
    <col min="287" max="287" width="4.25" style="19" customWidth="1"/>
    <col min="288" max="288" width="6.83203125" style="19" bestFit="1" customWidth="1"/>
    <col min="289" max="289" width="4.08203125" style="19" customWidth="1"/>
    <col min="290" max="290" width="6.83203125" style="19" bestFit="1" customWidth="1"/>
    <col min="291" max="291" width="4.08203125" style="19" customWidth="1"/>
    <col min="292" max="292" width="4.33203125" style="19" customWidth="1"/>
    <col min="293" max="293" width="4.25" style="19" customWidth="1"/>
    <col min="294" max="296" width="4.33203125" style="19" customWidth="1"/>
    <col min="297" max="298" width="5.83203125" style="19" bestFit="1" customWidth="1"/>
    <col min="299" max="299" width="4" style="19" customWidth="1"/>
    <col min="300" max="300" width="4.58203125" style="19" customWidth="1"/>
    <col min="301" max="512" width="8.1640625" style="19"/>
    <col min="513" max="513" width="3.33203125" style="19" customWidth="1"/>
    <col min="514" max="514" width="6.6640625" style="19" customWidth="1"/>
    <col min="515" max="515" width="5.83203125" style="19" bestFit="1" customWidth="1"/>
    <col min="516" max="516" width="7.75" style="19" customWidth="1"/>
    <col min="517" max="517" width="5.83203125" style="19" bestFit="1" customWidth="1"/>
    <col min="518" max="518" width="8" style="19" customWidth="1"/>
    <col min="519" max="519" width="4.58203125" style="19" customWidth="1"/>
    <col min="520" max="520" width="5.9140625" style="19" customWidth="1"/>
    <col min="521" max="521" width="4.25" style="19" customWidth="1"/>
    <col min="522" max="522" width="6.1640625" style="19" customWidth="1"/>
    <col min="523" max="523" width="3.75" style="19" customWidth="1"/>
    <col min="524" max="524" width="3.9140625" style="19" customWidth="1"/>
    <col min="525" max="525" width="4.33203125" style="19" customWidth="1"/>
    <col min="526" max="526" width="5.25" style="19" customWidth="1"/>
    <col min="527" max="527" width="4" style="19" customWidth="1"/>
    <col min="528" max="528" width="5.4140625" style="19" customWidth="1"/>
    <col min="529" max="529" width="4" style="19" customWidth="1"/>
    <col min="530" max="530" width="6.83203125" style="19" bestFit="1" customWidth="1"/>
    <col min="531" max="531" width="4" style="19" customWidth="1"/>
    <col min="532" max="532" width="5.4140625" style="19" customWidth="1"/>
    <col min="533" max="533" width="3.9140625" style="19" customWidth="1"/>
    <col min="534" max="534" width="6.83203125" style="19" bestFit="1" customWidth="1"/>
    <col min="535" max="535" width="5.83203125" style="19" bestFit="1" customWidth="1"/>
    <col min="536" max="536" width="6.83203125" style="19" bestFit="1" customWidth="1"/>
    <col min="537" max="537" width="4.25" style="19" customWidth="1"/>
    <col min="538" max="538" width="6.83203125" style="19" bestFit="1" customWidth="1"/>
    <col min="539" max="539" width="5.1640625" style="19" bestFit="1" customWidth="1"/>
    <col min="540" max="540" width="6.83203125" style="19" bestFit="1" customWidth="1"/>
    <col min="541" max="541" width="5.83203125" style="19" bestFit="1" customWidth="1"/>
    <col min="542" max="542" width="5.9140625" style="19" customWidth="1"/>
    <col min="543" max="543" width="4.25" style="19" customWidth="1"/>
    <col min="544" max="544" width="6.83203125" style="19" bestFit="1" customWidth="1"/>
    <col min="545" max="545" width="4.08203125" style="19" customWidth="1"/>
    <col min="546" max="546" width="6.83203125" style="19" bestFit="1" customWidth="1"/>
    <col min="547" max="547" width="4.08203125" style="19" customWidth="1"/>
    <col min="548" max="548" width="4.33203125" style="19" customWidth="1"/>
    <col min="549" max="549" width="4.25" style="19" customWidth="1"/>
    <col min="550" max="552" width="4.33203125" style="19" customWidth="1"/>
    <col min="553" max="554" width="5.83203125" style="19" bestFit="1" customWidth="1"/>
    <col min="555" max="555" width="4" style="19" customWidth="1"/>
    <col min="556" max="556" width="4.58203125" style="19" customWidth="1"/>
    <col min="557" max="768" width="8.1640625" style="19"/>
    <col min="769" max="769" width="3.33203125" style="19" customWidth="1"/>
    <col min="770" max="770" width="6.6640625" style="19" customWidth="1"/>
    <col min="771" max="771" width="5.83203125" style="19" bestFit="1" customWidth="1"/>
    <col min="772" max="772" width="7.75" style="19" customWidth="1"/>
    <col min="773" max="773" width="5.83203125" style="19" bestFit="1" customWidth="1"/>
    <col min="774" max="774" width="8" style="19" customWidth="1"/>
    <col min="775" max="775" width="4.58203125" style="19" customWidth="1"/>
    <col min="776" max="776" width="5.9140625" style="19" customWidth="1"/>
    <col min="777" max="777" width="4.25" style="19" customWidth="1"/>
    <col min="778" max="778" width="6.1640625" style="19" customWidth="1"/>
    <col min="779" max="779" width="3.75" style="19" customWidth="1"/>
    <col min="780" max="780" width="3.9140625" style="19" customWidth="1"/>
    <col min="781" max="781" width="4.33203125" style="19" customWidth="1"/>
    <col min="782" max="782" width="5.25" style="19" customWidth="1"/>
    <col min="783" max="783" width="4" style="19" customWidth="1"/>
    <col min="784" max="784" width="5.4140625" style="19" customWidth="1"/>
    <col min="785" max="785" width="4" style="19" customWidth="1"/>
    <col min="786" max="786" width="6.83203125" style="19" bestFit="1" customWidth="1"/>
    <col min="787" max="787" width="4" style="19" customWidth="1"/>
    <col min="788" max="788" width="5.4140625" style="19" customWidth="1"/>
    <col min="789" max="789" width="3.9140625" style="19" customWidth="1"/>
    <col min="790" max="790" width="6.83203125" style="19" bestFit="1" customWidth="1"/>
    <col min="791" max="791" width="5.83203125" style="19" bestFit="1" customWidth="1"/>
    <col min="792" max="792" width="6.83203125" style="19" bestFit="1" customWidth="1"/>
    <col min="793" max="793" width="4.25" style="19" customWidth="1"/>
    <col min="794" max="794" width="6.83203125" style="19" bestFit="1" customWidth="1"/>
    <col min="795" max="795" width="5.1640625" style="19" bestFit="1" customWidth="1"/>
    <col min="796" max="796" width="6.83203125" style="19" bestFit="1" customWidth="1"/>
    <col min="797" max="797" width="5.83203125" style="19" bestFit="1" customWidth="1"/>
    <col min="798" max="798" width="5.9140625" style="19" customWidth="1"/>
    <col min="799" max="799" width="4.25" style="19" customWidth="1"/>
    <col min="800" max="800" width="6.83203125" style="19" bestFit="1" customWidth="1"/>
    <col min="801" max="801" width="4.08203125" style="19" customWidth="1"/>
    <col min="802" max="802" width="6.83203125" style="19" bestFit="1" customWidth="1"/>
    <col min="803" max="803" width="4.08203125" style="19" customWidth="1"/>
    <col min="804" max="804" width="4.33203125" style="19" customWidth="1"/>
    <col min="805" max="805" width="4.25" style="19" customWidth="1"/>
    <col min="806" max="808" width="4.33203125" style="19" customWidth="1"/>
    <col min="809" max="810" width="5.83203125" style="19" bestFit="1" customWidth="1"/>
    <col min="811" max="811" width="4" style="19" customWidth="1"/>
    <col min="812" max="812" width="4.58203125" style="19" customWidth="1"/>
    <col min="813" max="1024" width="8.1640625" style="19"/>
    <col min="1025" max="1025" width="3.33203125" style="19" customWidth="1"/>
    <col min="1026" max="1026" width="6.6640625" style="19" customWidth="1"/>
    <col min="1027" max="1027" width="5.83203125" style="19" bestFit="1" customWidth="1"/>
    <col min="1028" max="1028" width="7.75" style="19" customWidth="1"/>
    <col min="1029" max="1029" width="5.83203125" style="19" bestFit="1" customWidth="1"/>
    <col min="1030" max="1030" width="8" style="19" customWidth="1"/>
    <col min="1031" max="1031" width="4.58203125" style="19" customWidth="1"/>
    <col min="1032" max="1032" width="5.9140625" style="19" customWidth="1"/>
    <col min="1033" max="1033" width="4.25" style="19" customWidth="1"/>
    <col min="1034" max="1034" width="6.1640625" style="19" customWidth="1"/>
    <col min="1035" max="1035" width="3.75" style="19" customWidth="1"/>
    <col min="1036" max="1036" width="3.9140625" style="19" customWidth="1"/>
    <col min="1037" max="1037" width="4.33203125" style="19" customWidth="1"/>
    <col min="1038" max="1038" width="5.25" style="19" customWidth="1"/>
    <col min="1039" max="1039" width="4" style="19" customWidth="1"/>
    <col min="1040" max="1040" width="5.4140625" style="19" customWidth="1"/>
    <col min="1041" max="1041" width="4" style="19" customWidth="1"/>
    <col min="1042" max="1042" width="6.83203125" style="19" bestFit="1" customWidth="1"/>
    <col min="1043" max="1043" width="4" style="19" customWidth="1"/>
    <col min="1044" max="1044" width="5.4140625" style="19" customWidth="1"/>
    <col min="1045" max="1045" width="3.9140625" style="19" customWidth="1"/>
    <col min="1046" max="1046" width="6.83203125" style="19" bestFit="1" customWidth="1"/>
    <col min="1047" max="1047" width="5.83203125" style="19" bestFit="1" customWidth="1"/>
    <col min="1048" max="1048" width="6.83203125" style="19" bestFit="1" customWidth="1"/>
    <col min="1049" max="1049" width="4.25" style="19" customWidth="1"/>
    <col min="1050" max="1050" width="6.83203125" style="19" bestFit="1" customWidth="1"/>
    <col min="1051" max="1051" width="5.1640625" style="19" bestFit="1" customWidth="1"/>
    <col min="1052" max="1052" width="6.83203125" style="19" bestFit="1" customWidth="1"/>
    <col min="1053" max="1053" width="5.83203125" style="19" bestFit="1" customWidth="1"/>
    <col min="1054" max="1054" width="5.9140625" style="19" customWidth="1"/>
    <col min="1055" max="1055" width="4.25" style="19" customWidth="1"/>
    <col min="1056" max="1056" width="6.83203125" style="19" bestFit="1" customWidth="1"/>
    <col min="1057" max="1057" width="4.08203125" style="19" customWidth="1"/>
    <col min="1058" max="1058" width="6.83203125" style="19" bestFit="1" customWidth="1"/>
    <col min="1059" max="1059" width="4.08203125" style="19" customWidth="1"/>
    <col min="1060" max="1060" width="4.33203125" style="19" customWidth="1"/>
    <col min="1061" max="1061" width="4.25" style="19" customWidth="1"/>
    <col min="1062" max="1064" width="4.33203125" style="19" customWidth="1"/>
    <col min="1065" max="1066" width="5.83203125" style="19" bestFit="1" customWidth="1"/>
    <col min="1067" max="1067" width="4" style="19" customWidth="1"/>
    <col min="1068" max="1068" width="4.58203125" style="19" customWidth="1"/>
    <col min="1069" max="1280" width="8.1640625" style="19"/>
    <col min="1281" max="1281" width="3.33203125" style="19" customWidth="1"/>
    <col min="1282" max="1282" width="6.6640625" style="19" customWidth="1"/>
    <col min="1283" max="1283" width="5.83203125" style="19" bestFit="1" customWidth="1"/>
    <col min="1284" max="1284" width="7.75" style="19" customWidth="1"/>
    <col min="1285" max="1285" width="5.83203125" style="19" bestFit="1" customWidth="1"/>
    <col min="1286" max="1286" width="8" style="19" customWidth="1"/>
    <col min="1287" max="1287" width="4.58203125" style="19" customWidth="1"/>
    <col min="1288" max="1288" width="5.9140625" style="19" customWidth="1"/>
    <col min="1289" max="1289" width="4.25" style="19" customWidth="1"/>
    <col min="1290" max="1290" width="6.1640625" style="19" customWidth="1"/>
    <col min="1291" max="1291" width="3.75" style="19" customWidth="1"/>
    <col min="1292" max="1292" width="3.9140625" style="19" customWidth="1"/>
    <col min="1293" max="1293" width="4.33203125" style="19" customWidth="1"/>
    <col min="1294" max="1294" width="5.25" style="19" customWidth="1"/>
    <col min="1295" max="1295" width="4" style="19" customWidth="1"/>
    <col min="1296" max="1296" width="5.4140625" style="19" customWidth="1"/>
    <col min="1297" max="1297" width="4" style="19" customWidth="1"/>
    <col min="1298" max="1298" width="6.83203125" style="19" bestFit="1" customWidth="1"/>
    <col min="1299" max="1299" width="4" style="19" customWidth="1"/>
    <col min="1300" max="1300" width="5.4140625" style="19" customWidth="1"/>
    <col min="1301" max="1301" width="3.9140625" style="19" customWidth="1"/>
    <col min="1302" max="1302" width="6.83203125" style="19" bestFit="1" customWidth="1"/>
    <col min="1303" max="1303" width="5.83203125" style="19" bestFit="1" customWidth="1"/>
    <col min="1304" max="1304" width="6.83203125" style="19" bestFit="1" customWidth="1"/>
    <col min="1305" max="1305" width="4.25" style="19" customWidth="1"/>
    <col min="1306" max="1306" width="6.83203125" style="19" bestFit="1" customWidth="1"/>
    <col min="1307" max="1307" width="5.1640625" style="19" bestFit="1" customWidth="1"/>
    <col min="1308" max="1308" width="6.83203125" style="19" bestFit="1" customWidth="1"/>
    <col min="1309" max="1309" width="5.83203125" style="19" bestFit="1" customWidth="1"/>
    <col min="1310" max="1310" width="5.9140625" style="19" customWidth="1"/>
    <col min="1311" max="1311" width="4.25" style="19" customWidth="1"/>
    <col min="1312" max="1312" width="6.83203125" style="19" bestFit="1" customWidth="1"/>
    <col min="1313" max="1313" width="4.08203125" style="19" customWidth="1"/>
    <col min="1314" max="1314" width="6.83203125" style="19" bestFit="1" customWidth="1"/>
    <col min="1315" max="1315" width="4.08203125" style="19" customWidth="1"/>
    <col min="1316" max="1316" width="4.33203125" style="19" customWidth="1"/>
    <col min="1317" max="1317" width="4.25" style="19" customWidth="1"/>
    <col min="1318" max="1320" width="4.33203125" style="19" customWidth="1"/>
    <col min="1321" max="1322" width="5.83203125" style="19" bestFit="1" customWidth="1"/>
    <col min="1323" max="1323" width="4" style="19" customWidth="1"/>
    <col min="1324" max="1324" width="4.58203125" style="19" customWidth="1"/>
    <col min="1325" max="1536" width="8.1640625" style="19"/>
    <col min="1537" max="1537" width="3.33203125" style="19" customWidth="1"/>
    <col min="1538" max="1538" width="6.6640625" style="19" customWidth="1"/>
    <col min="1539" max="1539" width="5.83203125" style="19" bestFit="1" customWidth="1"/>
    <col min="1540" max="1540" width="7.75" style="19" customWidth="1"/>
    <col min="1541" max="1541" width="5.83203125" style="19" bestFit="1" customWidth="1"/>
    <col min="1542" max="1542" width="8" style="19" customWidth="1"/>
    <col min="1543" max="1543" width="4.58203125" style="19" customWidth="1"/>
    <col min="1544" max="1544" width="5.9140625" style="19" customWidth="1"/>
    <col min="1545" max="1545" width="4.25" style="19" customWidth="1"/>
    <col min="1546" max="1546" width="6.1640625" style="19" customWidth="1"/>
    <col min="1547" max="1547" width="3.75" style="19" customWidth="1"/>
    <col min="1548" max="1548" width="3.9140625" style="19" customWidth="1"/>
    <col min="1549" max="1549" width="4.33203125" style="19" customWidth="1"/>
    <col min="1550" max="1550" width="5.25" style="19" customWidth="1"/>
    <col min="1551" max="1551" width="4" style="19" customWidth="1"/>
    <col min="1552" max="1552" width="5.4140625" style="19" customWidth="1"/>
    <col min="1553" max="1553" width="4" style="19" customWidth="1"/>
    <col min="1554" max="1554" width="6.83203125" style="19" bestFit="1" customWidth="1"/>
    <col min="1555" max="1555" width="4" style="19" customWidth="1"/>
    <col min="1556" max="1556" width="5.4140625" style="19" customWidth="1"/>
    <col min="1557" max="1557" width="3.9140625" style="19" customWidth="1"/>
    <col min="1558" max="1558" width="6.83203125" style="19" bestFit="1" customWidth="1"/>
    <col min="1559" max="1559" width="5.83203125" style="19" bestFit="1" customWidth="1"/>
    <col min="1560" max="1560" width="6.83203125" style="19" bestFit="1" customWidth="1"/>
    <col min="1561" max="1561" width="4.25" style="19" customWidth="1"/>
    <col min="1562" max="1562" width="6.83203125" style="19" bestFit="1" customWidth="1"/>
    <col min="1563" max="1563" width="5.1640625" style="19" bestFit="1" customWidth="1"/>
    <col min="1564" max="1564" width="6.83203125" style="19" bestFit="1" customWidth="1"/>
    <col min="1565" max="1565" width="5.83203125" style="19" bestFit="1" customWidth="1"/>
    <col min="1566" max="1566" width="5.9140625" style="19" customWidth="1"/>
    <col min="1567" max="1567" width="4.25" style="19" customWidth="1"/>
    <col min="1568" max="1568" width="6.83203125" style="19" bestFit="1" customWidth="1"/>
    <col min="1569" max="1569" width="4.08203125" style="19" customWidth="1"/>
    <col min="1570" max="1570" width="6.83203125" style="19" bestFit="1" customWidth="1"/>
    <col min="1571" max="1571" width="4.08203125" style="19" customWidth="1"/>
    <col min="1572" max="1572" width="4.33203125" style="19" customWidth="1"/>
    <col min="1573" max="1573" width="4.25" style="19" customWidth="1"/>
    <col min="1574" max="1576" width="4.33203125" style="19" customWidth="1"/>
    <col min="1577" max="1578" width="5.83203125" style="19" bestFit="1" customWidth="1"/>
    <col min="1579" max="1579" width="4" style="19" customWidth="1"/>
    <col min="1580" max="1580" width="4.58203125" style="19" customWidth="1"/>
    <col min="1581" max="1792" width="8.1640625" style="19"/>
    <col min="1793" max="1793" width="3.33203125" style="19" customWidth="1"/>
    <col min="1794" max="1794" width="6.6640625" style="19" customWidth="1"/>
    <col min="1795" max="1795" width="5.83203125" style="19" bestFit="1" customWidth="1"/>
    <col min="1796" max="1796" width="7.75" style="19" customWidth="1"/>
    <col min="1797" max="1797" width="5.83203125" style="19" bestFit="1" customWidth="1"/>
    <col min="1798" max="1798" width="8" style="19" customWidth="1"/>
    <col min="1799" max="1799" width="4.58203125" style="19" customWidth="1"/>
    <col min="1800" max="1800" width="5.9140625" style="19" customWidth="1"/>
    <col min="1801" max="1801" width="4.25" style="19" customWidth="1"/>
    <col min="1802" max="1802" width="6.1640625" style="19" customWidth="1"/>
    <col min="1803" max="1803" width="3.75" style="19" customWidth="1"/>
    <col min="1804" max="1804" width="3.9140625" style="19" customWidth="1"/>
    <col min="1805" max="1805" width="4.33203125" style="19" customWidth="1"/>
    <col min="1806" max="1806" width="5.25" style="19" customWidth="1"/>
    <col min="1807" max="1807" width="4" style="19" customWidth="1"/>
    <col min="1808" max="1808" width="5.4140625" style="19" customWidth="1"/>
    <col min="1809" max="1809" width="4" style="19" customWidth="1"/>
    <col min="1810" max="1810" width="6.83203125" style="19" bestFit="1" customWidth="1"/>
    <col min="1811" max="1811" width="4" style="19" customWidth="1"/>
    <col min="1812" max="1812" width="5.4140625" style="19" customWidth="1"/>
    <col min="1813" max="1813" width="3.9140625" style="19" customWidth="1"/>
    <col min="1814" max="1814" width="6.83203125" style="19" bestFit="1" customWidth="1"/>
    <col min="1815" max="1815" width="5.83203125" style="19" bestFit="1" customWidth="1"/>
    <col min="1816" max="1816" width="6.83203125" style="19" bestFit="1" customWidth="1"/>
    <col min="1817" max="1817" width="4.25" style="19" customWidth="1"/>
    <col min="1818" max="1818" width="6.83203125" style="19" bestFit="1" customWidth="1"/>
    <col min="1819" max="1819" width="5.1640625" style="19" bestFit="1" customWidth="1"/>
    <col min="1820" max="1820" width="6.83203125" style="19" bestFit="1" customWidth="1"/>
    <col min="1821" max="1821" width="5.83203125" style="19" bestFit="1" customWidth="1"/>
    <col min="1822" max="1822" width="5.9140625" style="19" customWidth="1"/>
    <col min="1823" max="1823" width="4.25" style="19" customWidth="1"/>
    <col min="1824" max="1824" width="6.83203125" style="19" bestFit="1" customWidth="1"/>
    <col min="1825" max="1825" width="4.08203125" style="19" customWidth="1"/>
    <col min="1826" max="1826" width="6.83203125" style="19" bestFit="1" customWidth="1"/>
    <col min="1827" max="1827" width="4.08203125" style="19" customWidth="1"/>
    <col min="1828" max="1828" width="4.33203125" style="19" customWidth="1"/>
    <col min="1829" max="1829" width="4.25" style="19" customWidth="1"/>
    <col min="1830" max="1832" width="4.33203125" style="19" customWidth="1"/>
    <col min="1833" max="1834" width="5.83203125" style="19" bestFit="1" customWidth="1"/>
    <col min="1835" max="1835" width="4" style="19" customWidth="1"/>
    <col min="1836" max="1836" width="4.58203125" style="19" customWidth="1"/>
    <col min="1837" max="2048" width="8.1640625" style="19"/>
    <col min="2049" max="2049" width="3.33203125" style="19" customWidth="1"/>
    <col min="2050" max="2050" width="6.6640625" style="19" customWidth="1"/>
    <col min="2051" max="2051" width="5.83203125" style="19" bestFit="1" customWidth="1"/>
    <col min="2052" max="2052" width="7.75" style="19" customWidth="1"/>
    <col min="2053" max="2053" width="5.83203125" style="19" bestFit="1" customWidth="1"/>
    <col min="2054" max="2054" width="8" style="19" customWidth="1"/>
    <col min="2055" max="2055" width="4.58203125" style="19" customWidth="1"/>
    <col min="2056" max="2056" width="5.9140625" style="19" customWidth="1"/>
    <col min="2057" max="2057" width="4.25" style="19" customWidth="1"/>
    <col min="2058" max="2058" width="6.1640625" style="19" customWidth="1"/>
    <col min="2059" max="2059" width="3.75" style="19" customWidth="1"/>
    <col min="2060" max="2060" width="3.9140625" style="19" customWidth="1"/>
    <col min="2061" max="2061" width="4.33203125" style="19" customWidth="1"/>
    <col min="2062" max="2062" width="5.25" style="19" customWidth="1"/>
    <col min="2063" max="2063" width="4" style="19" customWidth="1"/>
    <col min="2064" max="2064" width="5.4140625" style="19" customWidth="1"/>
    <col min="2065" max="2065" width="4" style="19" customWidth="1"/>
    <col min="2066" max="2066" width="6.83203125" style="19" bestFit="1" customWidth="1"/>
    <col min="2067" max="2067" width="4" style="19" customWidth="1"/>
    <col min="2068" max="2068" width="5.4140625" style="19" customWidth="1"/>
    <col min="2069" max="2069" width="3.9140625" style="19" customWidth="1"/>
    <col min="2070" max="2070" width="6.83203125" style="19" bestFit="1" customWidth="1"/>
    <col min="2071" max="2071" width="5.83203125" style="19" bestFit="1" customWidth="1"/>
    <col min="2072" max="2072" width="6.83203125" style="19" bestFit="1" customWidth="1"/>
    <col min="2073" max="2073" width="4.25" style="19" customWidth="1"/>
    <col min="2074" max="2074" width="6.83203125" style="19" bestFit="1" customWidth="1"/>
    <col min="2075" max="2075" width="5.1640625" style="19" bestFit="1" customWidth="1"/>
    <col min="2076" max="2076" width="6.83203125" style="19" bestFit="1" customWidth="1"/>
    <col min="2077" max="2077" width="5.83203125" style="19" bestFit="1" customWidth="1"/>
    <col min="2078" max="2078" width="5.9140625" style="19" customWidth="1"/>
    <col min="2079" max="2079" width="4.25" style="19" customWidth="1"/>
    <col min="2080" max="2080" width="6.83203125" style="19" bestFit="1" customWidth="1"/>
    <col min="2081" max="2081" width="4.08203125" style="19" customWidth="1"/>
    <col min="2082" max="2082" width="6.83203125" style="19" bestFit="1" customWidth="1"/>
    <col min="2083" max="2083" width="4.08203125" style="19" customWidth="1"/>
    <col min="2084" max="2084" width="4.33203125" style="19" customWidth="1"/>
    <col min="2085" max="2085" width="4.25" style="19" customWidth="1"/>
    <col min="2086" max="2088" width="4.33203125" style="19" customWidth="1"/>
    <col min="2089" max="2090" width="5.83203125" style="19" bestFit="1" customWidth="1"/>
    <col min="2091" max="2091" width="4" style="19" customWidth="1"/>
    <col min="2092" max="2092" width="4.58203125" style="19" customWidth="1"/>
    <col min="2093" max="2304" width="8.1640625" style="19"/>
    <col min="2305" max="2305" width="3.33203125" style="19" customWidth="1"/>
    <col min="2306" max="2306" width="6.6640625" style="19" customWidth="1"/>
    <col min="2307" max="2307" width="5.83203125" style="19" bestFit="1" customWidth="1"/>
    <col min="2308" max="2308" width="7.75" style="19" customWidth="1"/>
    <col min="2309" max="2309" width="5.83203125" style="19" bestFit="1" customWidth="1"/>
    <col min="2310" max="2310" width="8" style="19" customWidth="1"/>
    <col min="2311" max="2311" width="4.58203125" style="19" customWidth="1"/>
    <col min="2312" max="2312" width="5.9140625" style="19" customWidth="1"/>
    <col min="2313" max="2313" width="4.25" style="19" customWidth="1"/>
    <col min="2314" max="2314" width="6.1640625" style="19" customWidth="1"/>
    <col min="2315" max="2315" width="3.75" style="19" customWidth="1"/>
    <col min="2316" max="2316" width="3.9140625" style="19" customWidth="1"/>
    <col min="2317" max="2317" width="4.33203125" style="19" customWidth="1"/>
    <col min="2318" max="2318" width="5.25" style="19" customWidth="1"/>
    <col min="2319" max="2319" width="4" style="19" customWidth="1"/>
    <col min="2320" max="2320" width="5.4140625" style="19" customWidth="1"/>
    <col min="2321" max="2321" width="4" style="19" customWidth="1"/>
    <col min="2322" max="2322" width="6.83203125" style="19" bestFit="1" customWidth="1"/>
    <col min="2323" max="2323" width="4" style="19" customWidth="1"/>
    <col min="2324" max="2324" width="5.4140625" style="19" customWidth="1"/>
    <col min="2325" max="2325" width="3.9140625" style="19" customWidth="1"/>
    <col min="2326" max="2326" width="6.83203125" style="19" bestFit="1" customWidth="1"/>
    <col min="2327" max="2327" width="5.83203125" style="19" bestFit="1" customWidth="1"/>
    <col min="2328" max="2328" width="6.83203125" style="19" bestFit="1" customWidth="1"/>
    <col min="2329" max="2329" width="4.25" style="19" customWidth="1"/>
    <col min="2330" max="2330" width="6.83203125" style="19" bestFit="1" customWidth="1"/>
    <col min="2331" max="2331" width="5.1640625" style="19" bestFit="1" customWidth="1"/>
    <col min="2332" max="2332" width="6.83203125" style="19" bestFit="1" customWidth="1"/>
    <col min="2333" max="2333" width="5.83203125" style="19" bestFit="1" customWidth="1"/>
    <col min="2334" max="2334" width="5.9140625" style="19" customWidth="1"/>
    <col min="2335" max="2335" width="4.25" style="19" customWidth="1"/>
    <col min="2336" max="2336" width="6.83203125" style="19" bestFit="1" customWidth="1"/>
    <col min="2337" max="2337" width="4.08203125" style="19" customWidth="1"/>
    <col min="2338" max="2338" width="6.83203125" style="19" bestFit="1" customWidth="1"/>
    <col min="2339" max="2339" width="4.08203125" style="19" customWidth="1"/>
    <col min="2340" max="2340" width="4.33203125" style="19" customWidth="1"/>
    <col min="2341" max="2341" width="4.25" style="19" customWidth="1"/>
    <col min="2342" max="2344" width="4.33203125" style="19" customWidth="1"/>
    <col min="2345" max="2346" width="5.83203125" style="19" bestFit="1" customWidth="1"/>
    <col min="2347" max="2347" width="4" style="19" customWidth="1"/>
    <col min="2348" max="2348" width="4.58203125" style="19" customWidth="1"/>
    <col min="2349" max="2560" width="8.1640625" style="19"/>
    <col min="2561" max="2561" width="3.33203125" style="19" customWidth="1"/>
    <col min="2562" max="2562" width="6.6640625" style="19" customWidth="1"/>
    <col min="2563" max="2563" width="5.83203125" style="19" bestFit="1" customWidth="1"/>
    <col min="2564" max="2564" width="7.75" style="19" customWidth="1"/>
    <col min="2565" max="2565" width="5.83203125" style="19" bestFit="1" customWidth="1"/>
    <col min="2566" max="2566" width="8" style="19" customWidth="1"/>
    <col min="2567" max="2567" width="4.58203125" style="19" customWidth="1"/>
    <col min="2568" max="2568" width="5.9140625" style="19" customWidth="1"/>
    <col min="2569" max="2569" width="4.25" style="19" customWidth="1"/>
    <col min="2570" max="2570" width="6.1640625" style="19" customWidth="1"/>
    <col min="2571" max="2571" width="3.75" style="19" customWidth="1"/>
    <col min="2572" max="2572" width="3.9140625" style="19" customWidth="1"/>
    <col min="2573" max="2573" width="4.33203125" style="19" customWidth="1"/>
    <col min="2574" max="2574" width="5.25" style="19" customWidth="1"/>
    <col min="2575" max="2575" width="4" style="19" customWidth="1"/>
    <col min="2576" max="2576" width="5.4140625" style="19" customWidth="1"/>
    <col min="2577" max="2577" width="4" style="19" customWidth="1"/>
    <col min="2578" max="2578" width="6.83203125" style="19" bestFit="1" customWidth="1"/>
    <col min="2579" max="2579" width="4" style="19" customWidth="1"/>
    <col min="2580" max="2580" width="5.4140625" style="19" customWidth="1"/>
    <col min="2581" max="2581" width="3.9140625" style="19" customWidth="1"/>
    <col min="2582" max="2582" width="6.83203125" style="19" bestFit="1" customWidth="1"/>
    <col min="2583" max="2583" width="5.83203125" style="19" bestFit="1" customWidth="1"/>
    <col min="2584" max="2584" width="6.83203125" style="19" bestFit="1" customWidth="1"/>
    <col min="2585" max="2585" width="4.25" style="19" customWidth="1"/>
    <col min="2586" max="2586" width="6.83203125" style="19" bestFit="1" customWidth="1"/>
    <col min="2587" max="2587" width="5.1640625" style="19" bestFit="1" customWidth="1"/>
    <col min="2588" max="2588" width="6.83203125" style="19" bestFit="1" customWidth="1"/>
    <col min="2589" max="2589" width="5.83203125" style="19" bestFit="1" customWidth="1"/>
    <col min="2590" max="2590" width="5.9140625" style="19" customWidth="1"/>
    <col min="2591" max="2591" width="4.25" style="19" customWidth="1"/>
    <col min="2592" max="2592" width="6.83203125" style="19" bestFit="1" customWidth="1"/>
    <col min="2593" max="2593" width="4.08203125" style="19" customWidth="1"/>
    <col min="2594" max="2594" width="6.83203125" style="19" bestFit="1" customWidth="1"/>
    <col min="2595" max="2595" width="4.08203125" style="19" customWidth="1"/>
    <col min="2596" max="2596" width="4.33203125" style="19" customWidth="1"/>
    <col min="2597" max="2597" width="4.25" style="19" customWidth="1"/>
    <col min="2598" max="2600" width="4.33203125" style="19" customWidth="1"/>
    <col min="2601" max="2602" width="5.83203125" style="19" bestFit="1" customWidth="1"/>
    <col min="2603" max="2603" width="4" style="19" customWidth="1"/>
    <col min="2604" max="2604" width="4.58203125" style="19" customWidth="1"/>
    <col min="2605" max="2816" width="8.1640625" style="19"/>
    <col min="2817" max="2817" width="3.33203125" style="19" customWidth="1"/>
    <col min="2818" max="2818" width="6.6640625" style="19" customWidth="1"/>
    <col min="2819" max="2819" width="5.83203125" style="19" bestFit="1" customWidth="1"/>
    <col min="2820" max="2820" width="7.75" style="19" customWidth="1"/>
    <col min="2821" max="2821" width="5.83203125" style="19" bestFit="1" customWidth="1"/>
    <col min="2822" max="2822" width="8" style="19" customWidth="1"/>
    <col min="2823" max="2823" width="4.58203125" style="19" customWidth="1"/>
    <col min="2824" max="2824" width="5.9140625" style="19" customWidth="1"/>
    <col min="2825" max="2825" width="4.25" style="19" customWidth="1"/>
    <col min="2826" max="2826" width="6.1640625" style="19" customWidth="1"/>
    <col min="2827" max="2827" width="3.75" style="19" customWidth="1"/>
    <col min="2828" max="2828" width="3.9140625" style="19" customWidth="1"/>
    <col min="2829" max="2829" width="4.33203125" style="19" customWidth="1"/>
    <col min="2830" max="2830" width="5.25" style="19" customWidth="1"/>
    <col min="2831" max="2831" width="4" style="19" customWidth="1"/>
    <col min="2832" max="2832" width="5.4140625" style="19" customWidth="1"/>
    <col min="2833" max="2833" width="4" style="19" customWidth="1"/>
    <col min="2834" max="2834" width="6.83203125" style="19" bestFit="1" customWidth="1"/>
    <col min="2835" max="2835" width="4" style="19" customWidth="1"/>
    <col min="2836" max="2836" width="5.4140625" style="19" customWidth="1"/>
    <col min="2837" max="2837" width="3.9140625" style="19" customWidth="1"/>
    <col min="2838" max="2838" width="6.83203125" style="19" bestFit="1" customWidth="1"/>
    <col min="2839" max="2839" width="5.83203125" style="19" bestFit="1" customWidth="1"/>
    <col min="2840" max="2840" width="6.83203125" style="19" bestFit="1" customWidth="1"/>
    <col min="2841" max="2841" width="4.25" style="19" customWidth="1"/>
    <col min="2842" max="2842" width="6.83203125" style="19" bestFit="1" customWidth="1"/>
    <col min="2843" max="2843" width="5.1640625" style="19" bestFit="1" customWidth="1"/>
    <col min="2844" max="2844" width="6.83203125" style="19" bestFit="1" customWidth="1"/>
    <col min="2845" max="2845" width="5.83203125" style="19" bestFit="1" customWidth="1"/>
    <col min="2846" max="2846" width="5.9140625" style="19" customWidth="1"/>
    <col min="2847" max="2847" width="4.25" style="19" customWidth="1"/>
    <col min="2848" max="2848" width="6.83203125" style="19" bestFit="1" customWidth="1"/>
    <col min="2849" max="2849" width="4.08203125" style="19" customWidth="1"/>
    <col min="2850" max="2850" width="6.83203125" style="19" bestFit="1" customWidth="1"/>
    <col min="2851" max="2851" width="4.08203125" style="19" customWidth="1"/>
    <col min="2852" max="2852" width="4.33203125" style="19" customWidth="1"/>
    <col min="2853" max="2853" width="4.25" style="19" customWidth="1"/>
    <col min="2854" max="2856" width="4.33203125" style="19" customWidth="1"/>
    <col min="2857" max="2858" width="5.83203125" style="19" bestFit="1" customWidth="1"/>
    <col min="2859" max="2859" width="4" style="19" customWidth="1"/>
    <col min="2860" max="2860" width="4.58203125" style="19" customWidth="1"/>
    <col min="2861" max="3072" width="8.1640625" style="19"/>
    <col min="3073" max="3073" width="3.33203125" style="19" customWidth="1"/>
    <col min="3074" max="3074" width="6.6640625" style="19" customWidth="1"/>
    <col min="3075" max="3075" width="5.83203125" style="19" bestFit="1" customWidth="1"/>
    <col min="3076" max="3076" width="7.75" style="19" customWidth="1"/>
    <col min="3077" max="3077" width="5.83203125" style="19" bestFit="1" customWidth="1"/>
    <col min="3078" max="3078" width="8" style="19" customWidth="1"/>
    <col min="3079" max="3079" width="4.58203125" style="19" customWidth="1"/>
    <col min="3080" max="3080" width="5.9140625" style="19" customWidth="1"/>
    <col min="3081" max="3081" width="4.25" style="19" customWidth="1"/>
    <col min="3082" max="3082" width="6.1640625" style="19" customWidth="1"/>
    <col min="3083" max="3083" width="3.75" style="19" customWidth="1"/>
    <col min="3084" max="3084" width="3.9140625" style="19" customWidth="1"/>
    <col min="3085" max="3085" width="4.33203125" style="19" customWidth="1"/>
    <col min="3086" max="3086" width="5.25" style="19" customWidth="1"/>
    <col min="3087" max="3087" width="4" style="19" customWidth="1"/>
    <col min="3088" max="3088" width="5.4140625" style="19" customWidth="1"/>
    <col min="3089" max="3089" width="4" style="19" customWidth="1"/>
    <col min="3090" max="3090" width="6.83203125" style="19" bestFit="1" customWidth="1"/>
    <col min="3091" max="3091" width="4" style="19" customWidth="1"/>
    <col min="3092" max="3092" width="5.4140625" style="19" customWidth="1"/>
    <col min="3093" max="3093" width="3.9140625" style="19" customWidth="1"/>
    <col min="3094" max="3094" width="6.83203125" style="19" bestFit="1" customWidth="1"/>
    <col min="3095" max="3095" width="5.83203125" style="19" bestFit="1" customWidth="1"/>
    <col min="3096" max="3096" width="6.83203125" style="19" bestFit="1" customWidth="1"/>
    <col min="3097" max="3097" width="4.25" style="19" customWidth="1"/>
    <col min="3098" max="3098" width="6.83203125" style="19" bestFit="1" customWidth="1"/>
    <col min="3099" max="3099" width="5.1640625" style="19" bestFit="1" customWidth="1"/>
    <col min="3100" max="3100" width="6.83203125" style="19" bestFit="1" customWidth="1"/>
    <col min="3101" max="3101" width="5.83203125" style="19" bestFit="1" customWidth="1"/>
    <col min="3102" max="3102" width="5.9140625" style="19" customWidth="1"/>
    <col min="3103" max="3103" width="4.25" style="19" customWidth="1"/>
    <col min="3104" max="3104" width="6.83203125" style="19" bestFit="1" customWidth="1"/>
    <col min="3105" max="3105" width="4.08203125" style="19" customWidth="1"/>
    <col min="3106" max="3106" width="6.83203125" style="19" bestFit="1" customWidth="1"/>
    <col min="3107" max="3107" width="4.08203125" style="19" customWidth="1"/>
    <col min="3108" max="3108" width="4.33203125" style="19" customWidth="1"/>
    <col min="3109" max="3109" width="4.25" style="19" customWidth="1"/>
    <col min="3110" max="3112" width="4.33203125" style="19" customWidth="1"/>
    <col min="3113" max="3114" width="5.83203125" style="19" bestFit="1" customWidth="1"/>
    <col min="3115" max="3115" width="4" style="19" customWidth="1"/>
    <col min="3116" max="3116" width="4.58203125" style="19" customWidth="1"/>
    <col min="3117" max="3328" width="8.1640625" style="19"/>
    <col min="3329" max="3329" width="3.33203125" style="19" customWidth="1"/>
    <col min="3330" max="3330" width="6.6640625" style="19" customWidth="1"/>
    <col min="3331" max="3331" width="5.83203125" style="19" bestFit="1" customWidth="1"/>
    <col min="3332" max="3332" width="7.75" style="19" customWidth="1"/>
    <col min="3333" max="3333" width="5.83203125" style="19" bestFit="1" customWidth="1"/>
    <col min="3334" max="3334" width="8" style="19" customWidth="1"/>
    <col min="3335" max="3335" width="4.58203125" style="19" customWidth="1"/>
    <col min="3336" max="3336" width="5.9140625" style="19" customWidth="1"/>
    <col min="3337" max="3337" width="4.25" style="19" customWidth="1"/>
    <col min="3338" max="3338" width="6.1640625" style="19" customWidth="1"/>
    <col min="3339" max="3339" width="3.75" style="19" customWidth="1"/>
    <col min="3340" max="3340" width="3.9140625" style="19" customWidth="1"/>
    <col min="3341" max="3341" width="4.33203125" style="19" customWidth="1"/>
    <col min="3342" max="3342" width="5.25" style="19" customWidth="1"/>
    <col min="3343" max="3343" width="4" style="19" customWidth="1"/>
    <col min="3344" max="3344" width="5.4140625" style="19" customWidth="1"/>
    <col min="3345" max="3345" width="4" style="19" customWidth="1"/>
    <col min="3346" max="3346" width="6.83203125" style="19" bestFit="1" customWidth="1"/>
    <col min="3347" max="3347" width="4" style="19" customWidth="1"/>
    <col min="3348" max="3348" width="5.4140625" style="19" customWidth="1"/>
    <col min="3349" max="3349" width="3.9140625" style="19" customWidth="1"/>
    <col min="3350" max="3350" width="6.83203125" style="19" bestFit="1" customWidth="1"/>
    <col min="3351" max="3351" width="5.83203125" style="19" bestFit="1" customWidth="1"/>
    <col min="3352" max="3352" width="6.83203125" style="19" bestFit="1" customWidth="1"/>
    <col min="3353" max="3353" width="4.25" style="19" customWidth="1"/>
    <col min="3354" max="3354" width="6.83203125" style="19" bestFit="1" customWidth="1"/>
    <col min="3355" max="3355" width="5.1640625" style="19" bestFit="1" customWidth="1"/>
    <col min="3356" max="3356" width="6.83203125" style="19" bestFit="1" customWidth="1"/>
    <col min="3357" max="3357" width="5.83203125" style="19" bestFit="1" customWidth="1"/>
    <col min="3358" max="3358" width="5.9140625" style="19" customWidth="1"/>
    <col min="3359" max="3359" width="4.25" style="19" customWidth="1"/>
    <col min="3360" max="3360" width="6.83203125" style="19" bestFit="1" customWidth="1"/>
    <col min="3361" max="3361" width="4.08203125" style="19" customWidth="1"/>
    <col min="3362" max="3362" width="6.83203125" style="19" bestFit="1" customWidth="1"/>
    <col min="3363" max="3363" width="4.08203125" style="19" customWidth="1"/>
    <col min="3364" max="3364" width="4.33203125" style="19" customWidth="1"/>
    <col min="3365" max="3365" width="4.25" style="19" customWidth="1"/>
    <col min="3366" max="3368" width="4.33203125" style="19" customWidth="1"/>
    <col min="3369" max="3370" width="5.83203125" style="19" bestFit="1" customWidth="1"/>
    <col min="3371" max="3371" width="4" style="19" customWidth="1"/>
    <col min="3372" max="3372" width="4.58203125" style="19" customWidth="1"/>
    <col min="3373" max="3584" width="8.1640625" style="19"/>
    <col min="3585" max="3585" width="3.33203125" style="19" customWidth="1"/>
    <col min="3586" max="3586" width="6.6640625" style="19" customWidth="1"/>
    <col min="3587" max="3587" width="5.83203125" style="19" bestFit="1" customWidth="1"/>
    <col min="3588" max="3588" width="7.75" style="19" customWidth="1"/>
    <col min="3589" max="3589" width="5.83203125" style="19" bestFit="1" customWidth="1"/>
    <col min="3590" max="3590" width="8" style="19" customWidth="1"/>
    <col min="3591" max="3591" width="4.58203125" style="19" customWidth="1"/>
    <col min="3592" max="3592" width="5.9140625" style="19" customWidth="1"/>
    <col min="3593" max="3593" width="4.25" style="19" customWidth="1"/>
    <col min="3594" max="3594" width="6.1640625" style="19" customWidth="1"/>
    <col min="3595" max="3595" width="3.75" style="19" customWidth="1"/>
    <col min="3596" max="3596" width="3.9140625" style="19" customWidth="1"/>
    <col min="3597" max="3597" width="4.33203125" style="19" customWidth="1"/>
    <col min="3598" max="3598" width="5.25" style="19" customWidth="1"/>
    <col min="3599" max="3599" width="4" style="19" customWidth="1"/>
    <col min="3600" max="3600" width="5.4140625" style="19" customWidth="1"/>
    <col min="3601" max="3601" width="4" style="19" customWidth="1"/>
    <col min="3602" max="3602" width="6.83203125" style="19" bestFit="1" customWidth="1"/>
    <col min="3603" max="3603" width="4" style="19" customWidth="1"/>
    <col min="3604" max="3604" width="5.4140625" style="19" customWidth="1"/>
    <col min="3605" max="3605" width="3.9140625" style="19" customWidth="1"/>
    <col min="3606" max="3606" width="6.83203125" style="19" bestFit="1" customWidth="1"/>
    <col min="3607" max="3607" width="5.83203125" style="19" bestFit="1" customWidth="1"/>
    <col min="3608" max="3608" width="6.83203125" style="19" bestFit="1" customWidth="1"/>
    <col min="3609" max="3609" width="4.25" style="19" customWidth="1"/>
    <col min="3610" max="3610" width="6.83203125" style="19" bestFit="1" customWidth="1"/>
    <col min="3611" max="3611" width="5.1640625" style="19" bestFit="1" customWidth="1"/>
    <col min="3612" max="3612" width="6.83203125" style="19" bestFit="1" customWidth="1"/>
    <col min="3613" max="3613" width="5.83203125" style="19" bestFit="1" customWidth="1"/>
    <col min="3614" max="3614" width="5.9140625" style="19" customWidth="1"/>
    <col min="3615" max="3615" width="4.25" style="19" customWidth="1"/>
    <col min="3616" max="3616" width="6.83203125" style="19" bestFit="1" customWidth="1"/>
    <col min="3617" max="3617" width="4.08203125" style="19" customWidth="1"/>
    <col min="3618" max="3618" width="6.83203125" style="19" bestFit="1" customWidth="1"/>
    <col min="3619" max="3619" width="4.08203125" style="19" customWidth="1"/>
    <col min="3620" max="3620" width="4.33203125" style="19" customWidth="1"/>
    <col min="3621" max="3621" width="4.25" style="19" customWidth="1"/>
    <col min="3622" max="3624" width="4.33203125" style="19" customWidth="1"/>
    <col min="3625" max="3626" width="5.83203125" style="19" bestFit="1" customWidth="1"/>
    <col min="3627" max="3627" width="4" style="19" customWidth="1"/>
    <col min="3628" max="3628" width="4.58203125" style="19" customWidth="1"/>
    <col min="3629" max="3840" width="8.1640625" style="19"/>
    <col min="3841" max="3841" width="3.33203125" style="19" customWidth="1"/>
    <col min="3842" max="3842" width="6.6640625" style="19" customWidth="1"/>
    <col min="3843" max="3843" width="5.83203125" style="19" bestFit="1" customWidth="1"/>
    <col min="3844" max="3844" width="7.75" style="19" customWidth="1"/>
    <col min="3845" max="3845" width="5.83203125" style="19" bestFit="1" customWidth="1"/>
    <col min="3846" max="3846" width="8" style="19" customWidth="1"/>
    <col min="3847" max="3847" width="4.58203125" style="19" customWidth="1"/>
    <col min="3848" max="3848" width="5.9140625" style="19" customWidth="1"/>
    <col min="3849" max="3849" width="4.25" style="19" customWidth="1"/>
    <col min="3850" max="3850" width="6.1640625" style="19" customWidth="1"/>
    <col min="3851" max="3851" width="3.75" style="19" customWidth="1"/>
    <col min="3852" max="3852" width="3.9140625" style="19" customWidth="1"/>
    <col min="3853" max="3853" width="4.33203125" style="19" customWidth="1"/>
    <col min="3854" max="3854" width="5.25" style="19" customWidth="1"/>
    <col min="3855" max="3855" width="4" style="19" customWidth="1"/>
    <col min="3856" max="3856" width="5.4140625" style="19" customWidth="1"/>
    <col min="3857" max="3857" width="4" style="19" customWidth="1"/>
    <col min="3858" max="3858" width="6.83203125" style="19" bestFit="1" customWidth="1"/>
    <col min="3859" max="3859" width="4" style="19" customWidth="1"/>
    <col min="3860" max="3860" width="5.4140625" style="19" customWidth="1"/>
    <col min="3861" max="3861" width="3.9140625" style="19" customWidth="1"/>
    <col min="3862" max="3862" width="6.83203125" style="19" bestFit="1" customWidth="1"/>
    <col min="3863" max="3863" width="5.83203125" style="19" bestFit="1" customWidth="1"/>
    <col min="3864" max="3864" width="6.83203125" style="19" bestFit="1" customWidth="1"/>
    <col min="3865" max="3865" width="4.25" style="19" customWidth="1"/>
    <col min="3866" max="3866" width="6.83203125" style="19" bestFit="1" customWidth="1"/>
    <col min="3867" max="3867" width="5.1640625" style="19" bestFit="1" customWidth="1"/>
    <col min="3868" max="3868" width="6.83203125" style="19" bestFit="1" customWidth="1"/>
    <col min="3869" max="3869" width="5.83203125" style="19" bestFit="1" customWidth="1"/>
    <col min="3870" max="3870" width="5.9140625" style="19" customWidth="1"/>
    <col min="3871" max="3871" width="4.25" style="19" customWidth="1"/>
    <col min="3872" max="3872" width="6.83203125" style="19" bestFit="1" customWidth="1"/>
    <col min="3873" max="3873" width="4.08203125" style="19" customWidth="1"/>
    <col min="3874" max="3874" width="6.83203125" style="19" bestFit="1" customWidth="1"/>
    <col min="3875" max="3875" width="4.08203125" style="19" customWidth="1"/>
    <col min="3876" max="3876" width="4.33203125" style="19" customWidth="1"/>
    <col min="3877" max="3877" width="4.25" style="19" customWidth="1"/>
    <col min="3878" max="3880" width="4.33203125" style="19" customWidth="1"/>
    <col min="3881" max="3882" width="5.83203125" style="19" bestFit="1" customWidth="1"/>
    <col min="3883" max="3883" width="4" style="19" customWidth="1"/>
    <col min="3884" max="3884" width="4.58203125" style="19" customWidth="1"/>
    <col min="3885" max="4096" width="8.1640625" style="19"/>
    <col min="4097" max="4097" width="3.33203125" style="19" customWidth="1"/>
    <col min="4098" max="4098" width="6.6640625" style="19" customWidth="1"/>
    <col min="4099" max="4099" width="5.83203125" style="19" bestFit="1" customWidth="1"/>
    <col min="4100" max="4100" width="7.75" style="19" customWidth="1"/>
    <col min="4101" max="4101" width="5.83203125" style="19" bestFit="1" customWidth="1"/>
    <col min="4102" max="4102" width="8" style="19" customWidth="1"/>
    <col min="4103" max="4103" width="4.58203125" style="19" customWidth="1"/>
    <col min="4104" max="4104" width="5.9140625" style="19" customWidth="1"/>
    <col min="4105" max="4105" width="4.25" style="19" customWidth="1"/>
    <col min="4106" max="4106" width="6.1640625" style="19" customWidth="1"/>
    <col min="4107" max="4107" width="3.75" style="19" customWidth="1"/>
    <col min="4108" max="4108" width="3.9140625" style="19" customWidth="1"/>
    <col min="4109" max="4109" width="4.33203125" style="19" customWidth="1"/>
    <col min="4110" max="4110" width="5.25" style="19" customWidth="1"/>
    <col min="4111" max="4111" width="4" style="19" customWidth="1"/>
    <col min="4112" max="4112" width="5.4140625" style="19" customWidth="1"/>
    <col min="4113" max="4113" width="4" style="19" customWidth="1"/>
    <col min="4114" max="4114" width="6.83203125" style="19" bestFit="1" customWidth="1"/>
    <col min="4115" max="4115" width="4" style="19" customWidth="1"/>
    <col min="4116" max="4116" width="5.4140625" style="19" customWidth="1"/>
    <col min="4117" max="4117" width="3.9140625" style="19" customWidth="1"/>
    <col min="4118" max="4118" width="6.83203125" style="19" bestFit="1" customWidth="1"/>
    <col min="4119" max="4119" width="5.83203125" style="19" bestFit="1" customWidth="1"/>
    <col min="4120" max="4120" width="6.83203125" style="19" bestFit="1" customWidth="1"/>
    <col min="4121" max="4121" width="4.25" style="19" customWidth="1"/>
    <col min="4122" max="4122" width="6.83203125" style="19" bestFit="1" customWidth="1"/>
    <col min="4123" max="4123" width="5.1640625" style="19" bestFit="1" customWidth="1"/>
    <col min="4124" max="4124" width="6.83203125" style="19" bestFit="1" customWidth="1"/>
    <col min="4125" max="4125" width="5.83203125" style="19" bestFit="1" customWidth="1"/>
    <col min="4126" max="4126" width="5.9140625" style="19" customWidth="1"/>
    <col min="4127" max="4127" width="4.25" style="19" customWidth="1"/>
    <col min="4128" max="4128" width="6.83203125" style="19" bestFit="1" customWidth="1"/>
    <col min="4129" max="4129" width="4.08203125" style="19" customWidth="1"/>
    <col min="4130" max="4130" width="6.83203125" style="19" bestFit="1" customWidth="1"/>
    <col min="4131" max="4131" width="4.08203125" style="19" customWidth="1"/>
    <col min="4132" max="4132" width="4.33203125" style="19" customWidth="1"/>
    <col min="4133" max="4133" width="4.25" style="19" customWidth="1"/>
    <col min="4134" max="4136" width="4.33203125" style="19" customWidth="1"/>
    <col min="4137" max="4138" width="5.83203125" style="19" bestFit="1" customWidth="1"/>
    <col min="4139" max="4139" width="4" style="19" customWidth="1"/>
    <col min="4140" max="4140" width="4.58203125" style="19" customWidth="1"/>
    <col min="4141" max="4352" width="8.1640625" style="19"/>
    <col min="4353" max="4353" width="3.33203125" style="19" customWidth="1"/>
    <col min="4354" max="4354" width="6.6640625" style="19" customWidth="1"/>
    <col min="4355" max="4355" width="5.83203125" style="19" bestFit="1" customWidth="1"/>
    <col min="4356" max="4356" width="7.75" style="19" customWidth="1"/>
    <col min="4357" max="4357" width="5.83203125" style="19" bestFit="1" customWidth="1"/>
    <col min="4358" max="4358" width="8" style="19" customWidth="1"/>
    <col min="4359" max="4359" width="4.58203125" style="19" customWidth="1"/>
    <col min="4360" max="4360" width="5.9140625" style="19" customWidth="1"/>
    <col min="4361" max="4361" width="4.25" style="19" customWidth="1"/>
    <col min="4362" max="4362" width="6.1640625" style="19" customWidth="1"/>
    <col min="4363" max="4363" width="3.75" style="19" customWidth="1"/>
    <col min="4364" max="4364" width="3.9140625" style="19" customWidth="1"/>
    <col min="4365" max="4365" width="4.33203125" style="19" customWidth="1"/>
    <col min="4366" max="4366" width="5.25" style="19" customWidth="1"/>
    <col min="4367" max="4367" width="4" style="19" customWidth="1"/>
    <col min="4368" max="4368" width="5.4140625" style="19" customWidth="1"/>
    <col min="4369" max="4369" width="4" style="19" customWidth="1"/>
    <col min="4370" max="4370" width="6.83203125" style="19" bestFit="1" customWidth="1"/>
    <col min="4371" max="4371" width="4" style="19" customWidth="1"/>
    <col min="4372" max="4372" width="5.4140625" style="19" customWidth="1"/>
    <col min="4373" max="4373" width="3.9140625" style="19" customWidth="1"/>
    <col min="4374" max="4374" width="6.83203125" style="19" bestFit="1" customWidth="1"/>
    <col min="4375" max="4375" width="5.83203125" style="19" bestFit="1" customWidth="1"/>
    <col min="4376" max="4376" width="6.83203125" style="19" bestFit="1" customWidth="1"/>
    <col min="4377" max="4377" width="4.25" style="19" customWidth="1"/>
    <col min="4378" max="4378" width="6.83203125" style="19" bestFit="1" customWidth="1"/>
    <col min="4379" max="4379" width="5.1640625" style="19" bestFit="1" customWidth="1"/>
    <col min="4380" max="4380" width="6.83203125" style="19" bestFit="1" customWidth="1"/>
    <col min="4381" max="4381" width="5.83203125" style="19" bestFit="1" customWidth="1"/>
    <col min="4382" max="4382" width="5.9140625" style="19" customWidth="1"/>
    <col min="4383" max="4383" width="4.25" style="19" customWidth="1"/>
    <col min="4384" max="4384" width="6.83203125" style="19" bestFit="1" customWidth="1"/>
    <col min="4385" max="4385" width="4.08203125" style="19" customWidth="1"/>
    <col min="4386" max="4386" width="6.83203125" style="19" bestFit="1" customWidth="1"/>
    <col min="4387" max="4387" width="4.08203125" style="19" customWidth="1"/>
    <col min="4388" max="4388" width="4.33203125" style="19" customWidth="1"/>
    <col min="4389" max="4389" width="4.25" style="19" customWidth="1"/>
    <col min="4390" max="4392" width="4.33203125" style="19" customWidth="1"/>
    <col min="4393" max="4394" width="5.83203125" style="19" bestFit="1" customWidth="1"/>
    <col min="4395" max="4395" width="4" style="19" customWidth="1"/>
    <col min="4396" max="4396" width="4.58203125" style="19" customWidth="1"/>
    <col min="4397" max="4608" width="8.1640625" style="19"/>
    <col min="4609" max="4609" width="3.33203125" style="19" customWidth="1"/>
    <col min="4610" max="4610" width="6.6640625" style="19" customWidth="1"/>
    <col min="4611" max="4611" width="5.83203125" style="19" bestFit="1" customWidth="1"/>
    <col min="4612" max="4612" width="7.75" style="19" customWidth="1"/>
    <col min="4613" max="4613" width="5.83203125" style="19" bestFit="1" customWidth="1"/>
    <col min="4614" max="4614" width="8" style="19" customWidth="1"/>
    <col min="4615" max="4615" width="4.58203125" style="19" customWidth="1"/>
    <col min="4616" max="4616" width="5.9140625" style="19" customWidth="1"/>
    <col min="4617" max="4617" width="4.25" style="19" customWidth="1"/>
    <col min="4618" max="4618" width="6.1640625" style="19" customWidth="1"/>
    <col min="4619" max="4619" width="3.75" style="19" customWidth="1"/>
    <col min="4620" max="4620" width="3.9140625" style="19" customWidth="1"/>
    <col min="4621" max="4621" width="4.33203125" style="19" customWidth="1"/>
    <col min="4622" max="4622" width="5.25" style="19" customWidth="1"/>
    <col min="4623" max="4623" width="4" style="19" customWidth="1"/>
    <col min="4624" max="4624" width="5.4140625" style="19" customWidth="1"/>
    <col min="4625" max="4625" width="4" style="19" customWidth="1"/>
    <col min="4626" max="4626" width="6.83203125" style="19" bestFit="1" customWidth="1"/>
    <col min="4627" max="4627" width="4" style="19" customWidth="1"/>
    <col min="4628" max="4628" width="5.4140625" style="19" customWidth="1"/>
    <col min="4629" max="4629" width="3.9140625" style="19" customWidth="1"/>
    <col min="4630" max="4630" width="6.83203125" style="19" bestFit="1" customWidth="1"/>
    <col min="4631" max="4631" width="5.83203125" style="19" bestFit="1" customWidth="1"/>
    <col min="4632" max="4632" width="6.83203125" style="19" bestFit="1" customWidth="1"/>
    <col min="4633" max="4633" width="4.25" style="19" customWidth="1"/>
    <col min="4634" max="4634" width="6.83203125" style="19" bestFit="1" customWidth="1"/>
    <col min="4635" max="4635" width="5.1640625" style="19" bestFit="1" customWidth="1"/>
    <col min="4636" max="4636" width="6.83203125" style="19" bestFit="1" customWidth="1"/>
    <col min="4637" max="4637" width="5.83203125" style="19" bestFit="1" customWidth="1"/>
    <col min="4638" max="4638" width="5.9140625" style="19" customWidth="1"/>
    <col min="4639" max="4639" width="4.25" style="19" customWidth="1"/>
    <col min="4640" max="4640" width="6.83203125" style="19" bestFit="1" customWidth="1"/>
    <col min="4641" max="4641" width="4.08203125" style="19" customWidth="1"/>
    <col min="4642" max="4642" width="6.83203125" style="19" bestFit="1" customWidth="1"/>
    <col min="4643" max="4643" width="4.08203125" style="19" customWidth="1"/>
    <col min="4644" max="4644" width="4.33203125" style="19" customWidth="1"/>
    <col min="4645" max="4645" width="4.25" style="19" customWidth="1"/>
    <col min="4646" max="4648" width="4.33203125" style="19" customWidth="1"/>
    <col min="4649" max="4650" width="5.83203125" style="19" bestFit="1" customWidth="1"/>
    <col min="4651" max="4651" width="4" style="19" customWidth="1"/>
    <col min="4652" max="4652" width="4.58203125" style="19" customWidth="1"/>
    <col min="4653" max="4864" width="8.1640625" style="19"/>
    <col min="4865" max="4865" width="3.33203125" style="19" customWidth="1"/>
    <col min="4866" max="4866" width="6.6640625" style="19" customWidth="1"/>
    <col min="4867" max="4867" width="5.83203125" style="19" bestFit="1" customWidth="1"/>
    <col min="4868" max="4868" width="7.75" style="19" customWidth="1"/>
    <col min="4869" max="4869" width="5.83203125" style="19" bestFit="1" customWidth="1"/>
    <col min="4870" max="4870" width="8" style="19" customWidth="1"/>
    <col min="4871" max="4871" width="4.58203125" style="19" customWidth="1"/>
    <col min="4872" max="4872" width="5.9140625" style="19" customWidth="1"/>
    <col min="4873" max="4873" width="4.25" style="19" customWidth="1"/>
    <col min="4874" max="4874" width="6.1640625" style="19" customWidth="1"/>
    <col min="4875" max="4875" width="3.75" style="19" customWidth="1"/>
    <col min="4876" max="4876" width="3.9140625" style="19" customWidth="1"/>
    <col min="4877" max="4877" width="4.33203125" style="19" customWidth="1"/>
    <col min="4878" max="4878" width="5.25" style="19" customWidth="1"/>
    <col min="4879" max="4879" width="4" style="19" customWidth="1"/>
    <col min="4880" max="4880" width="5.4140625" style="19" customWidth="1"/>
    <col min="4881" max="4881" width="4" style="19" customWidth="1"/>
    <col min="4882" max="4882" width="6.83203125" style="19" bestFit="1" customWidth="1"/>
    <col min="4883" max="4883" width="4" style="19" customWidth="1"/>
    <col min="4884" max="4884" width="5.4140625" style="19" customWidth="1"/>
    <col min="4885" max="4885" width="3.9140625" style="19" customWidth="1"/>
    <col min="4886" max="4886" width="6.83203125" style="19" bestFit="1" customWidth="1"/>
    <col min="4887" max="4887" width="5.83203125" style="19" bestFit="1" customWidth="1"/>
    <col min="4888" max="4888" width="6.83203125" style="19" bestFit="1" customWidth="1"/>
    <col min="4889" max="4889" width="4.25" style="19" customWidth="1"/>
    <col min="4890" max="4890" width="6.83203125" style="19" bestFit="1" customWidth="1"/>
    <col min="4891" max="4891" width="5.1640625" style="19" bestFit="1" customWidth="1"/>
    <col min="4892" max="4892" width="6.83203125" style="19" bestFit="1" customWidth="1"/>
    <col min="4893" max="4893" width="5.83203125" style="19" bestFit="1" customWidth="1"/>
    <col min="4894" max="4894" width="5.9140625" style="19" customWidth="1"/>
    <col min="4895" max="4895" width="4.25" style="19" customWidth="1"/>
    <col min="4896" max="4896" width="6.83203125" style="19" bestFit="1" customWidth="1"/>
    <col min="4897" max="4897" width="4.08203125" style="19" customWidth="1"/>
    <col min="4898" max="4898" width="6.83203125" style="19" bestFit="1" customWidth="1"/>
    <col min="4899" max="4899" width="4.08203125" style="19" customWidth="1"/>
    <col min="4900" max="4900" width="4.33203125" style="19" customWidth="1"/>
    <col min="4901" max="4901" width="4.25" style="19" customWidth="1"/>
    <col min="4902" max="4904" width="4.33203125" style="19" customWidth="1"/>
    <col min="4905" max="4906" width="5.83203125" style="19" bestFit="1" customWidth="1"/>
    <col min="4907" max="4907" width="4" style="19" customWidth="1"/>
    <col min="4908" max="4908" width="4.58203125" style="19" customWidth="1"/>
    <col min="4909" max="5120" width="8.1640625" style="19"/>
    <col min="5121" max="5121" width="3.33203125" style="19" customWidth="1"/>
    <col min="5122" max="5122" width="6.6640625" style="19" customWidth="1"/>
    <col min="5123" max="5123" width="5.83203125" style="19" bestFit="1" customWidth="1"/>
    <col min="5124" max="5124" width="7.75" style="19" customWidth="1"/>
    <col min="5125" max="5125" width="5.83203125" style="19" bestFit="1" customWidth="1"/>
    <col min="5126" max="5126" width="8" style="19" customWidth="1"/>
    <col min="5127" max="5127" width="4.58203125" style="19" customWidth="1"/>
    <col min="5128" max="5128" width="5.9140625" style="19" customWidth="1"/>
    <col min="5129" max="5129" width="4.25" style="19" customWidth="1"/>
    <col min="5130" max="5130" width="6.1640625" style="19" customWidth="1"/>
    <col min="5131" max="5131" width="3.75" style="19" customWidth="1"/>
    <col min="5132" max="5132" width="3.9140625" style="19" customWidth="1"/>
    <col min="5133" max="5133" width="4.33203125" style="19" customWidth="1"/>
    <col min="5134" max="5134" width="5.25" style="19" customWidth="1"/>
    <col min="5135" max="5135" width="4" style="19" customWidth="1"/>
    <col min="5136" max="5136" width="5.4140625" style="19" customWidth="1"/>
    <col min="5137" max="5137" width="4" style="19" customWidth="1"/>
    <col min="5138" max="5138" width="6.83203125" style="19" bestFit="1" customWidth="1"/>
    <col min="5139" max="5139" width="4" style="19" customWidth="1"/>
    <col min="5140" max="5140" width="5.4140625" style="19" customWidth="1"/>
    <col min="5141" max="5141" width="3.9140625" style="19" customWidth="1"/>
    <col min="5142" max="5142" width="6.83203125" style="19" bestFit="1" customWidth="1"/>
    <col min="5143" max="5143" width="5.83203125" style="19" bestFit="1" customWidth="1"/>
    <col min="5144" max="5144" width="6.83203125" style="19" bestFit="1" customWidth="1"/>
    <col min="5145" max="5145" width="4.25" style="19" customWidth="1"/>
    <col min="5146" max="5146" width="6.83203125" style="19" bestFit="1" customWidth="1"/>
    <col min="5147" max="5147" width="5.1640625" style="19" bestFit="1" customWidth="1"/>
    <col min="5148" max="5148" width="6.83203125" style="19" bestFit="1" customWidth="1"/>
    <col min="5149" max="5149" width="5.83203125" style="19" bestFit="1" customWidth="1"/>
    <col min="5150" max="5150" width="5.9140625" style="19" customWidth="1"/>
    <col min="5151" max="5151" width="4.25" style="19" customWidth="1"/>
    <col min="5152" max="5152" width="6.83203125" style="19" bestFit="1" customWidth="1"/>
    <col min="5153" max="5153" width="4.08203125" style="19" customWidth="1"/>
    <col min="5154" max="5154" width="6.83203125" style="19" bestFit="1" customWidth="1"/>
    <col min="5155" max="5155" width="4.08203125" style="19" customWidth="1"/>
    <col min="5156" max="5156" width="4.33203125" style="19" customWidth="1"/>
    <col min="5157" max="5157" width="4.25" style="19" customWidth="1"/>
    <col min="5158" max="5160" width="4.33203125" style="19" customWidth="1"/>
    <col min="5161" max="5162" width="5.83203125" style="19" bestFit="1" customWidth="1"/>
    <col min="5163" max="5163" width="4" style="19" customWidth="1"/>
    <col min="5164" max="5164" width="4.58203125" style="19" customWidth="1"/>
    <col min="5165" max="5376" width="8.1640625" style="19"/>
    <col min="5377" max="5377" width="3.33203125" style="19" customWidth="1"/>
    <col min="5378" max="5378" width="6.6640625" style="19" customWidth="1"/>
    <col min="5379" max="5379" width="5.83203125" style="19" bestFit="1" customWidth="1"/>
    <col min="5380" max="5380" width="7.75" style="19" customWidth="1"/>
    <col min="5381" max="5381" width="5.83203125" style="19" bestFit="1" customWidth="1"/>
    <col min="5382" max="5382" width="8" style="19" customWidth="1"/>
    <col min="5383" max="5383" width="4.58203125" style="19" customWidth="1"/>
    <col min="5384" max="5384" width="5.9140625" style="19" customWidth="1"/>
    <col min="5385" max="5385" width="4.25" style="19" customWidth="1"/>
    <col min="5386" max="5386" width="6.1640625" style="19" customWidth="1"/>
    <col min="5387" max="5387" width="3.75" style="19" customWidth="1"/>
    <col min="5388" max="5388" width="3.9140625" style="19" customWidth="1"/>
    <col min="5389" max="5389" width="4.33203125" style="19" customWidth="1"/>
    <col min="5390" max="5390" width="5.25" style="19" customWidth="1"/>
    <col min="5391" max="5391" width="4" style="19" customWidth="1"/>
    <col min="5392" max="5392" width="5.4140625" style="19" customWidth="1"/>
    <col min="5393" max="5393" width="4" style="19" customWidth="1"/>
    <col min="5394" max="5394" width="6.83203125" style="19" bestFit="1" customWidth="1"/>
    <col min="5395" max="5395" width="4" style="19" customWidth="1"/>
    <col min="5396" max="5396" width="5.4140625" style="19" customWidth="1"/>
    <col min="5397" max="5397" width="3.9140625" style="19" customWidth="1"/>
    <col min="5398" max="5398" width="6.83203125" style="19" bestFit="1" customWidth="1"/>
    <col min="5399" max="5399" width="5.83203125" style="19" bestFit="1" customWidth="1"/>
    <col min="5400" max="5400" width="6.83203125" style="19" bestFit="1" customWidth="1"/>
    <col min="5401" max="5401" width="4.25" style="19" customWidth="1"/>
    <col min="5402" max="5402" width="6.83203125" style="19" bestFit="1" customWidth="1"/>
    <col min="5403" max="5403" width="5.1640625" style="19" bestFit="1" customWidth="1"/>
    <col min="5404" max="5404" width="6.83203125" style="19" bestFit="1" customWidth="1"/>
    <col min="5405" max="5405" width="5.83203125" style="19" bestFit="1" customWidth="1"/>
    <col min="5406" max="5406" width="5.9140625" style="19" customWidth="1"/>
    <col min="5407" max="5407" width="4.25" style="19" customWidth="1"/>
    <col min="5408" max="5408" width="6.83203125" style="19" bestFit="1" customWidth="1"/>
    <col min="5409" max="5409" width="4.08203125" style="19" customWidth="1"/>
    <col min="5410" max="5410" width="6.83203125" style="19" bestFit="1" customWidth="1"/>
    <col min="5411" max="5411" width="4.08203125" style="19" customWidth="1"/>
    <col min="5412" max="5412" width="4.33203125" style="19" customWidth="1"/>
    <col min="5413" max="5413" width="4.25" style="19" customWidth="1"/>
    <col min="5414" max="5416" width="4.33203125" style="19" customWidth="1"/>
    <col min="5417" max="5418" width="5.83203125" style="19" bestFit="1" customWidth="1"/>
    <col min="5419" max="5419" width="4" style="19" customWidth="1"/>
    <col min="5420" max="5420" width="4.58203125" style="19" customWidth="1"/>
    <col min="5421" max="5632" width="8.1640625" style="19"/>
    <col min="5633" max="5633" width="3.33203125" style="19" customWidth="1"/>
    <col min="5634" max="5634" width="6.6640625" style="19" customWidth="1"/>
    <col min="5635" max="5635" width="5.83203125" style="19" bestFit="1" customWidth="1"/>
    <col min="5636" max="5636" width="7.75" style="19" customWidth="1"/>
    <col min="5637" max="5637" width="5.83203125" style="19" bestFit="1" customWidth="1"/>
    <col min="5638" max="5638" width="8" style="19" customWidth="1"/>
    <col min="5639" max="5639" width="4.58203125" style="19" customWidth="1"/>
    <col min="5640" max="5640" width="5.9140625" style="19" customWidth="1"/>
    <col min="5641" max="5641" width="4.25" style="19" customWidth="1"/>
    <col min="5642" max="5642" width="6.1640625" style="19" customWidth="1"/>
    <col min="5643" max="5643" width="3.75" style="19" customWidth="1"/>
    <col min="5644" max="5644" width="3.9140625" style="19" customWidth="1"/>
    <col min="5645" max="5645" width="4.33203125" style="19" customWidth="1"/>
    <col min="5646" max="5646" width="5.25" style="19" customWidth="1"/>
    <col min="5647" max="5647" width="4" style="19" customWidth="1"/>
    <col min="5648" max="5648" width="5.4140625" style="19" customWidth="1"/>
    <col min="5649" max="5649" width="4" style="19" customWidth="1"/>
    <col min="5650" max="5650" width="6.83203125" style="19" bestFit="1" customWidth="1"/>
    <col min="5651" max="5651" width="4" style="19" customWidth="1"/>
    <col min="5652" max="5652" width="5.4140625" style="19" customWidth="1"/>
    <col min="5653" max="5653" width="3.9140625" style="19" customWidth="1"/>
    <col min="5654" max="5654" width="6.83203125" style="19" bestFit="1" customWidth="1"/>
    <col min="5655" max="5655" width="5.83203125" style="19" bestFit="1" customWidth="1"/>
    <col min="5656" max="5656" width="6.83203125" style="19" bestFit="1" customWidth="1"/>
    <col min="5657" max="5657" width="4.25" style="19" customWidth="1"/>
    <col min="5658" max="5658" width="6.83203125" style="19" bestFit="1" customWidth="1"/>
    <col min="5659" max="5659" width="5.1640625" style="19" bestFit="1" customWidth="1"/>
    <col min="5660" max="5660" width="6.83203125" style="19" bestFit="1" customWidth="1"/>
    <col min="5661" max="5661" width="5.83203125" style="19" bestFit="1" customWidth="1"/>
    <col min="5662" max="5662" width="5.9140625" style="19" customWidth="1"/>
    <col min="5663" max="5663" width="4.25" style="19" customWidth="1"/>
    <col min="5664" max="5664" width="6.83203125" style="19" bestFit="1" customWidth="1"/>
    <col min="5665" max="5665" width="4.08203125" style="19" customWidth="1"/>
    <col min="5666" max="5666" width="6.83203125" style="19" bestFit="1" customWidth="1"/>
    <col min="5667" max="5667" width="4.08203125" style="19" customWidth="1"/>
    <col min="5668" max="5668" width="4.33203125" style="19" customWidth="1"/>
    <col min="5669" max="5669" width="4.25" style="19" customWidth="1"/>
    <col min="5670" max="5672" width="4.33203125" style="19" customWidth="1"/>
    <col min="5673" max="5674" width="5.83203125" style="19" bestFit="1" customWidth="1"/>
    <col min="5675" max="5675" width="4" style="19" customWidth="1"/>
    <col min="5676" max="5676" width="4.58203125" style="19" customWidth="1"/>
    <col min="5677" max="5888" width="8.1640625" style="19"/>
    <col min="5889" max="5889" width="3.33203125" style="19" customWidth="1"/>
    <col min="5890" max="5890" width="6.6640625" style="19" customWidth="1"/>
    <col min="5891" max="5891" width="5.83203125" style="19" bestFit="1" customWidth="1"/>
    <col min="5892" max="5892" width="7.75" style="19" customWidth="1"/>
    <col min="5893" max="5893" width="5.83203125" style="19" bestFit="1" customWidth="1"/>
    <col min="5894" max="5894" width="8" style="19" customWidth="1"/>
    <col min="5895" max="5895" width="4.58203125" style="19" customWidth="1"/>
    <col min="5896" max="5896" width="5.9140625" style="19" customWidth="1"/>
    <col min="5897" max="5897" width="4.25" style="19" customWidth="1"/>
    <col min="5898" max="5898" width="6.1640625" style="19" customWidth="1"/>
    <col min="5899" max="5899" width="3.75" style="19" customWidth="1"/>
    <col min="5900" max="5900" width="3.9140625" style="19" customWidth="1"/>
    <col min="5901" max="5901" width="4.33203125" style="19" customWidth="1"/>
    <col min="5902" max="5902" width="5.25" style="19" customWidth="1"/>
    <col min="5903" max="5903" width="4" style="19" customWidth="1"/>
    <col min="5904" max="5904" width="5.4140625" style="19" customWidth="1"/>
    <col min="5905" max="5905" width="4" style="19" customWidth="1"/>
    <col min="5906" max="5906" width="6.83203125" style="19" bestFit="1" customWidth="1"/>
    <col min="5907" max="5907" width="4" style="19" customWidth="1"/>
    <col min="5908" max="5908" width="5.4140625" style="19" customWidth="1"/>
    <col min="5909" max="5909" width="3.9140625" style="19" customWidth="1"/>
    <col min="5910" max="5910" width="6.83203125" style="19" bestFit="1" customWidth="1"/>
    <col min="5911" max="5911" width="5.83203125" style="19" bestFit="1" customWidth="1"/>
    <col min="5912" max="5912" width="6.83203125" style="19" bestFit="1" customWidth="1"/>
    <col min="5913" max="5913" width="4.25" style="19" customWidth="1"/>
    <col min="5914" max="5914" width="6.83203125" style="19" bestFit="1" customWidth="1"/>
    <col min="5915" max="5915" width="5.1640625" style="19" bestFit="1" customWidth="1"/>
    <col min="5916" max="5916" width="6.83203125" style="19" bestFit="1" customWidth="1"/>
    <col min="5917" max="5917" width="5.83203125" style="19" bestFit="1" customWidth="1"/>
    <col min="5918" max="5918" width="5.9140625" style="19" customWidth="1"/>
    <col min="5919" max="5919" width="4.25" style="19" customWidth="1"/>
    <col min="5920" max="5920" width="6.83203125" style="19" bestFit="1" customWidth="1"/>
    <col min="5921" max="5921" width="4.08203125" style="19" customWidth="1"/>
    <col min="5922" max="5922" width="6.83203125" style="19" bestFit="1" customWidth="1"/>
    <col min="5923" max="5923" width="4.08203125" style="19" customWidth="1"/>
    <col min="5924" max="5924" width="4.33203125" style="19" customWidth="1"/>
    <col min="5925" max="5925" width="4.25" style="19" customWidth="1"/>
    <col min="5926" max="5928" width="4.33203125" style="19" customWidth="1"/>
    <col min="5929" max="5930" width="5.83203125" style="19" bestFit="1" customWidth="1"/>
    <col min="5931" max="5931" width="4" style="19" customWidth="1"/>
    <col min="5932" max="5932" width="4.58203125" style="19" customWidth="1"/>
    <col min="5933" max="6144" width="8.1640625" style="19"/>
    <col min="6145" max="6145" width="3.33203125" style="19" customWidth="1"/>
    <col min="6146" max="6146" width="6.6640625" style="19" customWidth="1"/>
    <col min="6147" max="6147" width="5.83203125" style="19" bestFit="1" customWidth="1"/>
    <col min="6148" max="6148" width="7.75" style="19" customWidth="1"/>
    <col min="6149" max="6149" width="5.83203125" style="19" bestFit="1" customWidth="1"/>
    <col min="6150" max="6150" width="8" style="19" customWidth="1"/>
    <col min="6151" max="6151" width="4.58203125" style="19" customWidth="1"/>
    <col min="6152" max="6152" width="5.9140625" style="19" customWidth="1"/>
    <col min="6153" max="6153" width="4.25" style="19" customWidth="1"/>
    <col min="6154" max="6154" width="6.1640625" style="19" customWidth="1"/>
    <col min="6155" max="6155" width="3.75" style="19" customWidth="1"/>
    <col min="6156" max="6156" width="3.9140625" style="19" customWidth="1"/>
    <col min="6157" max="6157" width="4.33203125" style="19" customWidth="1"/>
    <col min="6158" max="6158" width="5.25" style="19" customWidth="1"/>
    <col min="6159" max="6159" width="4" style="19" customWidth="1"/>
    <col min="6160" max="6160" width="5.4140625" style="19" customWidth="1"/>
    <col min="6161" max="6161" width="4" style="19" customWidth="1"/>
    <col min="6162" max="6162" width="6.83203125" style="19" bestFit="1" customWidth="1"/>
    <col min="6163" max="6163" width="4" style="19" customWidth="1"/>
    <col min="6164" max="6164" width="5.4140625" style="19" customWidth="1"/>
    <col min="6165" max="6165" width="3.9140625" style="19" customWidth="1"/>
    <col min="6166" max="6166" width="6.83203125" style="19" bestFit="1" customWidth="1"/>
    <col min="6167" max="6167" width="5.83203125" style="19" bestFit="1" customWidth="1"/>
    <col min="6168" max="6168" width="6.83203125" style="19" bestFit="1" customWidth="1"/>
    <col min="6169" max="6169" width="4.25" style="19" customWidth="1"/>
    <col min="6170" max="6170" width="6.83203125" style="19" bestFit="1" customWidth="1"/>
    <col min="6171" max="6171" width="5.1640625" style="19" bestFit="1" customWidth="1"/>
    <col min="6172" max="6172" width="6.83203125" style="19" bestFit="1" customWidth="1"/>
    <col min="6173" max="6173" width="5.83203125" style="19" bestFit="1" customWidth="1"/>
    <col min="6174" max="6174" width="5.9140625" style="19" customWidth="1"/>
    <col min="6175" max="6175" width="4.25" style="19" customWidth="1"/>
    <col min="6176" max="6176" width="6.83203125" style="19" bestFit="1" customWidth="1"/>
    <col min="6177" max="6177" width="4.08203125" style="19" customWidth="1"/>
    <col min="6178" max="6178" width="6.83203125" style="19" bestFit="1" customWidth="1"/>
    <col min="6179" max="6179" width="4.08203125" style="19" customWidth="1"/>
    <col min="6180" max="6180" width="4.33203125" style="19" customWidth="1"/>
    <col min="6181" max="6181" width="4.25" style="19" customWidth="1"/>
    <col min="6182" max="6184" width="4.33203125" style="19" customWidth="1"/>
    <col min="6185" max="6186" width="5.83203125" style="19" bestFit="1" customWidth="1"/>
    <col min="6187" max="6187" width="4" style="19" customWidth="1"/>
    <col min="6188" max="6188" width="4.58203125" style="19" customWidth="1"/>
    <col min="6189" max="6400" width="8.1640625" style="19"/>
    <col min="6401" max="6401" width="3.33203125" style="19" customWidth="1"/>
    <col min="6402" max="6402" width="6.6640625" style="19" customWidth="1"/>
    <col min="6403" max="6403" width="5.83203125" style="19" bestFit="1" customWidth="1"/>
    <col min="6404" max="6404" width="7.75" style="19" customWidth="1"/>
    <col min="6405" max="6405" width="5.83203125" style="19" bestFit="1" customWidth="1"/>
    <col min="6406" max="6406" width="8" style="19" customWidth="1"/>
    <col min="6407" max="6407" width="4.58203125" style="19" customWidth="1"/>
    <col min="6408" max="6408" width="5.9140625" style="19" customWidth="1"/>
    <col min="6409" max="6409" width="4.25" style="19" customWidth="1"/>
    <col min="6410" max="6410" width="6.1640625" style="19" customWidth="1"/>
    <col min="6411" max="6411" width="3.75" style="19" customWidth="1"/>
    <col min="6412" max="6412" width="3.9140625" style="19" customWidth="1"/>
    <col min="6413" max="6413" width="4.33203125" style="19" customWidth="1"/>
    <col min="6414" max="6414" width="5.25" style="19" customWidth="1"/>
    <col min="6415" max="6415" width="4" style="19" customWidth="1"/>
    <col min="6416" max="6416" width="5.4140625" style="19" customWidth="1"/>
    <col min="6417" max="6417" width="4" style="19" customWidth="1"/>
    <col min="6418" max="6418" width="6.83203125" style="19" bestFit="1" customWidth="1"/>
    <col min="6419" max="6419" width="4" style="19" customWidth="1"/>
    <col min="6420" max="6420" width="5.4140625" style="19" customWidth="1"/>
    <col min="6421" max="6421" width="3.9140625" style="19" customWidth="1"/>
    <col min="6422" max="6422" width="6.83203125" style="19" bestFit="1" customWidth="1"/>
    <col min="6423" max="6423" width="5.83203125" style="19" bestFit="1" customWidth="1"/>
    <col min="6424" max="6424" width="6.83203125" style="19" bestFit="1" customWidth="1"/>
    <col min="6425" max="6425" width="4.25" style="19" customWidth="1"/>
    <col min="6426" max="6426" width="6.83203125" style="19" bestFit="1" customWidth="1"/>
    <col min="6427" max="6427" width="5.1640625" style="19" bestFit="1" customWidth="1"/>
    <col min="6428" max="6428" width="6.83203125" style="19" bestFit="1" customWidth="1"/>
    <col min="6429" max="6429" width="5.83203125" style="19" bestFit="1" customWidth="1"/>
    <col min="6430" max="6430" width="5.9140625" style="19" customWidth="1"/>
    <col min="6431" max="6431" width="4.25" style="19" customWidth="1"/>
    <col min="6432" max="6432" width="6.83203125" style="19" bestFit="1" customWidth="1"/>
    <col min="6433" max="6433" width="4.08203125" style="19" customWidth="1"/>
    <col min="6434" max="6434" width="6.83203125" style="19" bestFit="1" customWidth="1"/>
    <col min="6435" max="6435" width="4.08203125" style="19" customWidth="1"/>
    <col min="6436" max="6436" width="4.33203125" style="19" customWidth="1"/>
    <col min="6437" max="6437" width="4.25" style="19" customWidth="1"/>
    <col min="6438" max="6440" width="4.33203125" style="19" customWidth="1"/>
    <col min="6441" max="6442" width="5.83203125" style="19" bestFit="1" customWidth="1"/>
    <col min="6443" max="6443" width="4" style="19" customWidth="1"/>
    <col min="6444" max="6444" width="4.58203125" style="19" customWidth="1"/>
    <col min="6445" max="6656" width="8.1640625" style="19"/>
    <col min="6657" max="6657" width="3.33203125" style="19" customWidth="1"/>
    <col min="6658" max="6658" width="6.6640625" style="19" customWidth="1"/>
    <col min="6659" max="6659" width="5.83203125" style="19" bestFit="1" customWidth="1"/>
    <col min="6660" max="6660" width="7.75" style="19" customWidth="1"/>
    <col min="6661" max="6661" width="5.83203125" style="19" bestFit="1" customWidth="1"/>
    <col min="6662" max="6662" width="8" style="19" customWidth="1"/>
    <col min="6663" max="6663" width="4.58203125" style="19" customWidth="1"/>
    <col min="6664" max="6664" width="5.9140625" style="19" customWidth="1"/>
    <col min="6665" max="6665" width="4.25" style="19" customWidth="1"/>
    <col min="6666" max="6666" width="6.1640625" style="19" customWidth="1"/>
    <col min="6667" max="6667" width="3.75" style="19" customWidth="1"/>
    <col min="6668" max="6668" width="3.9140625" style="19" customWidth="1"/>
    <col min="6669" max="6669" width="4.33203125" style="19" customWidth="1"/>
    <col min="6670" max="6670" width="5.25" style="19" customWidth="1"/>
    <col min="6671" max="6671" width="4" style="19" customWidth="1"/>
    <col min="6672" max="6672" width="5.4140625" style="19" customWidth="1"/>
    <col min="6673" max="6673" width="4" style="19" customWidth="1"/>
    <col min="6674" max="6674" width="6.83203125" style="19" bestFit="1" customWidth="1"/>
    <col min="6675" max="6675" width="4" style="19" customWidth="1"/>
    <col min="6676" max="6676" width="5.4140625" style="19" customWidth="1"/>
    <col min="6677" max="6677" width="3.9140625" style="19" customWidth="1"/>
    <col min="6678" max="6678" width="6.83203125" style="19" bestFit="1" customWidth="1"/>
    <col min="6679" max="6679" width="5.83203125" style="19" bestFit="1" customWidth="1"/>
    <col min="6680" max="6680" width="6.83203125" style="19" bestFit="1" customWidth="1"/>
    <col min="6681" max="6681" width="4.25" style="19" customWidth="1"/>
    <col min="6682" max="6682" width="6.83203125" style="19" bestFit="1" customWidth="1"/>
    <col min="6683" max="6683" width="5.1640625" style="19" bestFit="1" customWidth="1"/>
    <col min="6684" max="6684" width="6.83203125" style="19" bestFit="1" customWidth="1"/>
    <col min="6685" max="6685" width="5.83203125" style="19" bestFit="1" customWidth="1"/>
    <col min="6686" max="6686" width="5.9140625" style="19" customWidth="1"/>
    <col min="6687" max="6687" width="4.25" style="19" customWidth="1"/>
    <col min="6688" max="6688" width="6.83203125" style="19" bestFit="1" customWidth="1"/>
    <col min="6689" max="6689" width="4.08203125" style="19" customWidth="1"/>
    <col min="6690" max="6690" width="6.83203125" style="19" bestFit="1" customWidth="1"/>
    <col min="6691" max="6691" width="4.08203125" style="19" customWidth="1"/>
    <col min="6692" max="6692" width="4.33203125" style="19" customWidth="1"/>
    <col min="6693" max="6693" width="4.25" style="19" customWidth="1"/>
    <col min="6694" max="6696" width="4.33203125" style="19" customWidth="1"/>
    <col min="6697" max="6698" width="5.83203125" style="19" bestFit="1" customWidth="1"/>
    <col min="6699" max="6699" width="4" style="19" customWidth="1"/>
    <col min="6700" max="6700" width="4.58203125" style="19" customWidth="1"/>
    <col min="6701" max="6912" width="8.1640625" style="19"/>
    <col min="6913" max="6913" width="3.33203125" style="19" customWidth="1"/>
    <col min="6914" max="6914" width="6.6640625" style="19" customWidth="1"/>
    <col min="6915" max="6915" width="5.83203125" style="19" bestFit="1" customWidth="1"/>
    <col min="6916" max="6916" width="7.75" style="19" customWidth="1"/>
    <col min="6917" max="6917" width="5.83203125" style="19" bestFit="1" customWidth="1"/>
    <col min="6918" max="6918" width="8" style="19" customWidth="1"/>
    <col min="6919" max="6919" width="4.58203125" style="19" customWidth="1"/>
    <col min="6920" max="6920" width="5.9140625" style="19" customWidth="1"/>
    <col min="6921" max="6921" width="4.25" style="19" customWidth="1"/>
    <col min="6922" max="6922" width="6.1640625" style="19" customWidth="1"/>
    <col min="6923" max="6923" width="3.75" style="19" customWidth="1"/>
    <col min="6924" max="6924" width="3.9140625" style="19" customWidth="1"/>
    <col min="6925" max="6925" width="4.33203125" style="19" customWidth="1"/>
    <col min="6926" max="6926" width="5.25" style="19" customWidth="1"/>
    <col min="6927" max="6927" width="4" style="19" customWidth="1"/>
    <col min="6928" max="6928" width="5.4140625" style="19" customWidth="1"/>
    <col min="6929" max="6929" width="4" style="19" customWidth="1"/>
    <col min="6930" max="6930" width="6.83203125" style="19" bestFit="1" customWidth="1"/>
    <col min="6931" max="6931" width="4" style="19" customWidth="1"/>
    <col min="6932" max="6932" width="5.4140625" style="19" customWidth="1"/>
    <col min="6933" max="6933" width="3.9140625" style="19" customWidth="1"/>
    <col min="6934" max="6934" width="6.83203125" style="19" bestFit="1" customWidth="1"/>
    <col min="6935" max="6935" width="5.83203125" style="19" bestFit="1" customWidth="1"/>
    <col min="6936" max="6936" width="6.83203125" style="19" bestFit="1" customWidth="1"/>
    <col min="6937" max="6937" width="4.25" style="19" customWidth="1"/>
    <col min="6938" max="6938" width="6.83203125" style="19" bestFit="1" customWidth="1"/>
    <col min="6939" max="6939" width="5.1640625" style="19" bestFit="1" customWidth="1"/>
    <col min="6940" max="6940" width="6.83203125" style="19" bestFit="1" customWidth="1"/>
    <col min="6941" max="6941" width="5.83203125" style="19" bestFit="1" customWidth="1"/>
    <col min="6942" max="6942" width="5.9140625" style="19" customWidth="1"/>
    <col min="6943" max="6943" width="4.25" style="19" customWidth="1"/>
    <col min="6944" max="6944" width="6.83203125" style="19" bestFit="1" customWidth="1"/>
    <col min="6945" max="6945" width="4.08203125" style="19" customWidth="1"/>
    <col min="6946" max="6946" width="6.83203125" style="19" bestFit="1" customWidth="1"/>
    <col min="6947" max="6947" width="4.08203125" style="19" customWidth="1"/>
    <col min="6948" max="6948" width="4.33203125" style="19" customWidth="1"/>
    <col min="6949" max="6949" width="4.25" style="19" customWidth="1"/>
    <col min="6950" max="6952" width="4.33203125" style="19" customWidth="1"/>
    <col min="6953" max="6954" width="5.83203125" style="19" bestFit="1" customWidth="1"/>
    <col min="6955" max="6955" width="4" style="19" customWidth="1"/>
    <col min="6956" max="6956" width="4.58203125" style="19" customWidth="1"/>
    <col min="6957" max="7168" width="8.1640625" style="19"/>
    <col min="7169" max="7169" width="3.33203125" style="19" customWidth="1"/>
    <col min="7170" max="7170" width="6.6640625" style="19" customWidth="1"/>
    <col min="7171" max="7171" width="5.83203125" style="19" bestFit="1" customWidth="1"/>
    <col min="7172" max="7172" width="7.75" style="19" customWidth="1"/>
    <col min="7173" max="7173" width="5.83203125" style="19" bestFit="1" customWidth="1"/>
    <col min="7174" max="7174" width="8" style="19" customWidth="1"/>
    <col min="7175" max="7175" width="4.58203125" style="19" customWidth="1"/>
    <col min="7176" max="7176" width="5.9140625" style="19" customWidth="1"/>
    <col min="7177" max="7177" width="4.25" style="19" customWidth="1"/>
    <col min="7178" max="7178" width="6.1640625" style="19" customWidth="1"/>
    <col min="7179" max="7179" width="3.75" style="19" customWidth="1"/>
    <col min="7180" max="7180" width="3.9140625" style="19" customWidth="1"/>
    <col min="7181" max="7181" width="4.33203125" style="19" customWidth="1"/>
    <col min="7182" max="7182" width="5.25" style="19" customWidth="1"/>
    <col min="7183" max="7183" width="4" style="19" customWidth="1"/>
    <col min="7184" max="7184" width="5.4140625" style="19" customWidth="1"/>
    <col min="7185" max="7185" width="4" style="19" customWidth="1"/>
    <col min="7186" max="7186" width="6.83203125" style="19" bestFit="1" customWidth="1"/>
    <col min="7187" max="7187" width="4" style="19" customWidth="1"/>
    <col min="7188" max="7188" width="5.4140625" style="19" customWidth="1"/>
    <col min="7189" max="7189" width="3.9140625" style="19" customWidth="1"/>
    <col min="7190" max="7190" width="6.83203125" style="19" bestFit="1" customWidth="1"/>
    <col min="7191" max="7191" width="5.83203125" style="19" bestFit="1" customWidth="1"/>
    <col min="7192" max="7192" width="6.83203125" style="19" bestFit="1" customWidth="1"/>
    <col min="7193" max="7193" width="4.25" style="19" customWidth="1"/>
    <col min="7194" max="7194" width="6.83203125" style="19" bestFit="1" customWidth="1"/>
    <col min="7195" max="7195" width="5.1640625" style="19" bestFit="1" customWidth="1"/>
    <col min="7196" max="7196" width="6.83203125" style="19" bestFit="1" customWidth="1"/>
    <col min="7197" max="7197" width="5.83203125" style="19" bestFit="1" customWidth="1"/>
    <col min="7198" max="7198" width="5.9140625" style="19" customWidth="1"/>
    <col min="7199" max="7199" width="4.25" style="19" customWidth="1"/>
    <col min="7200" max="7200" width="6.83203125" style="19" bestFit="1" customWidth="1"/>
    <col min="7201" max="7201" width="4.08203125" style="19" customWidth="1"/>
    <col min="7202" max="7202" width="6.83203125" style="19" bestFit="1" customWidth="1"/>
    <col min="7203" max="7203" width="4.08203125" style="19" customWidth="1"/>
    <col min="7204" max="7204" width="4.33203125" style="19" customWidth="1"/>
    <col min="7205" max="7205" width="4.25" style="19" customWidth="1"/>
    <col min="7206" max="7208" width="4.33203125" style="19" customWidth="1"/>
    <col min="7209" max="7210" width="5.83203125" style="19" bestFit="1" customWidth="1"/>
    <col min="7211" max="7211" width="4" style="19" customWidth="1"/>
    <col min="7212" max="7212" width="4.58203125" style="19" customWidth="1"/>
    <col min="7213" max="7424" width="8.1640625" style="19"/>
    <col min="7425" max="7425" width="3.33203125" style="19" customWidth="1"/>
    <col min="7426" max="7426" width="6.6640625" style="19" customWidth="1"/>
    <col min="7427" max="7427" width="5.83203125" style="19" bestFit="1" customWidth="1"/>
    <col min="7428" max="7428" width="7.75" style="19" customWidth="1"/>
    <col min="7429" max="7429" width="5.83203125" style="19" bestFit="1" customWidth="1"/>
    <col min="7430" max="7430" width="8" style="19" customWidth="1"/>
    <col min="7431" max="7431" width="4.58203125" style="19" customWidth="1"/>
    <col min="7432" max="7432" width="5.9140625" style="19" customWidth="1"/>
    <col min="7433" max="7433" width="4.25" style="19" customWidth="1"/>
    <col min="7434" max="7434" width="6.1640625" style="19" customWidth="1"/>
    <col min="7435" max="7435" width="3.75" style="19" customWidth="1"/>
    <col min="7436" max="7436" width="3.9140625" style="19" customWidth="1"/>
    <col min="7437" max="7437" width="4.33203125" style="19" customWidth="1"/>
    <col min="7438" max="7438" width="5.25" style="19" customWidth="1"/>
    <col min="7439" max="7439" width="4" style="19" customWidth="1"/>
    <col min="7440" max="7440" width="5.4140625" style="19" customWidth="1"/>
    <col min="7441" max="7441" width="4" style="19" customWidth="1"/>
    <col min="7442" max="7442" width="6.83203125" style="19" bestFit="1" customWidth="1"/>
    <col min="7443" max="7443" width="4" style="19" customWidth="1"/>
    <col min="7444" max="7444" width="5.4140625" style="19" customWidth="1"/>
    <col min="7445" max="7445" width="3.9140625" style="19" customWidth="1"/>
    <col min="7446" max="7446" width="6.83203125" style="19" bestFit="1" customWidth="1"/>
    <col min="7447" max="7447" width="5.83203125" style="19" bestFit="1" customWidth="1"/>
    <col min="7448" max="7448" width="6.83203125" style="19" bestFit="1" customWidth="1"/>
    <col min="7449" max="7449" width="4.25" style="19" customWidth="1"/>
    <col min="7450" max="7450" width="6.83203125" style="19" bestFit="1" customWidth="1"/>
    <col min="7451" max="7451" width="5.1640625" style="19" bestFit="1" customWidth="1"/>
    <col min="7452" max="7452" width="6.83203125" style="19" bestFit="1" customWidth="1"/>
    <col min="7453" max="7453" width="5.83203125" style="19" bestFit="1" customWidth="1"/>
    <col min="7454" max="7454" width="5.9140625" style="19" customWidth="1"/>
    <col min="7455" max="7455" width="4.25" style="19" customWidth="1"/>
    <col min="7456" max="7456" width="6.83203125" style="19" bestFit="1" customWidth="1"/>
    <col min="7457" max="7457" width="4.08203125" style="19" customWidth="1"/>
    <col min="7458" max="7458" width="6.83203125" style="19" bestFit="1" customWidth="1"/>
    <col min="7459" max="7459" width="4.08203125" style="19" customWidth="1"/>
    <col min="7460" max="7460" width="4.33203125" style="19" customWidth="1"/>
    <col min="7461" max="7461" width="4.25" style="19" customWidth="1"/>
    <col min="7462" max="7464" width="4.33203125" style="19" customWidth="1"/>
    <col min="7465" max="7466" width="5.83203125" style="19" bestFit="1" customWidth="1"/>
    <col min="7467" max="7467" width="4" style="19" customWidth="1"/>
    <col min="7468" max="7468" width="4.58203125" style="19" customWidth="1"/>
    <col min="7469" max="7680" width="8.1640625" style="19"/>
    <col min="7681" max="7681" width="3.33203125" style="19" customWidth="1"/>
    <col min="7682" max="7682" width="6.6640625" style="19" customWidth="1"/>
    <col min="7683" max="7683" width="5.83203125" style="19" bestFit="1" customWidth="1"/>
    <col min="7684" max="7684" width="7.75" style="19" customWidth="1"/>
    <col min="7685" max="7685" width="5.83203125" style="19" bestFit="1" customWidth="1"/>
    <col min="7686" max="7686" width="8" style="19" customWidth="1"/>
    <col min="7687" max="7687" width="4.58203125" style="19" customWidth="1"/>
    <col min="7688" max="7688" width="5.9140625" style="19" customWidth="1"/>
    <col min="7689" max="7689" width="4.25" style="19" customWidth="1"/>
    <col min="7690" max="7690" width="6.1640625" style="19" customWidth="1"/>
    <col min="7691" max="7691" width="3.75" style="19" customWidth="1"/>
    <col min="7692" max="7692" width="3.9140625" style="19" customWidth="1"/>
    <col min="7693" max="7693" width="4.33203125" style="19" customWidth="1"/>
    <col min="7694" max="7694" width="5.25" style="19" customWidth="1"/>
    <col min="7695" max="7695" width="4" style="19" customWidth="1"/>
    <col min="7696" max="7696" width="5.4140625" style="19" customWidth="1"/>
    <col min="7697" max="7697" width="4" style="19" customWidth="1"/>
    <col min="7698" max="7698" width="6.83203125" style="19" bestFit="1" customWidth="1"/>
    <col min="7699" max="7699" width="4" style="19" customWidth="1"/>
    <col min="7700" max="7700" width="5.4140625" style="19" customWidth="1"/>
    <col min="7701" max="7701" width="3.9140625" style="19" customWidth="1"/>
    <col min="7702" max="7702" width="6.83203125" style="19" bestFit="1" customWidth="1"/>
    <col min="7703" max="7703" width="5.83203125" style="19" bestFit="1" customWidth="1"/>
    <col min="7704" max="7704" width="6.83203125" style="19" bestFit="1" customWidth="1"/>
    <col min="7705" max="7705" width="4.25" style="19" customWidth="1"/>
    <col min="7706" max="7706" width="6.83203125" style="19" bestFit="1" customWidth="1"/>
    <col min="7707" max="7707" width="5.1640625" style="19" bestFit="1" customWidth="1"/>
    <col min="7708" max="7708" width="6.83203125" style="19" bestFit="1" customWidth="1"/>
    <col min="7709" max="7709" width="5.83203125" style="19" bestFit="1" customWidth="1"/>
    <col min="7710" max="7710" width="5.9140625" style="19" customWidth="1"/>
    <col min="7711" max="7711" width="4.25" style="19" customWidth="1"/>
    <col min="7712" max="7712" width="6.83203125" style="19" bestFit="1" customWidth="1"/>
    <col min="7713" max="7713" width="4.08203125" style="19" customWidth="1"/>
    <col min="7714" max="7714" width="6.83203125" style="19" bestFit="1" customWidth="1"/>
    <col min="7715" max="7715" width="4.08203125" style="19" customWidth="1"/>
    <col min="7716" max="7716" width="4.33203125" style="19" customWidth="1"/>
    <col min="7717" max="7717" width="4.25" style="19" customWidth="1"/>
    <col min="7718" max="7720" width="4.33203125" style="19" customWidth="1"/>
    <col min="7721" max="7722" width="5.83203125" style="19" bestFit="1" customWidth="1"/>
    <col min="7723" max="7723" width="4" style="19" customWidth="1"/>
    <col min="7724" max="7724" width="4.58203125" style="19" customWidth="1"/>
    <col min="7725" max="7936" width="8.1640625" style="19"/>
    <col min="7937" max="7937" width="3.33203125" style="19" customWidth="1"/>
    <col min="7938" max="7938" width="6.6640625" style="19" customWidth="1"/>
    <col min="7939" max="7939" width="5.83203125" style="19" bestFit="1" customWidth="1"/>
    <col min="7940" max="7940" width="7.75" style="19" customWidth="1"/>
    <col min="7941" max="7941" width="5.83203125" style="19" bestFit="1" customWidth="1"/>
    <col min="7942" max="7942" width="8" style="19" customWidth="1"/>
    <col min="7943" max="7943" width="4.58203125" style="19" customWidth="1"/>
    <col min="7944" max="7944" width="5.9140625" style="19" customWidth="1"/>
    <col min="7945" max="7945" width="4.25" style="19" customWidth="1"/>
    <col min="7946" max="7946" width="6.1640625" style="19" customWidth="1"/>
    <col min="7947" max="7947" width="3.75" style="19" customWidth="1"/>
    <col min="7948" max="7948" width="3.9140625" style="19" customWidth="1"/>
    <col min="7949" max="7949" width="4.33203125" style="19" customWidth="1"/>
    <col min="7950" max="7950" width="5.25" style="19" customWidth="1"/>
    <col min="7951" max="7951" width="4" style="19" customWidth="1"/>
    <col min="7952" max="7952" width="5.4140625" style="19" customWidth="1"/>
    <col min="7953" max="7953" width="4" style="19" customWidth="1"/>
    <col min="7954" max="7954" width="6.83203125" style="19" bestFit="1" customWidth="1"/>
    <col min="7955" max="7955" width="4" style="19" customWidth="1"/>
    <col min="7956" max="7956" width="5.4140625" style="19" customWidth="1"/>
    <col min="7957" max="7957" width="3.9140625" style="19" customWidth="1"/>
    <col min="7958" max="7958" width="6.83203125" style="19" bestFit="1" customWidth="1"/>
    <col min="7959" max="7959" width="5.83203125" style="19" bestFit="1" customWidth="1"/>
    <col min="7960" max="7960" width="6.83203125" style="19" bestFit="1" customWidth="1"/>
    <col min="7961" max="7961" width="4.25" style="19" customWidth="1"/>
    <col min="7962" max="7962" width="6.83203125" style="19" bestFit="1" customWidth="1"/>
    <col min="7963" max="7963" width="5.1640625" style="19" bestFit="1" customWidth="1"/>
    <col min="7964" max="7964" width="6.83203125" style="19" bestFit="1" customWidth="1"/>
    <col min="7965" max="7965" width="5.83203125" style="19" bestFit="1" customWidth="1"/>
    <col min="7966" max="7966" width="5.9140625" style="19" customWidth="1"/>
    <col min="7967" max="7967" width="4.25" style="19" customWidth="1"/>
    <col min="7968" max="7968" width="6.83203125" style="19" bestFit="1" customWidth="1"/>
    <col min="7969" max="7969" width="4.08203125" style="19" customWidth="1"/>
    <col min="7970" max="7970" width="6.83203125" style="19" bestFit="1" customWidth="1"/>
    <col min="7971" max="7971" width="4.08203125" style="19" customWidth="1"/>
    <col min="7972" max="7972" width="4.33203125" style="19" customWidth="1"/>
    <col min="7973" max="7973" width="4.25" style="19" customWidth="1"/>
    <col min="7974" max="7976" width="4.33203125" style="19" customWidth="1"/>
    <col min="7977" max="7978" width="5.83203125" style="19" bestFit="1" customWidth="1"/>
    <col min="7979" max="7979" width="4" style="19" customWidth="1"/>
    <col min="7980" max="7980" width="4.58203125" style="19" customWidth="1"/>
    <col min="7981" max="8192" width="8.1640625" style="19"/>
    <col min="8193" max="8193" width="3.33203125" style="19" customWidth="1"/>
    <col min="8194" max="8194" width="6.6640625" style="19" customWidth="1"/>
    <col min="8195" max="8195" width="5.83203125" style="19" bestFit="1" customWidth="1"/>
    <col min="8196" max="8196" width="7.75" style="19" customWidth="1"/>
    <col min="8197" max="8197" width="5.83203125" style="19" bestFit="1" customWidth="1"/>
    <col min="8198" max="8198" width="8" style="19" customWidth="1"/>
    <col min="8199" max="8199" width="4.58203125" style="19" customWidth="1"/>
    <col min="8200" max="8200" width="5.9140625" style="19" customWidth="1"/>
    <col min="8201" max="8201" width="4.25" style="19" customWidth="1"/>
    <col min="8202" max="8202" width="6.1640625" style="19" customWidth="1"/>
    <col min="8203" max="8203" width="3.75" style="19" customWidth="1"/>
    <col min="8204" max="8204" width="3.9140625" style="19" customWidth="1"/>
    <col min="8205" max="8205" width="4.33203125" style="19" customWidth="1"/>
    <col min="8206" max="8206" width="5.25" style="19" customWidth="1"/>
    <col min="8207" max="8207" width="4" style="19" customWidth="1"/>
    <col min="8208" max="8208" width="5.4140625" style="19" customWidth="1"/>
    <col min="8209" max="8209" width="4" style="19" customWidth="1"/>
    <col min="8210" max="8210" width="6.83203125" style="19" bestFit="1" customWidth="1"/>
    <col min="8211" max="8211" width="4" style="19" customWidth="1"/>
    <col min="8212" max="8212" width="5.4140625" style="19" customWidth="1"/>
    <col min="8213" max="8213" width="3.9140625" style="19" customWidth="1"/>
    <col min="8214" max="8214" width="6.83203125" style="19" bestFit="1" customWidth="1"/>
    <col min="8215" max="8215" width="5.83203125" style="19" bestFit="1" customWidth="1"/>
    <col min="8216" max="8216" width="6.83203125" style="19" bestFit="1" customWidth="1"/>
    <col min="8217" max="8217" width="4.25" style="19" customWidth="1"/>
    <col min="8218" max="8218" width="6.83203125" style="19" bestFit="1" customWidth="1"/>
    <col min="8219" max="8219" width="5.1640625" style="19" bestFit="1" customWidth="1"/>
    <col min="8220" max="8220" width="6.83203125" style="19" bestFit="1" customWidth="1"/>
    <col min="8221" max="8221" width="5.83203125" style="19" bestFit="1" customWidth="1"/>
    <col min="8222" max="8222" width="5.9140625" style="19" customWidth="1"/>
    <col min="8223" max="8223" width="4.25" style="19" customWidth="1"/>
    <col min="8224" max="8224" width="6.83203125" style="19" bestFit="1" customWidth="1"/>
    <col min="8225" max="8225" width="4.08203125" style="19" customWidth="1"/>
    <col min="8226" max="8226" width="6.83203125" style="19" bestFit="1" customWidth="1"/>
    <col min="8227" max="8227" width="4.08203125" style="19" customWidth="1"/>
    <col min="8228" max="8228" width="4.33203125" style="19" customWidth="1"/>
    <col min="8229" max="8229" width="4.25" style="19" customWidth="1"/>
    <col min="8230" max="8232" width="4.33203125" style="19" customWidth="1"/>
    <col min="8233" max="8234" width="5.83203125" style="19" bestFit="1" customWidth="1"/>
    <col min="8235" max="8235" width="4" style="19" customWidth="1"/>
    <col min="8236" max="8236" width="4.58203125" style="19" customWidth="1"/>
    <col min="8237" max="8448" width="8.1640625" style="19"/>
    <col min="8449" max="8449" width="3.33203125" style="19" customWidth="1"/>
    <col min="8450" max="8450" width="6.6640625" style="19" customWidth="1"/>
    <col min="8451" max="8451" width="5.83203125" style="19" bestFit="1" customWidth="1"/>
    <col min="8452" max="8452" width="7.75" style="19" customWidth="1"/>
    <col min="8453" max="8453" width="5.83203125" style="19" bestFit="1" customWidth="1"/>
    <col min="8454" max="8454" width="8" style="19" customWidth="1"/>
    <col min="8455" max="8455" width="4.58203125" style="19" customWidth="1"/>
    <col min="8456" max="8456" width="5.9140625" style="19" customWidth="1"/>
    <col min="8457" max="8457" width="4.25" style="19" customWidth="1"/>
    <col min="8458" max="8458" width="6.1640625" style="19" customWidth="1"/>
    <col min="8459" max="8459" width="3.75" style="19" customWidth="1"/>
    <col min="8460" max="8460" width="3.9140625" style="19" customWidth="1"/>
    <col min="8461" max="8461" width="4.33203125" style="19" customWidth="1"/>
    <col min="8462" max="8462" width="5.25" style="19" customWidth="1"/>
    <col min="8463" max="8463" width="4" style="19" customWidth="1"/>
    <col min="8464" max="8464" width="5.4140625" style="19" customWidth="1"/>
    <col min="8465" max="8465" width="4" style="19" customWidth="1"/>
    <col min="8466" max="8466" width="6.83203125" style="19" bestFit="1" customWidth="1"/>
    <col min="8467" max="8467" width="4" style="19" customWidth="1"/>
    <col min="8468" max="8468" width="5.4140625" style="19" customWidth="1"/>
    <col min="8469" max="8469" width="3.9140625" style="19" customWidth="1"/>
    <col min="8470" max="8470" width="6.83203125" style="19" bestFit="1" customWidth="1"/>
    <col min="8471" max="8471" width="5.83203125" style="19" bestFit="1" customWidth="1"/>
    <col min="8472" max="8472" width="6.83203125" style="19" bestFit="1" customWidth="1"/>
    <col min="8473" max="8473" width="4.25" style="19" customWidth="1"/>
    <col min="8474" max="8474" width="6.83203125" style="19" bestFit="1" customWidth="1"/>
    <col min="8475" max="8475" width="5.1640625" style="19" bestFit="1" customWidth="1"/>
    <col min="8476" max="8476" width="6.83203125" style="19" bestFit="1" customWidth="1"/>
    <col min="8477" max="8477" width="5.83203125" style="19" bestFit="1" customWidth="1"/>
    <col min="8478" max="8478" width="5.9140625" style="19" customWidth="1"/>
    <col min="8479" max="8479" width="4.25" style="19" customWidth="1"/>
    <col min="8480" max="8480" width="6.83203125" style="19" bestFit="1" customWidth="1"/>
    <col min="8481" max="8481" width="4.08203125" style="19" customWidth="1"/>
    <col min="8482" max="8482" width="6.83203125" style="19" bestFit="1" customWidth="1"/>
    <col min="8483" max="8483" width="4.08203125" style="19" customWidth="1"/>
    <col min="8484" max="8484" width="4.33203125" style="19" customWidth="1"/>
    <col min="8485" max="8485" width="4.25" style="19" customWidth="1"/>
    <col min="8486" max="8488" width="4.33203125" style="19" customWidth="1"/>
    <col min="8489" max="8490" width="5.83203125" style="19" bestFit="1" customWidth="1"/>
    <col min="8491" max="8491" width="4" style="19" customWidth="1"/>
    <col min="8492" max="8492" width="4.58203125" style="19" customWidth="1"/>
    <col min="8493" max="8704" width="8.1640625" style="19"/>
    <col min="8705" max="8705" width="3.33203125" style="19" customWidth="1"/>
    <col min="8706" max="8706" width="6.6640625" style="19" customWidth="1"/>
    <col min="8707" max="8707" width="5.83203125" style="19" bestFit="1" customWidth="1"/>
    <col min="8708" max="8708" width="7.75" style="19" customWidth="1"/>
    <col min="8709" max="8709" width="5.83203125" style="19" bestFit="1" customWidth="1"/>
    <col min="8710" max="8710" width="8" style="19" customWidth="1"/>
    <col min="8711" max="8711" width="4.58203125" style="19" customWidth="1"/>
    <col min="8712" max="8712" width="5.9140625" style="19" customWidth="1"/>
    <col min="8713" max="8713" width="4.25" style="19" customWidth="1"/>
    <col min="8714" max="8714" width="6.1640625" style="19" customWidth="1"/>
    <col min="8715" max="8715" width="3.75" style="19" customWidth="1"/>
    <col min="8716" max="8716" width="3.9140625" style="19" customWidth="1"/>
    <col min="8717" max="8717" width="4.33203125" style="19" customWidth="1"/>
    <col min="8718" max="8718" width="5.25" style="19" customWidth="1"/>
    <col min="8719" max="8719" width="4" style="19" customWidth="1"/>
    <col min="8720" max="8720" width="5.4140625" style="19" customWidth="1"/>
    <col min="8721" max="8721" width="4" style="19" customWidth="1"/>
    <col min="8722" max="8722" width="6.83203125" style="19" bestFit="1" customWidth="1"/>
    <col min="8723" max="8723" width="4" style="19" customWidth="1"/>
    <col min="8724" max="8724" width="5.4140625" style="19" customWidth="1"/>
    <col min="8725" max="8725" width="3.9140625" style="19" customWidth="1"/>
    <col min="8726" max="8726" width="6.83203125" style="19" bestFit="1" customWidth="1"/>
    <col min="8727" max="8727" width="5.83203125" style="19" bestFit="1" customWidth="1"/>
    <col min="8728" max="8728" width="6.83203125" style="19" bestFit="1" customWidth="1"/>
    <col min="8729" max="8729" width="4.25" style="19" customWidth="1"/>
    <col min="8730" max="8730" width="6.83203125" style="19" bestFit="1" customWidth="1"/>
    <col min="8731" max="8731" width="5.1640625" style="19" bestFit="1" customWidth="1"/>
    <col min="8732" max="8732" width="6.83203125" style="19" bestFit="1" customWidth="1"/>
    <col min="8733" max="8733" width="5.83203125" style="19" bestFit="1" customWidth="1"/>
    <col min="8734" max="8734" width="5.9140625" style="19" customWidth="1"/>
    <col min="8735" max="8735" width="4.25" style="19" customWidth="1"/>
    <col min="8736" max="8736" width="6.83203125" style="19" bestFit="1" customWidth="1"/>
    <col min="8737" max="8737" width="4.08203125" style="19" customWidth="1"/>
    <col min="8738" max="8738" width="6.83203125" style="19" bestFit="1" customWidth="1"/>
    <col min="8739" max="8739" width="4.08203125" style="19" customWidth="1"/>
    <col min="8740" max="8740" width="4.33203125" style="19" customWidth="1"/>
    <col min="8741" max="8741" width="4.25" style="19" customWidth="1"/>
    <col min="8742" max="8744" width="4.33203125" style="19" customWidth="1"/>
    <col min="8745" max="8746" width="5.83203125" style="19" bestFit="1" customWidth="1"/>
    <col min="8747" max="8747" width="4" style="19" customWidth="1"/>
    <col min="8748" max="8748" width="4.58203125" style="19" customWidth="1"/>
    <col min="8749" max="8960" width="8.1640625" style="19"/>
    <col min="8961" max="8961" width="3.33203125" style="19" customWidth="1"/>
    <col min="8962" max="8962" width="6.6640625" style="19" customWidth="1"/>
    <col min="8963" max="8963" width="5.83203125" style="19" bestFit="1" customWidth="1"/>
    <col min="8964" max="8964" width="7.75" style="19" customWidth="1"/>
    <col min="8965" max="8965" width="5.83203125" style="19" bestFit="1" customWidth="1"/>
    <col min="8966" max="8966" width="8" style="19" customWidth="1"/>
    <col min="8967" max="8967" width="4.58203125" style="19" customWidth="1"/>
    <col min="8968" max="8968" width="5.9140625" style="19" customWidth="1"/>
    <col min="8969" max="8969" width="4.25" style="19" customWidth="1"/>
    <col min="8970" max="8970" width="6.1640625" style="19" customWidth="1"/>
    <col min="8971" max="8971" width="3.75" style="19" customWidth="1"/>
    <col min="8972" max="8972" width="3.9140625" style="19" customWidth="1"/>
    <col min="8973" max="8973" width="4.33203125" style="19" customWidth="1"/>
    <col min="8974" max="8974" width="5.25" style="19" customWidth="1"/>
    <col min="8975" max="8975" width="4" style="19" customWidth="1"/>
    <col min="8976" max="8976" width="5.4140625" style="19" customWidth="1"/>
    <col min="8977" max="8977" width="4" style="19" customWidth="1"/>
    <col min="8978" max="8978" width="6.83203125" style="19" bestFit="1" customWidth="1"/>
    <col min="8979" max="8979" width="4" style="19" customWidth="1"/>
    <col min="8980" max="8980" width="5.4140625" style="19" customWidth="1"/>
    <col min="8981" max="8981" width="3.9140625" style="19" customWidth="1"/>
    <col min="8982" max="8982" width="6.83203125" style="19" bestFit="1" customWidth="1"/>
    <col min="8983" max="8983" width="5.83203125" style="19" bestFit="1" customWidth="1"/>
    <col min="8984" max="8984" width="6.83203125" style="19" bestFit="1" customWidth="1"/>
    <col min="8985" max="8985" width="4.25" style="19" customWidth="1"/>
    <col min="8986" max="8986" width="6.83203125" style="19" bestFit="1" customWidth="1"/>
    <col min="8987" max="8987" width="5.1640625" style="19" bestFit="1" customWidth="1"/>
    <col min="8988" max="8988" width="6.83203125" style="19" bestFit="1" customWidth="1"/>
    <col min="8989" max="8989" width="5.83203125" style="19" bestFit="1" customWidth="1"/>
    <col min="8990" max="8990" width="5.9140625" style="19" customWidth="1"/>
    <col min="8991" max="8991" width="4.25" style="19" customWidth="1"/>
    <col min="8992" max="8992" width="6.83203125" style="19" bestFit="1" customWidth="1"/>
    <col min="8993" max="8993" width="4.08203125" style="19" customWidth="1"/>
    <col min="8994" max="8994" width="6.83203125" style="19" bestFit="1" customWidth="1"/>
    <col min="8995" max="8995" width="4.08203125" style="19" customWidth="1"/>
    <col min="8996" max="8996" width="4.33203125" style="19" customWidth="1"/>
    <col min="8997" max="8997" width="4.25" style="19" customWidth="1"/>
    <col min="8998" max="9000" width="4.33203125" style="19" customWidth="1"/>
    <col min="9001" max="9002" width="5.83203125" style="19" bestFit="1" customWidth="1"/>
    <col min="9003" max="9003" width="4" style="19" customWidth="1"/>
    <col min="9004" max="9004" width="4.58203125" style="19" customWidth="1"/>
    <col min="9005" max="9216" width="8.1640625" style="19"/>
    <col min="9217" max="9217" width="3.33203125" style="19" customWidth="1"/>
    <col min="9218" max="9218" width="6.6640625" style="19" customWidth="1"/>
    <col min="9219" max="9219" width="5.83203125" style="19" bestFit="1" customWidth="1"/>
    <col min="9220" max="9220" width="7.75" style="19" customWidth="1"/>
    <col min="9221" max="9221" width="5.83203125" style="19" bestFit="1" customWidth="1"/>
    <col min="9222" max="9222" width="8" style="19" customWidth="1"/>
    <col min="9223" max="9223" width="4.58203125" style="19" customWidth="1"/>
    <col min="9224" max="9224" width="5.9140625" style="19" customWidth="1"/>
    <col min="9225" max="9225" width="4.25" style="19" customWidth="1"/>
    <col min="9226" max="9226" width="6.1640625" style="19" customWidth="1"/>
    <col min="9227" max="9227" width="3.75" style="19" customWidth="1"/>
    <col min="9228" max="9228" width="3.9140625" style="19" customWidth="1"/>
    <col min="9229" max="9229" width="4.33203125" style="19" customWidth="1"/>
    <col min="9230" max="9230" width="5.25" style="19" customWidth="1"/>
    <col min="9231" max="9231" width="4" style="19" customWidth="1"/>
    <col min="9232" max="9232" width="5.4140625" style="19" customWidth="1"/>
    <col min="9233" max="9233" width="4" style="19" customWidth="1"/>
    <col min="9234" max="9234" width="6.83203125" style="19" bestFit="1" customWidth="1"/>
    <col min="9235" max="9235" width="4" style="19" customWidth="1"/>
    <col min="9236" max="9236" width="5.4140625" style="19" customWidth="1"/>
    <col min="9237" max="9237" width="3.9140625" style="19" customWidth="1"/>
    <col min="9238" max="9238" width="6.83203125" style="19" bestFit="1" customWidth="1"/>
    <col min="9239" max="9239" width="5.83203125" style="19" bestFit="1" customWidth="1"/>
    <col min="9240" max="9240" width="6.83203125" style="19" bestFit="1" customWidth="1"/>
    <col min="9241" max="9241" width="4.25" style="19" customWidth="1"/>
    <col min="9242" max="9242" width="6.83203125" style="19" bestFit="1" customWidth="1"/>
    <col min="9243" max="9243" width="5.1640625" style="19" bestFit="1" customWidth="1"/>
    <col min="9244" max="9244" width="6.83203125" style="19" bestFit="1" customWidth="1"/>
    <col min="9245" max="9245" width="5.83203125" style="19" bestFit="1" customWidth="1"/>
    <col min="9246" max="9246" width="5.9140625" style="19" customWidth="1"/>
    <col min="9247" max="9247" width="4.25" style="19" customWidth="1"/>
    <col min="9248" max="9248" width="6.83203125" style="19" bestFit="1" customWidth="1"/>
    <col min="9249" max="9249" width="4.08203125" style="19" customWidth="1"/>
    <col min="9250" max="9250" width="6.83203125" style="19" bestFit="1" customWidth="1"/>
    <col min="9251" max="9251" width="4.08203125" style="19" customWidth="1"/>
    <col min="9252" max="9252" width="4.33203125" style="19" customWidth="1"/>
    <col min="9253" max="9253" width="4.25" style="19" customWidth="1"/>
    <col min="9254" max="9256" width="4.33203125" style="19" customWidth="1"/>
    <col min="9257" max="9258" width="5.83203125" style="19" bestFit="1" customWidth="1"/>
    <col min="9259" max="9259" width="4" style="19" customWidth="1"/>
    <col min="9260" max="9260" width="4.58203125" style="19" customWidth="1"/>
    <col min="9261" max="9472" width="8.1640625" style="19"/>
    <col min="9473" max="9473" width="3.33203125" style="19" customWidth="1"/>
    <col min="9474" max="9474" width="6.6640625" style="19" customWidth="1"/>
    <col min="9475" max="9475" width="5.83203125" style="19" bestFit="1" customWidth="1"/>
    <col min="9476" max="9476" width="7.75" style="19" customWidth="1"/>
    <col min="9477" max="9477" width="5.83203125" style="19" bestFit="1" customWidth="1"/>
    <col min="9478" max="9478" width="8" style="19" customWidth="1"/>
    <col min="9479" max="9479" width="4.58203125" style="19" customWidth="1"/>
    <col min="9480" max="9480" width="5.9140625" style="19" customWidth="1"/>
    <col min="9481" max="9481" width="4.25" style="19" customWidth="1"/>
    <col min="9482" max="9482" width="6.1640625" style="19" customWidth="1"/>
    <col min="9483" max="9483" width="3.75" style="19" customWidth="1"/>
    <col min="9484" max="9484" width="3.9140625" style="19" customWidth="1"/>
    <col min="9485" max="9485" width="4.33203125" style="19" customWidth="1"/>
    <col min="9486" max="9486" width="5.25" style="19" customWidth="1"/>
    <col min="9487" max="9487" width="4" style="19" customWidth="1"/>
    <col min="9488" max="9488" width="5.4140625" style="19" customWidth="1"/>
    <col min="9489" max="9489" width="4" style="19" customWidth="1"/>
    <col min="9490" max="9490" width="6.83203125" style="19" bestFit="1" customWidth="1"/>
    <col min="9491" max="9491" width="4" style="19" customWidth="1"/>
    <col min="9492" max="9492" width="5.4140625" style="19" customWidth="1"/>
    <col min="9493" max="9493" width="3.9140625" style="19" customWidth="1"/>
    <col min="9494" max="9494" width="6.83203125" style="19" bestFit="1" customWidth="1"/>
    <col min="9495" max="9495" width="5.83203125" style="19" bestFit="1" customWidth="1"/>
    <col min="9496" max="9496" width="6.83203125" style="19" bestFit="1" customWidth="1"/>
    <col min="9497" max="9497" width="4.25" style="19" customWidth="1"/>
    <col min="9498" max="9498" width="6.83203125" style="19" bestFit="1" customWidth="1"/>
    <col min="9499" max="9499" width="5.1640625" style="19" bestFit="1" customWidth="1"/>
    <col min="9500" max="9500" width="6.83203125" style="19" bestFit="1" customWidth="1"/>
    <col min="9501" max="9501" width="5.83203125" style="19" bestFit="1" customWidth="1"/>
    <col min="9502" max="9502" width="5.9140625" style="19" customWidth="1"/>
    <col min="9503" max="9503" width="4.25" style="19" customWidth="1"/>
    <col min="9504" max="9504" width="6.83203125" style="19" bestFit="1" customWidth="1"/>
    <col min="9505" max="9505" width="4.08203125" style="19" customWidth="1"/>
    <col min="9506" max="9506" width="6.83203125" style="19" bestFit="1" customWidth="1"/>
    <col min="9507" max="9507" width="4.08203125" style="19" customWidth="1"/>
    <col min="9508" max="9508" width="4.33203125" style="19" customWidth="1"/>
    <col min="9509" max="9509" width="4.25" style="19" customWidth="1"/>
    <col min="9510" max="9512" width="4.33203125" style="19" customWidth="1"/>
    <col min="9513" max="9514" width="5.83203125" style="19" bestFit="1" customWidth="1"/>
    <col min="9515" max="9515" width="4" style="19" customWidth="1"/>
    <col min="9516" max="9516" width="4.58203125" style="19" customWidth="1"/>
    <col min="9517" max="9728" width="8.1640625" style="19"/>
    <col min="9729" max="9729" width="3.33203125" style="19" customWidth="1"/>
    <col min="9730" max="9730" width="6.6640625" style="19" customWidth="1"/>
    <col min="9731" max="9731" width="5.83203125" style="19" bestFit="1" customWidth="1"/>
    <col min="9732" max="9732" width="7.75" style="19" customWidth="1"/>
    <col min="9733" max="9733" width="5.83203125" style="19" bestFit="1" customWidth="1"/>
    <col min="9734" max="9734" width="8" style="19" customWidth="1"/>
    <col min="9735" max="9735" width="4.58203125" style="19" customWidth="1"/>
    <col min="9736" max="9736" width="5.9140625" style="19" customWidth="1"/>
    <col min="9737" max="9737" width="4.25" style="19" customWidth="1"/>
    <col min="9738" max="9738" width="6.1640625" style="19" customWidth="1"/>
    <col min="9739" max="9739" width="3.75" style="19" customWidth="1"/>
    <col min="9740" max="9740" width="3.9140625" style="19" customWidth="1"/>
    <col min="9741" max="9741" width="4.33203125" style="19" customWidth="1"/>
    <col min="9742" max="9742" width="5.25" style="19" customWidth="1"/>
    <col min="9743" max="9743" width="4" style="19" customWidth="1"/>
    <col min="9744" max="9744" width="5.4140625" style="19" customWidth="1"/>
    <col min="9745" max="9745" width="4" style="19" customWidth="1"/>
    <col min="9746" max="9746" width="6.83203125" style="19" bestFit="1" customWidth="1"/>
    <col min="9747" max="9747" width="4" style="19" customWidth="1"/>
    <col min="9748" max="9748" width="5.4140625" style="19" customWidth="1"/>
    <col min="9749" max="9749" width="3.9140625" style="19" customWidth="1"/>
    <col min="9750" max="9750" width="6.83203125" style="19" bestFit="1" customWidth="1"/>
    <col min="9751" max="9751" width="5.83203125" style="19" bestFit="1" customWidth="1"/>
    <col min="9752" max="9752" width="6.83203125" style="19" bestFit="1" customWidth="1"/>
    <col min="9753" max="9753" width="4.25" style="19" customWidth="1"/>
    <col min="9754" max="9754" width="6.83203125" style="19" bestFit="1" customWidth="1"/>
    <col min="9755" max="9755" width="5.1640625" style="19" bestFit="1" customWidth="1"/>
    <col min="9756" max="9756" width="6.83203125" style="19" bestFit="1" customWidth="1"/>
    <col min="9757" max="9757" width="5.83203125" style="19" bestFit="1" customWidth="1"/>
    <col min="9758" max="9758" width="5.9140625" style="19" customWidth="1"/>
    <col min="9759" max="9759" width="4.25" style="19" customWidth="1"/>
    <col min="9760" max="9760" width="6.83203125" style="19" bestFit="1" customWidth="1"/>
    <col min="9761" max="9761" width="4.08203125" style="19" customWidth="1"/>
    <col min="9762" max="9762" width="6.83203125" style="19" bestFit="1" customWidth="1"/>
    <col min="9763" max="9763" width="4.08203125" style="19" customWidth="1"/>
    <col min="9764" max="9764" width="4.33203125" style="19" customWidth="1"/>
    <col min="9765" max="9765" width="4.25" style="19" customWidth="1"/>
    <col min="9766" max="9768" width="4.33203125" style="19" customWidth="1"/>
    <col min="9769" max="9770" width="5.83203125" style="19" bestFit="1" customWidth="1"/>
    <col min="9771" max="9771" width="4" style="19" customWidth="1"/>
    <col min="9772" max="9772" width="4.58203125" style="19" customWidth="1"/>
    <col min="9773" max="9984" width="8.1640625" style="19"/>
    <col min="9985" max="9985" width="3.33203125" style="19" customWidth="1"/>
    <col min="9986" max="9986" width="6.6640625" style="19" customWidth="1"/>
    <col min="9987" max="9987" width="5.83203125" style="19" bestFit="1" customWidth="1"/>
    <col min="9988" max="9988" width="7.75" style="19" customWidth="1"/>
    <col min="9989" max="9989" width="5.83203125" style="19" bestFit="1" customWidth="1"/>
    <col min="9990" max="9990" width="8" style="19" customWidth="1"/>
    <col min="9991" max="9991" width="4.58203125" style="19" customWidth="1"/>
    <col min="9992" max="9992" width="5.9140625" style="19" customWidth="1"/>
    <col min="9993" max="9993" width="4.25" style="19" customWidth="1"/>
    <col min="9994" max="9994" width="6.1640625" style="19" customWidth="1"/>
    <col min="9995" max="9995" width="3.75" style="19" customWidth="1"/>
    <col min="9996" max="9996" width="3.9140625" style="19" customWidth="1"/>
    <col min="9997" max="9997" width="4.33203125" style="19" customWidth="1"/>
    <col min="9998" max="9998" width="5.25" style="19" customWidth="1"/>
    <col min="9999" max="9999" width="4" style="19" customWidth="1"/>
    <col min="10000" max="10000" width="5.4140625" style="19" customWidth="1"/>
    <col min="10001" max="10001" width="4" style="19" customWidth="1"/>
    <col min="10002" max="10002" width="6.83203125" style="19" bestFit="1" customWidth="1"/>
    <col min="10003" max="10003" width="4" style="19" customWidth="1"/>
    <col min="10004" max="10004" width="5.4140625" style="19" customWidth="1"/>
    <col min="10005" max="10005" width="3.9140625" style="19" customWidth="1"/>
    <col min="10006" max="10006" width="6.83203125" style="19" bestFit="1" customWidth="1"/>
    <col min="10007" max="10007" width="5.83203125" style="19" bestFit="1" customWidth="1"/>
    <col min="10008" max="10008" width="6.83203125" style="19" bestFit="1" customWidth="1"/>
    <col min="10009" max="10009" width="4.25" style="19" customWidth="1"/>
    <col min="10010" max="10010" width="6.83203125" style="19" bestFit="1" customWidth="1"/>
    <col min="10011" max="10011" width="5.1640625" style="19" bestFit="1" customWidth="1"/>
    <col min="10012" max="10012" width="6.83203125" style="19" bestFit="1" customWidth="1"/>
    <col min="10013" max="10013" width="5.83203125" style="19" bestFit="1" customWidth="1"/>
    <col min="10014" max="10014" width="5.9140625" style="19" customWidth="1"/>
    <col min="10015" max="10015" width="4.25" style="19" customWidth="1"/>
    <col min="10016" max="10016" width="6.83203125" style="19" bestFit="1" customWidth="1"/>
    <col min="10017" max="10017" width="4.08203125" style="19" customWidth="1"/>
    <col min="10018" max="10018" width="6.83203125" style="19" bestFit="1" customWidth="1"/>
    <col min="10019" max="10019" width="4.08203125" style="19" customWidth="1"/>
    <col min="10020" max="10020" width="4.33203125" style="19" customWidth="1"/>
    <col min="10021" max="10021" width="4.25" style="19" customWidth="1"/>
    <col min="10022" max="10024" width="4.33203125" style="19" customWidth="1"/>
    <col min="10025" max="10026" width="5.83203125" style="19" bestFit="1" customWidth="1"/>
    <col min="10027" max="10027" width="4" style="19" customWidth="1"/>
    <col min="10028" max="10028" width="4.58203125" style="19" customWidth="1"/>
    <col min="10029" max="10240" width="8.1640625" style="19"/>
    <col min="10241" max="10241" width="3.33203125" style="19" customWidth="1"/>
    <col min="10242" max="10242" width="6.6640625" style="19" customWidth="1"/>
    <col min="10243" max="10243" width="5.83203125" style="19" bestFit="1" customWidth="1"/>
    <col min="10244" max="10244" width="7.75" style="19" customWidth="1"/>
    <col min="10245" max="10245" width="5.83203125" style="19" bestFit="1" customWidth="1"/>
    <col min="10246" max="10246" width="8" style="19" customWidth="1"/>
    <col min="10247" max="10247" width="4.58203125" style="19" customWidth="1"/>
    <col min="10248" max="10248" width="5.9140625" style="19" customWidth="1"/>
    <col min="10249" max="10249" width="4.25" style="19" customWidth="1"/>
    <col min="10250" max="10250" width="6.1640625" style="19" customWidth="1"/>
    <col min="10251" max="10251" width="3.75" style="19" customWidth="1"/>
    <col min="10252" max="10252" width="3.9140625" style="19" customWidth="1"/>
    <col min="10253" max="10253" width="4.33203125" style="19" customWidth="1"/>
    <col min="10254" max="10254" width="5.25" style="19" customWidth="1"/>
    <col min="10255" max="10255" width="4" style="19" customWidth="1"/>
    <col min="10256" max="10256" width="5.4140625" style="19" customWidth="1"/>
    <col min="10257" max="10257" width="4" style="19" customWidth="1"/>
    <col min="10258" max="10258" width="6.83203125" style="19" bestFit="1" customWidth="1"/>
    <col min="10259" max="10259" width="4" style="19" customWidth="1"/>
    <col min="10260" max="10260" width="5.4140625" style="19" customWidth="1"/>
    <col min="10261" max="10261" width="3.9140625" style="19" customWidth="1"/>
    <col min="10262" max="10262" width="6.83203125" style="19" bestFit="1" customWidth="1"/>
    <col min="10263" max="10263" width="5.83203125" style="19" bestFit="1" customWidth="1"/>
    <col min="10264" max="10264" width="6.83203125" style="19" bestFit="1" customWidth="1"/>
    <col min="10265" max="10265" width="4.25" style="19" customWidth="1"/>
    <col min="10266" max="10266" width="6.83203125" style="19" bestFit="1" customWidth="1"/>
    <col min="10267" max="10267" width="5.1640625" style="19" bestFit="1" customWidth="1"/>
    <col min="10268" max="10268" width="6.83203125" style="19" bestFit="1" customWidth="1"/>
    <col min="10269" max="10269" width="5.83203125" style="19" bestFit="1" customWidth="1"/>
    <col min="10270" max="10270" width="5.9140625" style="19" customWidth="1"/>
    <col min="10271" max="10271" width="4.25" style="19" customWidth="1"/>
    <col min="10272" max="10272" width="6.83203125" style="19" bestFit="1" customWidth="1"/>
    <col min="10273" max="10273" width="4.08203125" style="19" customWidth="1"/>
    <col min="10274" max="10274" width="6.83203125" style="19" bestFit="1" customWidth="1"/>
    <col min="10275" max="10275" width="4.08203125" style="19" customWidth="1"/>
    <col min="10276" max="10276" width="4.33203125" style="19" customWidth="1"/>
    <col min="10277" max="10277" width="4.25" style="19" customWidth="1"/>
    <col min="10278" max="10280" width="4.33203125" style="19" customWidth="1"/>
    <col min="10281" max="10282" width="5.83203125" style="19" bestFit="1" customWidth="1"/>
    <col min="10283" max="10283" width="4" style="19" customWidth="1"/>
    <col min="10284" max="10284" width="4.58203125" style="19" customWidth="1"/>
    <col min="10285" max="10496" width="8.1640625" style="19"/>
    <col min="10497" max="10497" width="3.33203125" style="19" customWidth="1"/>
    <col min="10498" max="10498" width="6.6640625" style="19" customWidth="1"/>
    <col min="10499" max="10499" width="5.83203125" style="19" bestFit="1" customWidth="1"/>
    <col min="10500" max="10500" width="7.75" style="19" customWidth="1"/>
    <col min="10501" max="10501" width="5.83203125" style="19" bestFit="1" customWidth="1"/>
    <col min="10502" max="10502" width="8" style="19" customWidth="1"/>
    <col min="10503" max="10503" width="4.58203125" style="19" customWidth="1"/>
    <col min="10504" max="10504" width="5.9140625" style="19" customWidth="1"/>
    <col min="10505" max="10505" width="4.25" style="19" customWidth="1"/>
    <col min="10506" max="10506" width="6.1640625" style="19" customWidth="1"/>
    <col min="10507" max="10507" width="3.75" style="19" customWidth="1"/>
    <col min="10508" max="10508" width="3.9140625" style="19" customWidth="1"/>
    <col min="10509" max="10509" width="4.33203125" style="19" customWidth="1"/>
    <col min="10510" max="10510" width="5.25" style="19" customWidth="1"/>
    <col min="10511" max="10511" width="4" style="19" customWidth="1"/>
    <col min="10512" max="10512" width="5.4140625" style="19" customWidth="1"/>
    <col min="10513" max="10513" width="4" style="19" customWidth="1"/>
    <col min="10514" max="10514" width="6.83203125" style="19" bestFit="1" customWidth="1"/>
    <col min="10515" max="10515" width="4" style="19" customWidth="1"/>
    <col min="10516" max="10516" width="5.4140625" style="19" customWidth="1"/>
    <col min="10517" max="10517" width="3.9140625" style="19" customWidth="1"/>
    <col min="10518" max="10518" width="6.83203125" style="19" bestFit="1" customWidth="1"/>
    <col min="10519" max="10519" width="5.83203125" style="19" bestFit="1" customWidth="1"/>
    <col min="10520" max="10520" width="6.83203125" style="19" bestFit="1" customWidth="1"/>
    <col min="10521" max="10521" width="4.25" style="19" customWidth="1"/>
    <col min="10522" max="10522" width="6.83203125" style="19" bestFit="1" customWidth="1"/>
    <col min="10523" max="10523" width="5.1640625" style="19" bestFit="1" customWidth="1"/>
    <col min="10524" max="10524" width="6.83203125" style="19" bestFit="1" customWidth="1"/>
    <col min="10525" max="10525" width="5.83203125" style="19" bestFit="1" customWidth="1"/>
    <col min="10526" max="10526" width="5.9140625" style="19" customWidth="1"/>
    <col min="10527" max="10527" width="4.25" style="19" customWidth="1"/>
    <col min="10528" max="10528" width="6.83203125" style="19" bestFit="1" customWidth="1"/>
    <col min="10529" max="10529" width="4.08203125" style="19" customWidth="1"/>
    <col min="10530" max="10530" width="6.83203125" style="19" bestFit="1" customWidth="1"/>
    <col min="10531" max="10531" width="4.08203125" style="19" customWidth="1"/>
    <col min="10532" max="10532" width="4.33203125" style="19" customWidth="1"/>
    <col min="10533" max="10533" width="4.25" style="19" customWidth="1"/>
    <col min="10534" max="10536" width="4.33203125" style="19" customWidth="1"/>
    <col min="10537" max="10538" width="5.83203125" style="19" bestFit="1" customWidth="1"/>
    <col min="10539" max="10539" width="4" style="19" customWidth="1"/>
    <col min="10540" max="10540" width="4.58203125" style="19" customWidth="1"/>
    <col min="10541" max="10752" width="8.1640625" style="19"/>
    <col min="10753" max="10753" width="3.33203125" style="19" customWidth="1"/>
    <col min="10754" max="10754" width="6.6640625" style="19" customWidth="1"/>
    <col min="10755" max="10755" width="5.83203125" style="19" bestFit="1" customWidth="1"/>
    <col min="10756" max="10756" width="7.75" style="19" customWidth="1"/>
    <col min="10757" max="10757" width="5.83203125" style="19" bestFit="1" customWidth="1"/>
    <col min="10758" max="10758" width="8" style="19" customWidth="1"/>
    <col min="10759" max="10759" width="4.58203125" style="19" customWidth="1"/>
    <col min="10760" max="10760" width="5.9140625" style="19" customWidth="1"/>
    <col min="10761" max="10761" width="4.25" style="19" customWidth="1"/>
    <col min="10762" max="10762" width="6.1640625" style="19" customWidth="1"/>
    <col min="10763" max="10763" width="3.75" style="19" customWidth="1"/>
    <col min="10764" max="10764" width="3.9140625" style="19" customWidth="1"/>
    <col min="10765" max="10765" width="4.33203125" style="19" customWidth="1"/>
    <col min="10766" max="10766" width="5.25" style="19" customWidth="1"/>
    <col min="10767" max="10767" width="4" style="19" customWidth="1"/>
    <col min="10768" max="10768" width="5.4140625" style="19" customWidth="1"/>
    <col min="10769" max="10769" width="4" style="19" customWidth="1"/>
    <col min="10770" max="10770" width="6.83203125" style="19" bestFit="1" customWidth="1"/>
    <col min="10771" max="10771" width="4" style="19" customWidth="1"/>
    <col min="10772" max="10772" width="5.4140625" style="19" customWidth="1"/>
    <col min="10773" max="10773" width="3.9140625" style="19" customWidth="1"/>
    <col min="10774" max="10774" width="6.83203125" style="19" bestFit="1" customWidth="1"/>
    <col min="10775" max="10775" width="5.83203125" style="19" bestFit="1" customWidth="1"/>
    <col min="10776" max="10776" width="6.83203125" style="19" bestFit="1" customWidth="1"/>
    <col min="10777" max="10777" width="4.25" style="19" customWidth="1"/>
    <col min="10778" max="10778" width="6.83203125" style="19" bestFit="1" customWidth="1"/>
    <col min="10779" max="10779" width="5.1640625" style="19" bestFit="1" customWidth="1"/>
    <col min="10780" max="10780" width="6.83203125" style="19" bestFit="1" customWidth="1"/>
    <col min="10781" max="10781" width="5.83203125" style="19" bestFit="1" customWidth="1"/>
    <col min="10782" max="10782" width="5.9140625" style="19" customWidth="1"/>
    <col min="10783" max="10783" width="4.25" style="19" customWidth="1"/>
    <col min="10784" max="10784" width="6.83203125" style="19" bestFit="1" customWidth="1"/>
    <col min="10785" max="10785" width="4.08203125" style="19" customWidth="1"/>
    <col min="10786" max="10786" width="6.83203125" style="19" bestFit="1" customWidth="1"/>
    <col min="10787" max="10787" width="4.08203125" style="19" customWidth="1"/>
    <col min="10788" max="10788" width="4.33203125" style="19" customWidth="1"/>
    <col min="10789" max="10789" width="4.25" style="19" customWidth="1"/>
    <col min="10790" max="10792" width="4.33203125" style="19" customWidth="1"/>
    <col min="10793" max="10794" width="5.83203125" style="19" bestFit="1" customWidth="1"/>
    <col min="10795" max="10795" width="4" style="19" customWidth="1"/>
    <col min="10796" max="10796" width="4.58203125" style="19" customWidth="1"/>
    <col min="10797" max="11008" width="8.1640625" style="19"/>
    <col min="11009" max="11009" width="3.33203125" style="19" customWidth="1"/>
    <col min="11010" max="11010" width="6.6640625" style="19" customWidth="1"/>
    <col min="11011" max="11011" width="5.83203125" style="19" bestFit="1" customWidth="1"/>
    <col min="11012" max="11012" width="7.75" style="19" customWidth="1"/>
    <col min="11013" max="11013" width="5.83203125" style="19" bestFit="1" customWidth="1"/>
    <col min="11014" max="11014" width="8" style="19" customWidth="1"/>
    <col min="11015" max="11015" width="4.58203125" style="19" customWidth="1"/>
    <col min="11016" max="11016" width="5.9140625" style="19" customWidth="1"/>
    <col min="11017" max="11017" width="4.25" style="19" customWidth="1"/>
    <col min="11018" max="11018" width="6.1640625" style="19" customWidth="1"/>
    <col min="11019" max="11019" width="3.75" style="19" customWidth="1"/>
    <col min="11020" max="11020" width="3.9140625" style="19" customWidth="1"/>
    <col min="11021" max="11021" width="4.33203125" style="19" customWidth="1"/>
    <col min="11022" max="11022" width="5.25" style="19" customWidth="1"/>
    <col min="11023" max="11023" width="4" style="19" customWidth="1"/>
    <col min="11024" max="11024" width="5.4140625" style="19" customWidth="1"/>
    <col min="11025" max="11025" width="4" style="19" customWidth="1"/>
    <col min="11026" max="11026" width="6.83203125" style="19" bestFit="1" customWidth="1"/>
    <col min="11027" max="11027" width="4" style="19" customWidth="1"/>
    <col min="11028" max="11028" width="5.4140625" style="19" customWidth="1"/>
    <col min="11029" max="11029" width="3.9140625" style="19" customWidth="1"/>
    <col min="11030" max="11030" width="6.83203125" style="19" bestFit="1" customWidth="1"/>
    <col min="11031" max="11031" width="5.83203125" style="19" bestFit="1" customWidth="1"/>
    <col min="11032" max="11032" width="6.83203125" style="19" bestFit="1" customWidth="1"/>
    <col min="11033" max="11033" width="4.25" style="19" customWidth="1"/>
    <col min="11034" max="11034" width="6.83203125" style="19" bestFit="1" customWidth="1"/>
    <col min="11035" max="11035" width="5.1640625" style="19" bestFit="1" customWidth="1"/>
    <col min="11036" max="11036" width="6.83203125" style="19" bestFit="1" customWidth="1"/>
    <col min="11037" max="11037" width="5.83203125" style="19" bestFit="1" customWidth="1"/>
    <col min="11038" max="11038" width="5.9140625" style="19" customWidth="1"/>
    <col min="11039" max="11039" width="4.25" style="19" customWidth="1"/>
    <col min="11040" max="11040" width="6.83203125" style="19" bestFit="1" customWidth="1"/>
    <col min="11041" max="11041" width="4.08203125" style="19" customWidth="1"/>
    <col min="11042" max="11042" width="6.83203125" style="19" bestFit="1" customWidth="1"/>
    <col min="11043" max="11043" width="4.08203125" style="19" customWidth="1"/>
    <col min="11044" max="11044" width="4.33203125" style="19" customWidth="1"/>
    <col min="11045" max="11045" width="4.25" style="19" customWidth="1"/>
    <col min="11046" max="11048" width="4.33203125" style="19" customWidth="1"/>
    <col min="11049" max="11050" width="5.83203125" style="19" bestFit="1" customWidth="1"/>
    <col min="11051" max="11051" width="4" style="19" customWidth="1"/>
    <col min="11052" max="11052" width="4.58203125" style="19" customWidth="1"/>
    <col min="11053" max="11264" width="8.1640625" style="19"/>
    <col min="11265" max="11265" width="3.33203125" style="19" customWidth="1"/>
    <col min="11266" max="11266" width="6.6640625" style="19" customWidth="1"/>
    <col min="11267" max="11267" width="5.83203125" style="19" bestFit="1" customWidth="1"/>
    <col min="11268" max="11268" width="7.75" style="19" customWidth="1"/>
    <col min="11269" max="11269" width="5.83203125" style="19" bestFit="1" customWidth="1"/>
    <col min="11270" max="11270" width="8" style="19" customWidth="1"/>
    <col min="11271" max="11271" width="4.58203125" style="19" customWidth="1"/>
    <col min="11272" max="11272" width="5.9140625" style="19" customWidth="1"/>
    <col min="11273" max="11273" width="4.25" style="19" customWidth="1"/>
    <col min="11274" max="11274" width="6.1640625" style="19" customWidth="1"/>
    <col min="11275" max="11275" width="3.75" style="19" customWidth="1"/>
    <col min="11276" max="11276" width="3.9140625" style="19" customWidth="1"/>
    <col min="11277" max="11277" width="4.33203125" style="19" customWidth="1"/>
    <col min="11278" max="11278" width="5.25" style="19" customWidth="1"/>
    <col min="11279" max="11279" width="4" style="19" customWidth="1"/>
    <col min="11280" max="11280" width="5.4140625" style="19" customWidth="1"/>
    <col min="11281" max="11281" width="4" style="19" customWidth="1"/>
    <col min="11282" max="11282" width="6.83203125" style="19" bestFit="1" customWidth="1"/>
    <col min="11283" max="11283" width="4" style="19" customWidth="1"/>
    <col min="11284" max="11284" width="5.4140625" style="19" customWidth="1"/>
    <col min="11285" max="11285" width="3.9140625" style="19" customWidth="1"/>
    <col min="11286" max="11286" width="6.83203125" style="19" bestFit="1" customWidth="1"/>
    <col min="11287" max="11287" width="5.83203125" style="19" bestFit="1" customWidth="1"/>
    <col min="11288" max="11288" width="6.83203125" style="19" bestFit="1" customWidth="1"/>
    <col min="11289" max="11289" width="4.25" style="19" customWidth="1"/>
    <col min="11290" max="11290" width="6.83203125" style="19" bestFit="1" customWidth="1"/>
    <col min="11291" max="11291" width="5.1640625" style="19" bestFit="1" customWidth="1"/>
    <col min="11292" max="11292" width="6.83203125" style="19" bestFit="1" customWidth="1"/>
    <col min="11293" max="11293" width="5.83203125" style="19" bestFit="1" customWidth="1"/>
    <col min="11294" max="11294" width="5.9140625" style="19" customWidth="1"/>
    <col min="11295" max="11295" width="4.25" style="19" customWidth="1"/>
    <col min="11296" max="11296" width="6.83203125" style="19" bestFit="1" customWidth="1"/>
    <col min="11297" max="11297" width="4.08203125" style="19" customWidth="1"/>
    <col min="11298" max="11298" width="6.83203125" style="19" bestFit="1" customWidth="1"/>
    <col min="11299" max="11299" width="4.08203125" style="19" customWidth="1"/>
    <col min="11300" max="11300" width="4.33203125" style="19" customWidth="1"/>
    <col min="11301" max="11301" width="4.25" style="19" customWidth="1"/>
    <col min="11302" max="11304" width="4.33203125" style="19" customWidth="1"/>
    <col min="11305" max="11306" width="5.83203125" style="19" bestFit="1" customWidth="1"/>
    <col min="11307" max="11307" width="4" style="19" customWidth="1"/>
    <col min="11308" max="11308" width="4.58203125" style="19" customWidth="1"/>
    <col min="11309" max="11520" width="8.1640625" style="19"/>
    <col min="11521" max="11521" width="3.33203125" style="19" customWidth="1"/>
    <col min="11522" max="11522" width="6.6640625" style="19" customWidth="1"/>
    <col min="11523" max="11523" width="5.83203125" style="19" bestFit="1" customWidth="1"/>
    <col min="11524" max="11524" width="7.75" style="19" customWidth="1"/>
    <col min="11525" max="11525" width="5.83203125" style="19" bestFit="1" customWidth="1"/>
    <col min="11526" max="11526" width="8" style="19" customWidth="1"/>
    <col min="11527" max="11527" width="4.58203125" style="19" customWidth="1"/>
    <col min="11528" max="11528" width="5.9140625" style="19" customWidth="1"/>
    <col min="11529" max="11529" width="4.25" style="19" customWidth="1"/>
    <col min="11530" max="11530" width="6.1640625" style="19" customWidth="1"/>
    <col min="11531" max="11531" width="3.75" style="19" customWidth="1"/>
    <col min="11532" max="11532" width="3.9140625" style="19" customWidth="1"/>
    <col min="11533" max="11533" width="4.33203125" style="19" customWidth="1"/>
    <col min="11534" max="11534" width="5.25" style="19" customWidth="1"/>
    <col min="11535" max="11535" width="4" style="19" customWidth="1"/>
    <col min="11536" max="11536" width="5.4140625" style="19" customWidth="1"/>
    <col min="11537" max="11537" width="4" style="19" customWidth="1"/>
    <col min="11538" max="11538" width="6.83203125" style="19" bestFit="1" customWidth="1"/>
    <col min="11539" max="11539" width="4" style="19" customWidth="1"/>
    <col min="11540" max="11540" width="5.4140625" style="19" customWidth="1"/>
    <col min="11541" max="11541" width="3.9140625" style="19" customWidth="1"/>
    <col min="11542" max="11542" width="6.83203125" style="19" bestFit="1" customWidth="1"/>
    <col min="11543" max="11543" width="5.83203125" style="19" bestFit="1" customWidth="1"/>
    <col min="11544" max="11544" width="6.83203125" style="19" bestFit="1" customWidth="1"/>
    <col min="11545" max="11545" width="4.25" style="19" customWidth="1"/>
    <col min="11546" max="11546" width="6.83203125" style="19" bestFit="1" customWidth="1"/>
    <col min="11547" max="11547" width="5.1640625" style="19" bestFit="1" customWidth="1"/>
    <col min="11548" max="11548" width="6.83203125" style="19" bestFit="1" customWidth="1"/>
    <col min="11549" max="11549" width="5.83203125" style="19" bestFit="1" customWidth="1"/>
    <col min="11550" max="11550" width="5.9140625" style="19" customWidth="1"/>
    <col min="11551" max="11551" width="4.25" style="19" customWidth="1"/>
    <col min="11552" max="11552" width="6.83203125" style="19" bestFit="1" customWidth="1"/>
    <col min="11553" max="11553" width="4.08203125" style="19" customWidth="1"/>
    <col min="11554" max="11554" width="6.83203125" style="19" bestFit="1" customWidth="1"/>
    <col min="11555" max="11555" width="4.08203125" style="19" customWidth="1"/>
    <col min="11556" max="11556" width="4.33203125" style="19" customWidth="1"/>
    <col min="11557" max="11557" width="4.25" style="19" customWidth="1"/>
    <col min="11558" max="11560" width="4.33203125" style="19" customWidth="1"/>
    <col min="11561" max="11562" width="5.83203125" style="19" bestFit="1" customWidth="1"/>
    <col min="11563" max="11563" width="4" style="19" customWidth="1"/>
    <col min="11564" max="11564" width="4.58203125" style="19" customWidth="1"/>
    <col min="11565" max="11776" width="8.1640625" style="19"/>
    <col min="11777" max="11777" width="3.33203125" style="19" customWidth="1"/>
    <col min="11778" max="11778" width="6.6640625" style="19" customWidth="1"/>
    <col min="11779" max="11779" width="5.83203125" style="19" bestFit="1" customWidth="1"/>
    <col min="11780" max="11780" width="7.75" style="19" customWidth="1"/>
    <col min="11781" max="11781" width="5.83203125" style="19" bestFit="1" customWidth="1"/>
    <col min="11782" max="11782" width="8" style="19" customWidth="1"/>
    <col min="11783" max="11783" width="4.58203125" style="19" customWidth="1"/>
    <col min="11784" max="11784" width="5.9140625" style="19" customWidth="1"/>
    <col min="11785" max="11785" width="4.25" style="19" customWidth="1"/>
    <col min="11786" max="11786" width="6.1640625" style="19" customWidth="1"/>
    <col min="11787" max="11787" width="3.75" style="19" customWidth="1"/>
    <col min="11788" max="11788" width="3.9140625" style="19" customWidth="1"/>
    <col min="11789" max="11789" width="4.33203125" style="19" customWidth="1"/>
    <col min="11790" max="11790" width="5.25" style="19" customWidth="1"/>
    <col min="11791" max="11791" width="4" style="19" customWidth="1"/>
    <col min="11792" max="11792" width="5.4140625" style="19" customWidth="1"/>
    <col min="11793" max="11793" width="4" style="19" customWidth="1"/>
    <col min="11794" max="11794" width="6.83203125" style="19" bestFit="1" customWidth="1"/>
    <col min="11795" max="11795" width="4" style="19" customWidth="1"/>
    <col min="11796" max="11796" width="5.4140625" style="19" customWidth="1"/>
    <col min="11797" max="11797" width="3.9140625" style="19" customWidth="1"/>
    <col min="11798" max="11798" width="6.83203125" style="19" bestFit="1" customWidth="1"/>
    <col min="11799" max="11799" width="5.83203125" style="19" bestFit="1" customWidth="1"/>
    <col min="11800" max="11800" width="6.83203125" style="19" bestFit="1" customWidth="1"/>
    <col min="11801" max="11801" width="4.25" style="19" customWidth="1"/>
    <col min="11802" max="11802" width="6.83203125" style="19" bestFit="1" customWidth="1"/>
    <col min="11803" max="11803" width="5.1640625" style="19" bestFit="1" customWidth="1"/>
    <col min="11804" max="11804" width="6.83203125" style="19" bestFit="1" customWidth="1"/>
    <col min="11805" max="11805" width="5.83203125" style="19" bestFit="1" customWidth="1"/>
    <col min="11806" max="11806" width="5.9140625" style="19" customWidth="1"/>
    <col min="11807" max="11807" width="4.25" style="19" customWidth="1"/>
    <col min="11808" max="11808" width="6.83203125" style="19" bestFit="1" customWidth="1"/>
    <col min="11809" max="11809" width="4.08203125" style="19" customWidth="1"/>
    <col min="11810" max="11810" width="6.83203125" style="19" bestFit="1" customWidth="1"/>
    <col min="11811" max="11811" width="4.08203125" style="19" customWidth="1"/>
    <col min="11812" max="11812" width="4.33203125" style="19" customWidth="1"/>
    <col min="11813" max="11813" width="4.25" style="19" customWidth="1"/>
    <col min="11814" max="11816" width="4.33203125" style="19" customWidth="1"/>
    <col min="11817" max="11818" width="5.83203125" style="19" bestFit="1" customWidth="1"/>
    <col min="11819" max="11819" width="4" style="19" customWidth="1"/>
    <col min="11820" max="11820" width="4.58203125" style="19" customWidth="1"/>
    <col min="11821" max="12032" width="8.1640625" style="19"/>
    <col min="12033" max="12033" width="3.33203125" style="19" customWidth="1"/>
    <col min="12034" max="12034" width="6.6640625" style="19" customWidth="1"/>
    <col min="12035" max="12035" width="5.83203125" style="19" bestFit="1" customWidth="1"/>
    <col min="12036" max="12036" width="7.75" style="19" customWidth="1"/>
    <col min="12037" max="12037" width="5.83203125" style="19" bestFit="1" customWidth="1"/>
    <col min="12038" max="12038" width="8" style="19" customWidth="1"/>
    <col min="12039" max="12039" width="4.58203125" style="19" customWidth="1"/>
    <col min="12040" max="12040" width="5.9140625" style="19" customWidth="1"/>
    <col min="12041" max="12041" width="4.25" style="19" customWidth="1"/>
    <col min="12042" max="12042" width="6.1640625" style="19" customWidth="1"/>
    <col min="12043" max="12043" width="3.75" style="19" customWidth="1"/>
    <col min="12044" max="12044" width="3.9140625" style="19" customWidth="1"/>
    <col min="12045" max="12045" width="4.33203125" style="19" customWidth="1"/>
    <col min="12046" max="12046" width="5.25" style="19" customWidth="1"/>
    <col min="12047" max="12047" width="4" style="19" customWidth="1"/>
    <col min="12048" max="12048" width="5.4140625" style="19" customWidth="1"/>
    <col min="12049" max="12049" width="4" style="19" customWidth="1"/>
    <col min="12050" max="12050" width="6.83203125" style="19" bestFit="1" customWidth="1"/>
    <col min="12051" max="12051" width="4" style="19" customWidth="1"/>
    <col min="12052" max="12052" width="5.4140625" style="19" customWidth="1"/>
    <col min="12053" max="12053" width="3.9140625" style="19" customWidth="1"/>
    <col min="12054" max="12054" width="6.83203125" style="19" bestFit="1" customWidth="1"/>
    <col min="12055" max="12055" width="5.83203125" style="19" bestFit="1" customWidth="1"/>
    <col min="12056" max="12056" width="6.83203125" style="19" bestFit="1" customWidth="1"/>
    <col min="12057" max="12057" width="4.25" style="19" customWidth="1"/>
    <col min="12058" max="12058" width="6.83203125" style="19" bestFit="1" customWidth="1"/>
    <col min="12059" max="12059" width="5.1640625" style="19" bestFit="1" customWidth="1"/>
    <col min="12060" max="12060" width="6.83203125" style="19" bestFit="1" customWidth="1"/>
    <col min="12061" max="12061" width="5.83203125" style="19" bestFit="1" customWidth="1"/>
    <col min="12062" max="12062" width="5.9140625" style="19" customWidth="1"/>
    <col min="12063" max="12063" width="4.25" style="19" customWidth="1"/>
    <col min="12064" max="12064" width="6.83203125" style="19" bestFit="1" customWidth="1"/>
    <col min="12065" max="12065" width="4.08203125" style="19" customWidth="1"/>
    <col min="12066" max="12066" width="6.83203125" style="19" bestFit="1" customWidth="1"/>
    <col min="12067" max="12067" width="4.08203125" style="19" customWidth="1"/>
    <col min="12068" max="12068" width="4.33203125" style="19" customWidth="1"/>
    <col min="12069" max="12069" width="4.25" style="19" customWidth="1"/>
    <col min="12070" max="12072" width="4.33203125" style="19" customWidth="1"/>
    <col min="12073" max="12074" width="5.83203125" style="19" bestFit="1" customWidth="1"/>
    <col min="12075" max="12075" width="4" style="19" customWidth="1"/>
    <col min="12076" max="12076" width="4.58203125" style="19" customWidth="1"/>
    <col min="12077" max="12288" width="8.1640625" style="19"/>
    <col min="12289" max="12289" width="3.33203125" style="19" customWidth="1"/>
    <col min="12290" max="12290" width="6.6640625" style="19" customWidth="1"/>
    <col min="12291" max="12291" width="5.83203125" style="19" bestFit="1" customWidth="1"/>
    <col min="12292" max="12292" width="7.75" style="19" customWidth="1"/>
    <col min="12293" max="12293" width="5.83203125" style="19" bestFit="1" customWidth="1"/>
    <col min="12294" max="12294" width="8" style="19" customWidth="1"/>
    <col min="12295" max="12295" width="4.58203125" style="19" customWidth="1"/>
    <col min="12296" max="12296" width="5.9140625" style="19" customWidth="1"/>
    <col min="12297" max="12297" width="4.25" style="19" customWidth="1"/>
    <col min="12298" max="12298" width="6.1640625" style="19" customWidth="1"/>
    <col min="12299" max="12299" width="3.75" style="19" customWidth="1"/>
    <col min="12300" max="12300" width="3.9140625" style="19" customWidth="1"/>
    <col min="12301" max="12301" width="4.33203125" style="19" customWidth="1"/>
    <col min="12302" max="12302" width="5.25" style="19" customWidth="1"/>
    <col min="12303" max="12303" width="4" style="19" customWidth="1"/>
    <col min="12304" max="12304" width="5.4140625" style="19" customWidth="1"/>
    <col min="12305" max="12305" width="4" style="19" customWidth="1"/>
    <col min="12306" max="12306" width="6.83203125" style="19" bestFit="1" customWidth="1"/>
    <col min="12307" max="12307" width="4" style="19" customWidth="1"/>
    <col min="12308" max="12308" width="5.4140625" style="19" customWidth="1"/>
    <col min="12309" max="12309" width="3.9140625" style="19" customWidth="1"/>
    <col min="12310" max="12310" width="6.83203125" style="19" bestFit="1" customWidth="1"/>
    <col min="12311" max="12311" width="5.83203125" style="19" bestFit="1" customWidth="1"/>
    <col min="12312" max="12312" width="6.83203125" style="19" bestFit="1" customWidth="1"/>
    <col min="12313" max="12313" width="4.25" style="19" customWidth="1"/>
    <col min="12314" max="12314" width="6.83203125" style="19" bestFit="1" customWidth="1"/>
    <col min="12315" max="12315" width="5.1640625" style="19" bestFit="1" customWidth="1"/>
    <col min="12316" max="12316" width="6.83203125" style="19" bestFit="1" customWidth="1"/>
    <col min="12317" max="12317" width="5.83203125" style="19" bestFit="1" customWidth="1"/>
    <col min="12318" max="12318" width="5.9140625" style="19" customWidth="1"/>
    <col min="12319" max="12319" width="4.25" style="19" customWidth="1"/>
    <col min="12320" max="12320" width="6.83203125" style="19" bestFit="1" customWidth="1"/>
    <col min="12321" max="12321" width="4.08203125" style="19" customWidth="1"/>
    <col min="12322" max="12322" width="6.83203125" style="19" bestFit="1" customWidth="1"/>
    <col min="12323" max="12323" width="4.08203125" style="19" customWidth="1"/>
    <col min="12324" max="12324" width="4.33203125" style="19" customWidth="1"/>
    <col min="12325" max="12325" width="4.25" style="19" customWidth="1"/>
    <col min="12326" max="12328" width="4.33203125" style="19" customWidth="1"/>
    <col min="12329" max="12330" width="5.83203125" style="19" bestFit="1" customWidth="1"/>
    <col min="12331" max="12331" width="4" style="19" customWidth="1"/>
    <col min="12332" max="12332" width="4.58203125" style="19" customWidth="1"/>
    <col min="12333" max="12544" width="8.1640625" style="19"/>
    <col min="12545" max="12545" width="3.33203125" style="19" customWidth="1"/>
    <col min="12546" max="12546" width="6.6640625" style="19" customWidth="1"/>
    <col min="12547" max="12547" width="5.83203125" style="19" bestFit="1" customWidth="1"/>
    <col min="12548" max="12548" width="7.75" style="19" customWidth="1"/>
    <col min="12549" max="12549" width="5.83203125" style="19" bestFit="1" customWidth="1"/>
    <col min="12550" max="12550" width="8" style="19" customWidth="1"/>
    <col min="12551" max="12551" width="4.58203125" style="19" customWidth="1"/>
    <col min="12552" max="12552" width="5.9140625" style="19" customWidth="1"/>
    <col min="12553" max="12553" width="4.25" style="19" customWidth="1"/>
    <col min="12554" max="12554" width="6.1640625" style="19" customWidth="1"/>
    <col min="12555" max="12555" width="3.75" style="19" customWidth="1"/>
    <col min="12556" max="12556" width="3.9140625" style="19" customWidth="1"/>
    <col min="12557" max="12557" width="4.33203125" style="19" customWidth="1"/>
    <col min="12558" max="12558" width="5.25" style="19" customWidth="1"/>
    <col min="12559" max="12559" width="4" style="19" customWidth="1"/>
    <col min="12560" max="12560" width="5.4140625" style="19" customWidth="1"/>
    <col min="12561" max="12561" width="4" style="19" customWidth="1"/>
    <col min="12562" max="12562" width="6.83203125" style="19" bestFit="1" customWidth="1"/>
    <col min="12563" max="12563" width="4" style="19" customWidth="1"/>
    <col min="12564" max="12564" width="5.4140625" style="19" customWidth="1"/>
    <col min="12565" max="12565" width="3.9140625" style="19" customWidth="1"/>
    <col min="12566" max="12566" width="6.83203125" style="19" bestFit="1" customWidth="1"/>
    <col min="12567" max="12567" width="5.83203125" style="19" bestFit="1" customWidth="1"/>
    <col min="12568" max="12568" width="6.83203125" style="19" bestFit="1" customWidth="1"/>
    <col min="12569" max="12569" width="4.25" style="19" customWidth="1"/>
    <col min="12570" max="12570" width="6.83203125" style="19" bestFit="1" customWidth="1"/>
    <col min="12571" max="12571" width="5.1640625" style="19" bestFit="1" customWidth="1"/>
    <col min="12572" max="12572" width="6.83203125" style="19" bestFit="1" customWidth="1"/>
    <col min="12573" max="12573" width="5.83203125" style="19" bestFit="1" customWidth="1"/>
    <col min="12574" max="12574" width="5.9140625" style="19" customWidth="1"/>
    <col min="12575" max="12575" width="4.25" style="19" customWidth="1"/>
    <col min="12576" max="12576" width="6.83203125" style="19" bestFit="1" customWidth="1"/>
    <col min="12577" max="12577" width="4.08203125" style="19" customWidth="1"/>
    <col min="12578" max="12578" width="6.83203125" style="19" bestFit="1" customWidth="1"/>
    <col min="12579" max="12579" width="4.08203125" style="19" customWidth="1"/>
    <col min="12580" max="12580" width="4.33203125" style="19" customWidth="1"/>
    <col min="12581" max="12581" width="4.25" style="19" customWidth="1"/>
    <col min="12582" max="12584" width="4.33203125" style="19" customWidth="1"/>
    <col min="12585" max="12586" width="5.83203125" style="19" bestFit="1" customWidth="1"/>
    <col min="12587" max="12587" width="4" style="19" customWidth="1"/>
    <col min="12588" max="12588" width="4.58203125" style="19" customWidth="1"/>
    <col min="12589" max="12800" width="8.1640625" style="19"/>
    <col min="12801" max="12801" width="3.33203125" style="19" customWidth="1"/>
    <col min="12802" max="12802" width="6.6640625" style="19" customWidth="1"/>
    <col min="12803" max="12803" width="5.83203125" style="19" bestFit="1" customWidth="1"/>
    <col min="12804" max="12804" width="7.75" style="19" customWidth="1"/>
    <col min="12805" max="12805" width="5.83203125" style="19" bestFit="1" customWidth="1"/>
    <col min="12806" max="12806" width="8" style="19" customWidth="1"/>
    <col min="12807" max="12807" width="4.58203125" style="19" customWidth="1"/>
    <col min="12808" max="12808" width="5.9140625" style="19" customWidth="1"/>
    <col min="12809" max="12809" width="4.25" style="19" customWidth="1"/>
    <col min="12810" max="12810" width="6.1640625" style="19" customWidth="1"/>
    <col min="12811" max="12811" width="3.75" style="19" customWidth="1"/>
    <col min="12812" max="12812" width="3.9140625" style="19" customWidth="1"/>
    <col min="12813" max="12813" width="4.33203125" style="19" customWidth="1"/>
    <col min="12814" max="12814" width="5.25" style="19" customWidth="1"/>
    <col min="12815" max="12815" width="4" style="19" customWidth="1"/>
    <col min="12816" max="12816" width="5.4140625" style="19" customWidth="1"/>
    <col min="12817" max="12817" width="4" style="19" customWidth="1"/>
    <col min="12818" max="12818" width="6.83203125" style="19" bestFit="1" customWidth="1"/>
    <col min="12819" max="12819" width="4" style="19" customWidth="1"/>
    <col min="12820" max="12820" width="5.4140625" style="19" customWidth="1"/>
    <col min="12821" max="12821" width="3.9140625" style="19" customWidth="1"/>
    <col min="12822" max="12822" width="6.83203125" style="19" bestFit="1" customWidth="1"/>
    <col min="12823" max="12823" width="5.83203125" style="19" bestFit="1" customWidth="1"/>
    <col min="12824" max="12824" width="6.83203125" style="19" bestFit="1" customWidth="1"/>
    <col min="12825" max="12825" width="4.25" style="19" customWidth="1"/>
    <col min="12826" max="12826" width="6.83203125" style="19" bestFit="1" customWidth="1"/>
    <col min="12827" max="12827" width="5.1640625" style="19" bestFit="1" customWidth="1"/>
    <col min="12828" max="12828" width="6.83203125" style="19" bestFit="1" customWidth="1"/>
    <col min="12829" max="12829" width="5.83203125" style="19" bestFit="1" customWidth="1"/>
    <col min="12830" max="12830" width="5.9140625" style="19" customWidth="1"/>
    <col min="12831" max="12831" width="4.25" style="19" customWidth="1"/>
    <col min="12832" max="12832" width="6.83203125" style="19" bestFit="1" customWidth="1"/>
    <col min="12833" max="12833" width="4.08203125" style="19" customWidth="1"/>
    <col min="12834" max="12834" width="6.83203125" style="19" bestFit="1" customWidth="1"/>
    <col min="12835" max="12835" width="4.08203125" style="19" customWidth="1"/>
    <col min="12836" max="12836" width="4.33203125" style="19" customWidth="1"/>
    <col min="12837" max="12837" width="4.25" style="19" customWidth="1"/>
    <col min="12838" max="12840" width="4.33203125" style="19" customWidth="1"/>
    <col min="12841" max="12842" width="5.83203125" style="19" bestFit="1" customWidth="1"/>
    <col min="12843" max="12843" width="4" style="19" customWidth="1"/>
    <col min="12844" max="12844" width="4.58203125" style="19" customWidth="1"/>
    <col min="12845" max="13056" width="8.1640625" style="19"/>
    <col min="13057" max="13057" width="3.33203125" style="19" customWidth="1"/>
    <col min="13058" max="13058" width="6.6640625" style="19" customWidth="1"/>
    <col min="13059" max="13059" width="5.83203125" style="19" bestFit="1" customWidth="1"/>
    <col min="13060" max="13060" width="7.75" style="19" customWidth="1"/>
    <col min="13061" max="13061" width="5.83203125" style="19" bestFit="1" customWidth="1"/>
    <col min="13062" max="13062" width="8" style="19" customWidth="1"/>
    <col min="13063" max="13063" width="4.58203125" style="19" customWidth="1"/>
    <col min="13064" max="13064" width="5.9140625" style="19" customWidth="1"/>
    <col min="13065" max="13065" width="4.25" style="19" customWidth="1"/>
    <col min="13066" max="13066" width="6.1640625" style="19" customWidth="1"/>
    <col min="13067" max="13067" width="3.75" style="19" customWidth="1"/>
    <col min="13068" max="13068" width="3.9140625" style="19" customWidth="1"/>
    <col min="13069" max="13069" width="4.33203125" style="19" customWidth="1"/>
    <col min="13070" max="13070" width="5.25" style="19" customWidth="1"/>
    <col min="13071" max="13071" width="4" style="19" customWidth="1"/>
    <col min="13072" max="13072" width="5.4140625" style="19" customWidth="1"/>
    <col min="13073" max="13073" width="4" style="19" customWidth="1"/>
    <col min="13074" max="13074" width="6.83203125" style="19" bestFit="1" customWidth="1"/>
    <col min="13075" max="13075" width="4" style="19" customWidth="1"/>
    <col min="13076" max="13076" width="5.4140625" style="19" customWidth="1"/>
    <col min="13077" max="13077" width="3.9140625" style="19" customWidth="1"/>
    <col min="13078" max="13078" width="6.83203125" style="19" bestFit="1" customWidth="1"/>
    <col min="13079" max="13079" width="5.83203125" style="19" bestFit="1" customWidth="1"/>
    <col min="13080" max="13080" width="6.83203125" style="19" bestFit="1" customWidth="1"/>
    <col min="13081" max="13081" width="4.25" style="19" customWidth="1"/>
    <col min="13082" max="13082" width="6.83203125" style="19" bestFit="1" customWidth="1"/>
    <col min="13083" max="13083" width="5.1640625" style="19" bestFit="1" customWidth="1"/>
    <col min="13084" max="13084" width="6.83203125" style="19" bestFit="1" customWidth="1"/>
    <col min="13085" max="13085" width="5.83203125" style="19" bestFit="1" customWidth="1"/>
    <col min="13086" max="13086" width="5.9140625" style="19" customWidth="1"/>
    <col min="13087" max="13087" width="4.25" style="19" customWidth="1"/>
    <col min="13088" max="13088" width="6.83203125" style="19" bestFit="1" customWidth="1"/>
    <col min="13089" max="13089" width="4.08203125" style="19" customWidth="1"/>
    <col min="13090" max="13090" width="6.83203125" style="19" bestFit="1" customWidth="1"/>
    <col min="13091" max="13091" width="4.08203125" style="19" customWidth="1"/>
    <col min="13092" max="13092" width="4.33203125" style="19" customWidth="1"/>
    <col min="13093" max="13093" width="4.25" style="19" customWidth="1"/>
    <col min="13094" max="13096" width="4.33203125" style="19" customWidth="1"/>
    <col min="13097" max="13098" width="5.83203125" style="19" bestFit="1" customWidth="1"/>
    <col min="13099" max="13099" width="4" style="19" customWidth="1"/>
    <col min="13100" max="13100" width="4.58203125" style="19" customWidth="1"/>
    <col min="13101" max="13312" width="8.1640625" style="19"/>
    <col min="13313" max="13313" width="3.33203125" style="19" customWidth="1"/>
    <col min="13314" max="13314" width="6.6640625" style="19" customWidth="1"/>
    <col min="13315" max="13315" width="5.83203125" style="19" bestFit="1" customWidth="1"/>
    <col min="13316" max="13316" width="7.75" style="19" customWidth="1"/>
    <col min="13317" max="13317" width="5.83203125" style="19" bestFit="1" customWidth="1"/>
    <col min="13318" max="13318" width="8" style="19" customWidth="1"/>
    <col min="13319" max="13319" width="4.58203125" style="19" customWidth="1"/>
    <col min="13320" max="13320" width="5.9140625" style="19" customWidth="1"/>
    <col min="13321" max="13321" width="4.25" style="19" customWidth="1"/>
    <col min="13322" max="13322" width="6.1640625" style="19" customWidth="1"/>
    <col min="13323" max="13323" width="3.75" style="19" customWidth="1"/>
    <col min="13324" max="13324" width="3.9140625" style="19" customWidth="1"/>
    <col min="13325" max="13325" width="4.33203125" style="19" customWidth="1"/>
    <col min="13326" max="13326" width="5.25" style="19" customWidth="1"/>
    <col min="13327" max="13327" width="4" style="19" customWidth="1"/>
    <col min="13328" max="13328" width="5.4140625" style="19" customWidth="1"/>
    <col min="13329" max="13329" width="4" style="19" customWidth="1"/>
    <col min="13330" max="13330" width="6.83203125" style="19" bestFit="1" customWidth="1"/>
    <col min="13331" max="13331" width="4" style="19" customWidth="1"/>
    <col min="13332" max="13332" width="5.4140625" style="19" customWidth="1"/>
    <col min="13333" max="13333" width="3.9140625" style="19" customWidth="1"/>
    <col min="13334" max="13334" width="6.83203125" style="19" bestFit="1" customWidth="1"/>
    <col min="13335" max="13335" width="5.83203125" style="19" bestFit="1" customWidth="1"/>
    <col min="13336" max="13336" width="6.83203125" style="19" bestFit="1" customWidth="1"/>
    <col min="13337" max="13337" width="4.25" style="19" customWidth="1"/>
    <col min="13338" max="13338" width="6.83203125" style="19" bestFit="1" customWidth="1"/>
    <col min="13339" max="13339" width="5.1640625" style="19" bestFit="1" customWidth="1"/>
    <col min="13340" max="13340" width="6.83203125" style="19" bestFit="1" customWidth="1"/>
    <col min="13341" max="13341" width="5.83203125" style="19" bestFit="1" customWidth="1"/>
    <col min="13342" max="13342" width="5.9140625" style="19" customWidth="1"/>
    <col min="13343" max="13343" width="4.25" style="19" customWidth="1"/>
    <col min="13344" max="13344" width="6.83203125" style="19" bestFit="1" customWidth="1"/>
    <col min="13345" max="13345" width="4.08203125" style="19" customWidth="1"/>
    <col min="13346" max="13346" width="6.83203125" style="19" bestFit="1" customWidth="1"/>
    <col min="13347" max="13347" width="4.08203125" style="19" customWidth="1"/>
    <col min="13348" max="13348" width="4.33203125" style="19" customWidth="1"/>
    <col min="13349" max="13349" width="4.25" style="19" customWidth="1"/>
    <col min="13350" max="13352" width="4.33203125" style="19" customWidth="1"/>
    <col min="13353" max="13354" width="5.83203125" style="19" bestFit="1" customWidth="1"/>
    <col min="13355" max="13355" width="4" style="19" customWidth="1"/>
    <col min="13356" max="13356" width="4.58203125" style="19" customWidth="1"/>
    <col min="13357" max="13568" width="8.1640625" style="19"/>
    <col min="13569" max="13569" width="3.33203125" style="19" customWidth="1"/>
    <col min="13570" max="13570" width="6.6640625" style="19" customWidth="1"/>
    <col min="13571" max="13571" width="5.83203125" style="19" bestFit="1" customWidth="1"/>
    <col min="13572" max="13572" width="7.75" style="19" customWidth="1"/>
    <col min="13573" max="13573" width="5.83203125" style="19" bestFit="1" customWidth="1"/>
    <col min="13574" max="13574" width="8" style="19" customWidth="1"/>
    <col min="13575" max="13575" width="4.58203125" style="19" customWidth="1"/>
    <col min="13576" max="13576" width="5.9140625" style="19" customWidth="1"/>
    <col min="13577" max="13577" width="4.25" style="19" customWidth="1"/>
    <col min="13578" max="13578" width="6.1640625" style="19" customWidth="1"/>
    <col min="13579" max="13579" width="3.75" style="19" customWidth="1"/>
    <col min="13580" max="13580" width="3.9140625" style="19" customWidth="1"/>
    <col min="13581" max="13581" width="4.33203125" style="19" customWidth="1"/>
    <col min="13582" max="13582" width="5.25" style="19" customWidth="1"/>
    <col min="13583" max="13583" width="4" style="19" customWidth="1"/>
    <col min="13584" max="13584" width="5.4140625" style="19" customWidth="1"/>
    <col min="13585" max="13585" width="4" style="19" customWidth="1"/>
    <col min="13586" max="13586" width="6.83203125" style="19" bestFit="1" customWidth="1"/>
    <col min="13587" max="13587" width="4" style="19" customWidth="1"/>
    <col min="13588" max="13588" width="5.4140625" style="19" customWidth="1"/>
    <col min="13589" max="13589" width="3.9140625" style="19" customWidth="1"/>
    <col min="13590" max="13590" width="6.83203125" style="19" bestFit="1" customWidth="1"/>
    <col min="13591" max="13591" width="5.83203125" style="19" bestFit="1" customWidth="1"/>
    <col min="13592" max="13592" width="6.83203125" style="19" bestFit="1" customWidth="1"/>
    <col min="13593" max="13593" width="4.25" style="19" customWidth="1"/>
    <col min="13594" max="13594" width="6.83203125" style="19" bestFit="1" customWidth="1"/>
    <col min="13595" max="13595" width="5.1640625" style="19" bestFit="1" customWidth="1"/>
    <col min="13596" max="13596" width="6.83203125" style="19" bestFit="1" customWidth="1"/>
    <col min="13597" max="13597" width="5.83203125" style="19" bestFit="1" customWidth="1"/>
    <col min="13598" max="13598" width="5.9140625" style="19" customWidth="1"/>
    <col min="13599" max="13599" width="4.25" style="19" customWidth="1"/>
    <col min="13600" max="13600" width="6.83203125" style="19" bestFit="1" customWidth="1"/>
    <col min="13601" max="13601" width="4.08203125" style="19" customWidth="1"/>
    <col min="13602" max="13602" width="6.83203125" style="19" bestFit="1" customWidth="1"/>
    <col min="13603" max="13603" width="4.08203125" style="19" customWidth="1"/>
    <col min="13604" max="13604" width="4.33203125" style="19" customWidth="1"/>
    <col min="13605" max="13605" width="4.25" style="19" customWidth="1"/>
    <col min="13606" max="13608" width="4.33203125" style="19" customWidth="1"/>
    <col min="13609" max="13610" width="5.83203125" style="19" bestFit="1" customWidth="1"/>
    <col min="13611" max="13611" width="4" style="19" customWidth="1"/>
    <col min="13612" max="13612" width="4.58203125" style="19" customWidth="1"/>
    <col min="13613" max="13824" width="8.1640625" style="19"/>
    <col min="13825" max="13825" width="3.33203125" style="19" customWidth="1"/>
    <col min="13826" max="13826" width="6.6640625" style="19" customWidth="1"/>
    <col min="13827" max="13827" width="5.83203125" style="19" bestFit="1" customWidth="1"/>
    <col min="13828" max="13828" width="7.75" style="19" customWidth="1"/>
    <col min="13829" max="13829" width="5.83203125" style="19" bestFit="1" customWidth="1"/>
    <col min="13830" max="13830" width="8" style="19" customWidth="1"/>
    <col min="13831" max="13831" width="4.58203125" style="19" customWidth="1"/>
    <col min="13832" max="13832" width="5.9140625" style="19" customWidth="1"/>
    <col min="13833" max="13833" width="4.25" style="19" customWidth="1"/>
    <col min="13834" max="13834" width="6.1640625" style="19" customWidth="1"/>
    <col min="13835" max="13835" width="3.75" style="19" customWidth="1"/>
    <col min="13836" max="13836" width="3.9140625" style="19" customWidth="1"/>
    <col min="13837" max="13837" width="4.33203125" style="19" customWidth="1"/>
    <col min="13838" max="13838" width="5.25" style="19" customWidth="1"/>
    <col min="13839" max="13839" width="4" style="19" customWidth="1"/>
    <col min="13840" max="13840" width="5.4140625" style="19" customWidth="1"/>
    <col min="13841" max="13841" width="4" style="19" customWidth="1"/>
    <col min="13842" max="13842" width="6.83203125" style="19" bestFit="1" customWidth="1"/>
    <col min="13843" max="13843" width="4" style="19" customWidth="1"/>
    <col min="13844" max="13844" width="5.4140625" style="19" customWidth="1"/>
    <col min="13845" max="13845" width="3.9140625" style="19" customWidth="1"/>
    <col min="13846" max="13846" width="6.83203125" style="19" bestFit="1" customWidth="1"/>
    <col min="13847" max="13847" width="5.83203125" style="19" bestFit="1" customWidth="1"/>
    <col min="13848" max="13848" width="6.83203125" style="19" bestFit="1" customWidth="1"/>
    <col min="13849" max="13849" width="4.25" style="19" customWidth="1"/>
    <col min="13850" max="13850" width="6.83203125" style="19" bestFit="1" customWidth="1"/>
    <col min="13851" max="13851" width="5.1640625" style="19" bestFit="1" customWidth="1"/>
    <col min="13852" max="13852" width="6.83203125" style="19" bestFit="1" customWidth="1"/>
    <col min="13853" max="13853" width="5.83203125" style="19" bestFit="1" customWidth="1"/>
    <col min="13854" max="13854" width="5.9140625" style="19" customWidth="1"/>
    <col min="13855" max="13855" width="4.25" style="19" customWidth="1"/>
    <col min="13856" max="13856" width="6.83203125" style="19" bestFit="1" customWidth="1"/>
    <col min="13857" max="13857" width="4.08203125" style="19" customWidth="1"/>
    <col min="13858" max="13858" width="6.83203125" style="19" bestFit="1" customWidth="1"/>
    <col min="13859" max="13859" width="4.08203125" style="19" customWidth="1"/>
    <col min="13860" max="13860" width="4.33203125" style="19" customWidth="1"/>
    <col min="13861" max="13861" width="4.25" style="19" customWidth="1"/>
    <col min="13862" max="13864" width="4.33203125" style="19" customWidth="1"/>
    <col min="13865" max="13866" width="5.83203125" style="19" bestFit="1" customWidth="1"/>
    <col min="13867" max="13867" width="4" style="19" customWidth="1"/>
    <col min="13868" max="13868" width="4.58203125" style="19" customWidth="1"/>
    <col min="13869" max="14080" width="8.1640625" style="19"/>
    <col min="14081" max="14081" width="3.33203125" style="19" customWidth="1"/>
    <col min="14082" max="14082" width="6.6640625" style="19" customWidth="1"/>
    <col min="14083" max="14083" width="5.83203125" style="19" bestFit="1" customWidth="1"/>
    <col min="14084" max="14084" width="7.75" style="19" customWidth="1"/>
    <col min="14085" max="14085" width="5.83203125" style="19" bestFit="1" customWidth="1"/>
    <col min="14086" max="14086" width="8" style="19" customWidth="1"/>
    <col min="14087" max="14087" width="4.58203125" style="19" customWidth="1"/>
    <col min="14088" max="14088" width="5.9140625" style="19" customWidth="1"/>
    <col min="14089" max="14089" width="4.25" style="19" customWidth="1"/>
    <col min="14090" max="14090" width="6.1640625" style="19" customWidth="1"/>
    <col min="14091" max="14091" width="3.75" style="19" customWidth="1"/>
    <col min="14092" max="14092" width="3.9140625" style="19" customWidth="1"/>
    <col min="14093" max="14093" width="4.33203125" style="19" customWidth="1"/>
    <col min="14094" max="14094" width="5.25" style="19" customWidth="1"/>
    <col min="14095" max="14095" width="4" style="19" customWidth="1"/>
    <col min="14096" max="14096" width="5.4140625" style="19" customWidth="1"/>
    <col min="14097" max="14097" width="4" style="19" customWidth="1"/>
    <col min="14098" max="14098" width="6.83203125" style="19" bestFit="1" customWidth="1"/>
    <col min="14099" max="14099" width="4" style="19" customWidth="1"/>
    <col min="14100" max="14100" width="5.4140625" style="19" customWidth="1"/>
    <col min="14101" max="14101" width="3.9140625" style="19" customWidth="1"/>
    <col min="14102" max="14102" width="6.83203125" style="19" bestFit="1" customWidth="1"/>
    <col min="14103" max="14103" width="5.83203125" style="19" bestFit="1" customWidth="1"/>
    <col min="14104" max="14104" width="6.83203125" style="19" bestFit="1" customWidth="1"/>
    <col min="14105" max="14105" width="4.25" style="19" customWidth="1"/>
    <col min="14106" max="14106" width="6.83203125" style="19" bestFit="1" customWidth="1"/>
    <col min="14107" max="14107" width="5.1640625" style="19" bestFit="1" customWidth="1"/>
    <col min="14108" max="14108" width="6.83203125" style="19" bestFit="1" customWidth="1"/>
    <col min="14109" max="14109" width="5.83203125" style="19" bestFit="1" customWidth="1"/>
    <col min="14110" max="14110" width="5.9140625" style="19" customWidth="1"/>
    <col min="14111" max="14111" width="4.25" style="19" customWidth="1"/>
    <col min="14112" max="14112" width="6.83203125" style="19" bestFit="1" customWidth="1"/>
    <col min="14113" max="14113" width="4.08203125" style="19" customWidth="1"/>
    <col min="14114" max="14114" width="6.83203125" style="19" bestFit="1" customWidth="1"/>
    <col min="14115" max="14115" width="4.08203125" style="19" customWidth="1"/>
    <col min="14116" max="14116" width="4.33203125" style="19" customWidth="1"/>
    <col min="14117" max="14117" width="4.25" style="19" customWidth="1"/>
    <col min="14118" max="14120" width="4.33203125" style="19" customWidth="1"/>
    <col min="14121" max="14122" width="5.83203125" style="19" bestFit="1" customWidth="1"/>
    <col min="14123" max="14123" width="4" style="19" customWidth="1"/>
    <col min="14124" max="14124" width="4.58203125" style="19" customWidth="1"/>
    <col min="14125" max="14336" width="8.1640625" style="19"/>
    <col min="14337" max="14337" width="3.33203125" style="19" customWidth="1"/>
    <col min="14338" max="14338" width="6.6640625" style="19" customWidth="1"/>
    <col min="14339" max="14339" width="5.83203125" style="19" bestFit="1" customWidth="1"/>
    <col min="14340" max="14340" width="7.75" style="19" customWidth="1"/>
    <col min="14341" max="14341" width="5.83203125" style="19" bestFit="1" customWidth="1"/>
    <col min="14342" max="14342" width="8" style="19" customWidth="1"/>
    <col min="14343" max="14343" width="4.58203125" style="19" customWidth="1"/>
    <col min="14344" max="14344" width="5.9140625" style="19" customWidth="1"/>
    <col min="14345" max="14345" width="4.25" style="19" customWidth="1"/>
    <col min="14346" max="14346" width="6.1640625" style="19" customWidth="1"/>
    <col min="14347" max="14347" width="3.75" style="19" customWidth="1"/>
    <col min="14348" max="14348" width="3.9140625" style="19" customWidth="1"/>
    <col min="14349" max="14349" width="4.33203125" style="19" customWidth="1"/>
    <col min="14350" max="14350" width="5.25" style="19" customWidth="1"/>
    <col min="14351" max="14351" width="4" style="19" customWidth="1"/>
    <col min="14352" max="14352" width="5.4140625" style="19" customWidth="1"/>
    <col min="14353" max="14353" width="4" style="19" customWidth="1"/>
    <col min="14354" max="14354" width="6.83203125" style="19" bestFit="1" customWidth="1"/>
    <col min="14355" max="14355" width="4" style="19" customWidth="1"/>
    <col min="14356" max="14356" width="5.4140625" style="19" customWidth="1"/>
    <col min="14357" max="14357" width="3.9140625" style="19" customWidth="1"/>
    <col min="14358" max="14358" width="6.83203125" style="19" bestFit="1" customWidth="1"/>
    <col min="14359" max="14359" width="5.83203125" style="19" bestFit="1" customWidth="1"/>
    <col min="14360" max="14360" width="6.83203125" style="19" bestFit="1" customWidth="1"/>
    <col min="14361" max="14361" width="4.25" style="19" customWidth="1"/>
    <col min="14362" max="14362" width="6.83203125" style="19" bestFit="1" customWidth="1"/>
    <col min="14363" max="14363" width="5.1640625" style="19" bestFit="1" customWidth="1"/>
    <col min="14364" max="14364" width="6.83203125" style="19" bestFit="1" customWidth="1"/>
    <col min="14365" max="14365" width="5.83203125" style="19" bestFit="1" customWidth="1"/>
    <col min="14366" max="14366" width="5.9140625" style="19" customWidth="1"/>
    <col min="14367" max="14367" width="4.25" style="19" customWidth="1"/>
    <col min="14368" max="14368" width="6.83203125" style="19" bestFit="1" customWidth="1"/>
    <col min="14369" max="14369" width="4.08203125" style="19" customWidth="1"/>
    <col min="14370" max="14370" width="6.83203125" style="19" bestFit="1" customWidth="1"/>
    <col min="14371" max="14371" width="4.08203125" style="19" customWidth="1"/>
    <col min="14372" max="14372" width="4.33203125" style="19" customWidth="1"/>
    <col min="14373" max="14373" width="4.25" style="19" customWidth="1"/>
    <col min="14374" max="14376" width="4.33203125" style="19" customWidth="1"/>
    <col min="14377" max="14378" width="5.83203125" style="19" bestFit="1" customWidth="1"/>
    <col min="14379" max="14379" width="4" style="19" customWidth="1"/>
    <col min="14380" max="14380" width="4.58203125" style="19" customWidth="1"/>
    <col min="14381" max="14592" width="8.1640625" style="19"/>
    <col min="14593" max="14593" width="3.33203125" style="19" customWidth="1"/>
    <col min="14594" max="14594" width="6.6640625" style="19" customWidth="1"/>
    <col min="14595" max="14595" width="5.83203125" style="19" bestFit="1" customWidth="1"/>
    <col min="14596" max="14596" width="7.75" style="19" customWidth="1"/>
    <col min="14597" max="14597" width="5.83203125" style="19" bestFit="1" customWidth="1"/>
    <col min="14598" max="14598" width="8" style="19" customWidth="1"/>
    <col min="14599" max="14599" width="4.58203125" style="19" customWidth="1"/>
    <col min="14600" max="14600" width="5.9140625" style="19" customWidth="1"/>
    <col min="14601" max="14601" width="4.25" style="19" customWidth="1"/>
    <col min="14602" max="14602" width="6.1640625" style="19" customWidth="1"/>
    <col min="14603" max="14603" width="3.75" style="19" customWidth="1"/>
    <col min="14604" max="14604" width="3.9140625" style="19" customWidth="1"/>
    <col min="14605" max="14605" width="4.33203125" style="19" customWidth="1"/>
    <col min="14606" max="14606" width="5.25" style="19" customWidth="1"/>
    <col min="14607" max="14607" width="4" style="19" customWidth="1"/>
    <col min="14608" max="14608" width="5.4140625" style="19" customWidth="1"/>
    <col min="14609" max="14609" width="4" style="19" customWidth="1"/>
    <col min="14610" max="14610" width="6.83203125" style="19" bestFit="1" customWidth="1"/>
    <col min="14611" max="14611" width="4" style="19" customWidth="1"/>
    <col min="14612" max="14612" width="5.4140625" style="19" customWidth="1"/>
    <col min="14613" max="14613" width="3.9140625" style="19" customWidth="1"/>
    <col min="14614" max="14614" width="6.83203125" style="19" bestFit="1" customWidth="1"/>
    <col min="14615" max="14615" width="5.83203125" style="19" bestFit="1" customWidth="1"/>
    <col min="14616" max="14616" width="6.83203125" style="19" bestFit="1" customWidth="1"/>
    <col min="14617" max="14617" width="4.25" style="19" customWidth="1"/>
    <col min="14618" max="14618" width="6.83203125" style="19" bestFit="1" customWidth="1"/>
    <col min="14619" max="14619" width="5.1640625" style="19" bestFit="1" customWidth="1"/>
    <col min="14620" max="14620" width="6.83203125" style="19" bestFit="1" customWidth="1"/>
    <col min="14621" max="14621" width="5.83203125" style="19" bestFit="1" customWidth="1"/>
    <col min="14622" max="14622" width="5.9140625" style="19" customWidth="1"/>
    <col min="14623" max="14623" width="4.25" style="19" customWidth="1"/>
    <col min="14624" max="14624" width="6.83203125" style="19" bestFit="1" customWidth="1"/>
    <col min="14625" max="14625" width="4.08203125" style="19" customWidth="1"/>
    <col min="14626" max="14626" width="6.83203125" style="19" bestFit="1" customWidth="1"/>
    <col min="14627" max="14627" width="4.08203125" style="19" customWidth="1"/>
    <col min="14628" max="14628" width="4.33203125" style="19" customWidth="1"/>
    <col min="14629" max="14629" width="4.25" style="19" customWidth="1"/>
    <col min="14630" max="14632" width="4.33203125" style="19" customWidth="1"/>
    <col min="14633" max="14634" width="5.83203125" style="19" bestFit="1" customWidth="1"/>
    <col min="14635" max="14635" width="4" style="19" customWidth="1"/>
    <col min="14636" max="14636" width="4.58203125" style="19" customWidth="1"/>
    <col min="14637" max="14848" width="8.1640625" style="19"/>
    <col min="14849" max="14849" width="3.33203125" style="19" customWidth="1"/>
    <col min="14850" max="14850" width="6.6640625" style="19" customWidth="1"/>
    <col min="14851" max="14851" width="5.83203125" style="19" bestFit="1" customWidth="1"/>
    <col min="14852" max="14852" width="7.75" style="19" customWidth="1"/>
    <col min="14853" max="14853" width="5.83203125" style="19" bestFit="1" customWidth="1"/>
    <col min="14854" max="14854" width="8" style="19" customWidth="1"/>
    <col min="14855" max="14855" width="4.58203125" style="19" customWidth="1"/>
    <col min="14856" max="14856" width="5.9140625" style="19" customWidth="1"/>
    <col min="14857" max="14857" width="4.25" style="19" customWidth="1"/>
    <col min="14858" max="14858" width="6.1640625" style="19" customWidth="1"/>
    <col min="14859" max="14859" width="3.75" style="19" customWidth="1"/>
    <col min="14860" max="14860" width="3.9140625" style="19" customWidth="1"/>
    <col min="14861" max="14861" width="4.33203125" style="19" customWidth="1"/>
    <col min="14862" max="14862" width="5.25" style="19" customWidth="1"/>
    <col min="14863" max="14863" width="4" style="19" customWidth="1"/>
    <col min="14864" max="14864" width="5.4140625" style="19" customWidth="1"/>
    <col min="14865" max="14865" width="4" style="19" customWidth="1"/>
    <col min="14866" max="14866" width="6.83203125" style="19" bestFit="1" customWidth="1"/>
    <col min="14867" max="14867" width="4" style="19" customWidth="1"/>
    <col min="14868" max="14868" width="5.4140625" style="19" customWidth="1"/>
    <col min="14869" max="14869" width="3.9140625" style="19" customWidth="1"/>
    <col min="14870" max="14870" width="6.83203125" style="19" bestFit="1" customWidth="1"/>
    <col min="14871" max="14871" width="5.83203125" style="19" bestFit="1" customWidth="1"/>
    <col min="14872" max="14872" width="6.83203125" style="19" bestFit="1" customWidth="1"/>
    <col min="14873" max="14873" width="4.25" style="19" customWidth="1"/>
    <col min="14874" max="14874" width="6.83203125" style="19" bestFit="1" customWidth="1"/>
    <col min="14875" max="14875" width="5.1640625" style="19" bestFit="1" customWidth="1"/>
    <col min="14876" max="14876" width="6.83203125" style="19" bestFit="1" customWidth="1"/>
    <col min="14877" max="14877" width="5.83203125" style="19" bestFit="1" customWidth="1"/>
    <col min="14878" max="14878" width="5.9140625" style="19" customWidth="1"/>
    <col min="14879" max="14879" width="4.25" style="19" customWidth="1"/>
    <col min="14880" max="14880" width="6.83203125" style="19" bestFit="1" customWidth="1"/>
    <col min="14881" max="14881" width="4.08203125" style="19" customWidth="1"/>
    <col min="14882" max="14882" width="6.83203125" style="19" bestFit="1" customWidth="1"/>
    <col min="14883" max="14883" width="4.08203125" style="19" customWidth="1"/>
    <col min="14884" max="14884" width="4.33203125" style="19" customWidth="1"/>
    <col min="14885" max="14885" width="4.25" style="19" customWidth="1"/>
    <col min="14886" max="14888" width="4.33203125" style="19" customWidth="1"/>
    <col min="14889" max="14890" width="5.83203125" style="19" bestFit="1" customWidth="1"/>
    <col min="14891" max="14891" width="4" style="19" customWidth="1"/>
    <col min="14892" max="14892" width="4.58203125" style="19" customWidth="1"/>
    <col min="14893" max="15104" width="8.1640625" style="19"/>
    <col min="15105" max="15105" width="3.33203125" style="19" customWidth="1"/>
    <col min="15106" max="15106" width="6.6640625" style="19" customWidth="1"/>
    <col min="15107" max="15107" width="5.83203125" style="19" bestFit="1" customWidth="1"/>
    <col min="15108" max="15108" width="7.75" style="19" customWidth="1"/>
    <col min="15109" max="15109" width="5.83203125" style="19" bestFit="1" customWidth="1"/>
    <col min="15110" max="15110" width="8" style="19" customWidth="1"/>
    <col min="15111" max="15111" width="4.58203125" style="19" customWidth="1"/>
    <col min="15112" max="15112" width="5.9140625" style="19" customWidth="1"/>
    <col min="15113" max="15113" width="4.25" style="19" customWidth="1"/>
    <col min="15114" max="15114" width="6.1640625" style="19" customWidth="1"/>
    <col min="15115" max="15115" width="3.75" style="19" customWidth="1"/>
    <col min="15116" max="15116" width="3.9140625" style="19" customWidth="1"/>
    <col min="15117" max="15117" width="4.33203125" style="19" customWidth="1"/>
    <col min="15118" max="15118" width="5.25" style="19" customWidth="1"/>
    <col min="15119" max="15119" width="4" style="19" customWidth="1"/>
    <col min="15120" max="15120" width="5.4140625" style="19" customWidth="1"/>
    <col min="15121" max="15121" width="4" style="19" customWidth="1"/>
    <col min="15122" max="15122" width="6.83203125" style="19" bestFit="1" customWidth="1"/>
    <col min="15123" max="15123" width="4" style="19" customWidth="1"/>
    <col min="15124" max="15124" width="5.4140625" style="19" customWidth="1"/>
    <col min="15125" max="15125" width="3.9140625" style="19" customWidth="1"/>
    <col min="15126" max="15126" width="6.83203125" style="19" bestFit="1" customWidth="1"/>
    <col min="15127" max="15127" width="5.83203125" style="19" bestFit="1" customWidth="1"/>
    <col min="15128" max="15128" width="6.83203125" style="19" bestFit="1" customWidth="1"/>
    <col min="15129" max="15129" width="4.25" style="19" customWidth="1"/>
    <col min="15130" max="15130" width="6.83203125" style="19" bestFit="1" customWidth="1"/>
    <col min="15131" max="15131" width="5.1640625" style="19" bestFit="1" customWidth="1"/>
    <col min="15132" max="15132" width="6.83203125" style="19" bestFit="1" customWidth="1"/>
    <col min="15133" max="15133" width="5.83203125" style="19" bestFit="1" customWidth="1"/>
    <col min="15134" max="15134" width="5.9140625" style="19" customWidth="1"/>
    <col min="15135" max="15135" width="4.25" style="19" customWidth="1"/>
    <col min="15136" max="15136" width="6.83203125" style="19" bestFit="1" customWidth="1"/>
    <col min="15137" max="15137" width="4.08203125" style="19" customWidth="1"/>
    <col min="15138" max="15138" width="6.83203125" style="19" bestFit="1" customWidth="1"/>
    <col min="15139" max="15139" width="4.08203125" style="19" customWidth="1"/>
    <col min="15140" max="15140" width="4.33203125" style="19" customWidth="1"/>
    <col min="15141" max="15141" width="4.25" style="19" customWidth="1"/>
    <col min="15142" max="15144" width="4.33203125" style="19" customWidth="1"/>
    <col min="15145" max="15146" width="5.83203125" style="19" bestFit="1" customWidth="1"/>
    <col min="15147" max="15147" width="4" style="19" customWidth="1"/>
    <col min="15148" max="15148" width="4.58203125" style="19" customWidth="1"/>
    <col min="15149" max="15360" width="8.1640625" style="19"/>
    <col min="15361" max="15361" width="3.33203125" style="19" customWidth="1"/>
    <col min="15362" max="15362" width="6.6640625" style="19" customWidth="1"/>
    <col min="15363" max="15363" width="5.83203125" style="19" bestFit="1" customWidth="1"/>
    <col min="15364" max="15364" width="7.75" style="19" customWidth="1"/>
    <col min="15365" max="15365" width="5.83203125" style="19" bestFit="1" customWidth="1"/>
    <col min="15366" max="15366" width="8" style="19" customWidth="1"/>
    <col min="15367" max="15367" width="4.58203125" style="19" customWidth="1"/>
    <col min="15368" max="15368" width="5.9140625" style="19" customWidth="1"/>
    <col min="15369" max="15369" width="4.25" style="19" customWidth="1"/>
    <col min="15370" max="15370" width="6.1640625" style="19" customWidth="1"/>
    <col min="15371" max="15371" width="3.75" style="19" customWidth="1"/>
    <col min="15372" max="15372" width="3.9140625" style="19" customWidth="1"/>
    <col min="15373" max="15373" width="4.33203125" style="19" customWidth="1"/>
    <col min="15374" max="15374" width="5.25" style="19" customWidth="1"/>
    <col min="15375" max="15375" width="4" style="19" customWidth="1"/>
    <col min="15376" max="15376" width="5.4140625" style="19" customWidth="1"/>
    <col min="15377" max="15377" width="4" style="19" customWidth="1"/>
    <col min="15378" max="15378" width="6.83203125" style="19" bestFit="1" customWidth="1"/>
    <col min="15379" max="15379" width="4" style="19" customWidth="1"/>
    <col min="15380" max="15380" width="5.4140625" style="19" customWidth="1"/>
    <col min="15381" max="15381" width="3.9140625" style="19" customWidth="1"/>
    <col min="15382" max="15382" width="6.83203125" style="19" bestFit="1" customWidth="1"/>
    <col min="15383" max="15383" width="5.83203125" style="19" bestFit="1" customWidth="1"/>
    <col min="15384" max="15384" width="6.83203125" style="19" bestFit="1" customWidth="1"/>
    <col min="15385" max="15385" width="4.25" style="19" customWidth="1"/>
    <col min="15386" max="15386" width="6.83203125" style="19" bestFit="1" customWidth="1"/>
    <col min="15387" max="15387" width="5.1640625" style="19" bestFit="1" customWidth="1"/>
    <col min="15388" max="15388" width="6.83203125" style="19" bestFit="1" customWidth="1"/>
    <col min="15389" max="15389" width="5.83203125" style="19" bestFit="1" customWidth="1"/>
    <col min="15390" max="15390" width="5.9140625" style="19" customWidth="1"/>
    <col min="15391" max="15391" width="4.25" style="19" customWidth="1"/>
    <col min="15392" max="15392" width="6.83203125" style="19" bestFit="1" customWidth="1"/>
    <col min="15393" max="15393" width="4.08203125" style="19" customWidth="1"/>
    <col min="15394" max="15394" width="6.83203125" style="19" bestFit="1" customWidth="1"/>
    <col min="15395" max="15395" width="4.08203125" style="19" customWidth="1"/>
    <col min="15396" max="15396" width="4.33203125" style="19" customWidth="1"/>
    <col min="15397" max="15397" width="4.25" style="19" customWidth="1"/>
    <col min="15398" max="15400" width="4.33203125" style="19" customWidth="1"/>
    <col min="15401" max="15402" width="5.83203125" style="19" bestFit="1" customWidth="1"/>
    <col min="15403" max="15403" width="4" style="19" customWidth="1"/>
    <col min="15404" max="15404" width="4.58203125" style="19" customWidth="1"/>
    <col min="15405" max="15616" width="8.1640625" style="19"/>
    <col min="15617" max="15617" width="3.33203125" style="19" customWidth="1"/>
    <col min="15618" max="15618" width="6.6640625" style="19" customWidth="1"/>
    <col min="15619" max="15619" width="5.83203125" style="19" bestFit="1" customWidth="1"/>
    <col min="15620" max="15620" width="7.75" style="19" customWidth="1"/>
    <col min="15621" max="15621" width="5.83203125" style="19" bestFit="1" customWidth="1"/>
    <col min="15622" max="15622" width="8" style="19" customWidth="1"/>
    <col min="15623" max="15623" width="4.58203125" style="19" customWidth="1"/>
    <col min="15624" max="15624" width="5.9140625" style="19" customWidth="1"/>
    <col min="15625" max="15625" width="4.25" style="19" customWidth="1"/>
    <col min="15626" max="15626" width="6.1640625" style="19" customWidth="1"/>
    <col min="15627" max="15627" width="3.75" style="19" customWidth="1"/>
    <col min="15628" max="15628" width="3.9140625" style="19" customWidth="1"/>
    <col min="15629" max="15629" width="4.33203125" style="19" customWidth="1"/>
    <col min="15630" max="15630" width="5.25" style="19" customWidth="1"/>
    <col min="15631" max="15631" width="4" style="19" customWidth="1"/>
    <col min="15632" max="15632" width="5.4140625" style="19" customWidth="1"/>
    <col min="15633" max="15633" width="4" style="19" customWidth="1"/>
    <col min="15634" max="15634" width="6.83203125" style="19" bestFit="1" customWidth="1"/>
    <col min="15635" max="15635" width="4" style="19" customWidth="1"/>
    <col min="15636" max="15636" width="5.4140625" style="19" customWidth="1"/>
    <col min="15637" max="15637" width="3.9140625" style="19" customWidth="1"/>
    <col min="15638" max="15638" width="6.83203125" style="19" bestFit="1" customWidth="1"/>
    <col min="15639" max="15639" width="5.83203125" style="19" bestFit="1" customWidth="1"/>
    <col min="15640" max="15640" width="6.83203125" style="19" bestFit="1" customWidth="1"/>
    <col min="15641" max="15641" width="4.25" style="19" customWidth="1"/>
    <col min="15642" max="15642" width="6.83203125" style="19" bestFit="1" customWidth="1"/>
    <col min="15643" max="15643" width="5.1640625" style="19" bestFit="1" customWidth="1"/>
    <col min="15644" max="15644" width="6.83203125" style="19" bestFit="1" customWidth="1"/>
    <col min="15645" max="15645" width="5.83203125" style="19" bestFit="1" customWidth="1"/>
    <col min="15646" max="15646" width="5.9140625" style="19" customWidth="1"/>
    <col min="15647" max="15647" width="4.25" style="19" customWidth="1"/>
    <col min="15648" max="15648" width="6.83203125" style="19" bestFit="1" customWidth="1"/>
    <col min="15649" max="15649" width="4.08203125" style="19" customWidth="1"/>
    <col min="15650" max="15650" width="6.83203125" style="19" bestFit="1" customWidth="1"/>
    <col min="15651" max="15651" width="4.08203125" style="19" customWidth="1"/>
    <col min="15652" max="15652" width="4.33203125" style="19" customWidth="1"/>
    <col min="15653" max="15653" width="4.25" style="19" customWidth="1"/>
    <col min="15654" max="15656" width="4.33203125" style="19" customWidth="1"/>
    <col min="15657" max="15658" width="5.83203125" style="19" bestFit="1" customWidth="1"/>
    <col min="15659" max="15659" width="4" style="19" customWidth="1"/>
    <col min="15660" max="15660" width="4.58203125" style="19" customWidth="1"/>
    <col min="15661" max="15872" width="8.1640625" style="19"/>
    <col min="15873" max="15873" width="3.33203125" style="19" customWidth="1"/>
    <col min="15874" max="15874" width="6.6640625" style="19" customWidth="1"/>
    <col min="15875" max="15875" width="5.83203125" style="19" bestFit="1" customWidth="1"/>
    <col min="15876" max="15876" width="7.75" style="19" customWidth="1"/>
    <col min="15877" max="15877" width="5.83203125" style="19" bestFit="1" customWidth="1"/>
    <col min="15878" max="15878" width="8" style="19" customWidth="1"/>
    <col min="15879" max="15879" width="4.58203125" style="19" customWidth="1"/>
    <col min="15880" max="15880" width="5.9140625" style="19" customWidth="1"/>
    <col min="15881" max="15881" width="4.25" style="19" customWidth="1"/>
    <col min="15882" max="15882" width="6.1640625" style="19" customWidth="1"/>
    <col min="15883" max="15883" width="3.75" style="19" customWidth="1"/>
    <col min="15884" max="15884" width="3.9140625" style="19" customWidth="1"/>
    <col min="15885" max="15885" width="4.33203125" style="19" customWidth="1"/>
    <col min="15886" max="15886" width="5.25" style="19" customWidth="1"/>
    <col min="15887" max="15887" width="4" style="19" customWidth="1"/>
    <col min="15888" max="15888" width="5.4140625" style="19" customWidth="1"/>
    <col min="15889" max="15889" width="4" style="19" customWidth="1"/>
    <col min="15890" max="15890" width="6.83203125" style="19" bestFit="1" customWidth="1"/>
    <col min="15891" max="15891" width="4" style="19" customWidth="1"/>
    <col min="15892" max="15892" width="5.4140625" style="19" customWidth="1"/>
    <col min="15893" max="15893" width="3.9140625" style="19" customWidth="1"/>
    <col min="15894" max="15894" width="6.83203125" style="19" bestFit="1" customWidth="1"/>
    <col min="15895" max="15895" width="5.83203125" style="19" bestFit="1" customWidth="1"/>
    <col min="15896" max="15896" width="6.83203125" style="19" bestFit="1" customWidth="1"/>
    <col min="15897" max="15897" width="4.25" style="19" customWidth="1"/>
    <col min="15898" max="15898" width="6.83203125" style="19" bestFit="1" customWidth="1"/>
    <col min="15899" max="15899" width="5.1640625" style="19" bestFit="1" customWidth="1"/>
    <col min="15900" max="15900" width="6.83203125" style="19" bestFit="1" customWidth="1"/>
    <col min="15901" max="15901" width="5.83203125" style="19" bestFit="1" customWidth="1"/>
    <col min="15902" max="15902" width="5.9140625" style="19" customWidth="1"/>
    <col min="15903" max="15903" width="4.25" style="19" customWidth="1"/>
    <col min="15904" max="15904" width="6.83203125" style="19" bestFit="1" customWidth="1"/>
    <col min="15905" max="15905" width="4.08203125" style="19" customWidth="1"/>
    <col min="15906" max="15906" width="6.83203125" style="19" bestFit="1" customWidth="1"/>
    <col min="15907" max="15907" width="4.08203125" style="19" customWidth="1"/>
    <col min="15908" max="15908" width="4.33203125" style="19" customWidth="1"/>
    <col min="15909" max="15909" width="4.25" style="19" customWidth="1"/>
    <col min="15910" max="15912" width="4.33203125" style="19" customWidth="1"/>
    <col min="15913" max="15914" width="5.83203125" style="19" bestFit="1" customWidth="1"/>
    <col min="15915" max="15915" width="4" style="19" customWidth="1"/>
    <col min="15916" max="15916" width="4.58203125" style="19" customWidth="1"/>
    <col min="15917" max="16128" width="8.1640625" style="19"/>
    <col min="16129" max="16129" width="3.33203125" style="19" customWidth="1"/>
    <col min="16130" max="16130" width="6.6640625" style="19" customWidth="1"/>
    <col min="16131" max="16131" width="5.83203125" style="19" bestFit="1" customWidth="1"/>
    <col min="16132" max="16132" width="7.75" style="19" customWidth="1"/>
    <col min="16133" max="16133" width="5.83203125" style="19" bestFit="1" customWidth="1"/>
    <col min="16134" max="16134" width="8" style="19" customWidth="1"/>
    <col min="16135" max="16135" width="4.58203125" style="19" customWidth="1"/>
    <col min="16136" max="16136" width="5.9140625" style="19" customWidth="1"/>
    <col min="16137" max="16137" width="4.25" style="19" customWidth="1"/>
    <col min="16138" max="16138" width="6.1640625" style="19" customWidth="1"/>
    <col min="16139" max="16139" width="3.75" style="19" customWidth="1"/>
    <col min="16140" max="16140" width="3.9140625" style="19" customWidth="1"/>
    <col min="16141" max="16141" width="4.33203125" style="19" customWidth="1"/>
    <col min="16142" max="16142" width="5.25" style="19" customWidth="1"/>
    <col min="16143" max="16143" width="4" style="19" customWidth="1"/>
    <col min="16144" max="16144" width="5.4140625" style="19" customWidth="1"/>
    <col min="16145" max="16145" width="4" style="19" customWidth="1"/>
    <col min="16146" max="16146" width="6.83203125" style="19" bestFit="1" customWidth="1"/>
    <col min="16147" max="16147" width="4" style="19" customWidth="1"/>
    <col min="16148" max="16148" width="5.4140625" style="19" customWidth="1"/>
    <col min="16149" max="16149" width="3.9140625" style="19" customWidth="1"/>
    <col min="16150" max="16150" width="6.83203125" style="19" bestFit="1" customWidth="1"/>
    <col min="16151" max="16151" width="5.83203125" style="19" bestFit="1" customWidth="1"/>
    <col min="16152" max="16152" width="6.83203125" style="19" bestFit="1" customWidth="1"/>
    <col min="16153" max="16153" width="4.25" style="19" customWidth="1"/>
    <col min="16154" max="16154" width="6.83203125" style="19" bestFit="1" customWidth="1"/>
    <col min="16155" max="16155" width="5.1640625" style="19" bestFit="1" customWidth="1"/>
    <col min="16156" max="16156" width="6.83203125" style="19" bestFit="1" customWidth="1"/>
    <col min="16157" max="16157" width="5.83203125" style="19" bestFit="1" customWidth="1"/>
    <col min="16158" max="16158" width="5.9140625" style="19" customWidth="1"/>
    <col min="16159" max="16159" width="4.25" style="19" customWidth="1"/>
    <col min="16160" max="16160" width="6.83203125" style="19" bestFit="1" customWidth="1"/>
    <col min="16161" max="16161" width="4.08203125" style="19" customWidth="1"/>
    <col min="16162" max="16162" width="6.83203125" style="19" bestFit="1" customWidth="1"/>
    <col min="16163" max="16163" width="4.08203125" style="19" customWidth="1"/>
    <col min="16164" max="16164" width="4.33203125" style="19" customWidth="1"/>
    <col min="16165" max="16165" width="4.25" style="19" customWidth="1"/>
    <col min="16166" max="16168" width="4.33203125" style="19" customWidth="1"/>
    <col min="16169" max="16170" width="5.83203125" style="19" bestFit="1" customWidth="1"/>
    <col min="16171" max="16171" width="4" style="19" customWidth="1"/>
    <col min="16172" max="16172" width="4.58203125" style="19" customWidth="1"/>
    <col min="16173" max="16384" width="8.1640625" style="19"/>
  </cols>
  <sheetData>
    <row r="1" spans="1:45" s="3" customFormat="1" ht="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W1" s="2"/>
      <c r="AA1" s="4"/>
      <c r="AB1" s="4"/>
      <c r="AC1" s="4"/>
      <c r="AD1" s="4"/>
      <c r="AE1" s="4"/>
      <c r="AF1" s="4"/>
    </row>
    <row r="2" spans="1:45" ht="23.25" customHeight="1" x14ac:dyDescent="0.2">
      <c r="A2" s="5"/>
      <c r="B2" s="6"/>
      <c r="C2" s="7" t="s">
        <v>1</v>
      </c>
      <c r="D2" s="8"/>
      <c r="E2" s="7" t="s">
        <v>2</v>
      </c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2" t="s">
        <v>3</v>
      </c>
      <c r="X2" s="13"/>
      <c r="Y2" s="13"/>
      <c r="Z2" s="14"/>
      <c r="AA2" s="7" t="s">
        <v>4</v>
      </c>
      <c r="AB2" s="9"/>
      <c r="AC2" s="15"/>
      <c r="AD2" s="15"/>
      <c r="AE2" s="15"/>
      <c r="AF2" s="16"/>
      <c r="AG2" s="17" t="s">
        <v>5</v>
      </c>
      <c r="AH2" s="18"/>
      <c r="AI2" s="7" t="s">
        <v>6</v>
      </c>
      <c r="AJ2" s="9"/>
      <c r="AK2" s="15"/>
      <c r="AL2" s="15"/>
      <c r="AM2" s="15"/>
      <c r="AN2" s="16"/>
      <c r="AO2" s="7" t="s">
        <v>7</v>
      </c>
      <c r="AP2" s="8"/>
      <c r="AQ2" s="7" t="s">
        <v>8</v>
      </c>
      <c r="AR2" s="8"/>
    </row>
    <row r="3" spans="1:45" ht="55.5" customHeight="1" x14ac:dyDescent="0.2">
      <c r="A3" s="20"/>
      <c r="B3" s="21"/>
      <c r="C3" s="22"/>
      <c r="D3" s="23"/>
      <c r="E3" s="24"/>
      <c r="F3" s="25"/>
      <c r="G3" s="26" t="s">
        <v>9</v>
      </c>
      <c r="H3" s="26"/>
      <c r="I3" s="26" t="s">
        <v>10</v>
      </c>
      <c r="J3" s="26"/>
      <c r="K3" s="26" t="s">
        <v>11</v>
      </c>
      <c r="L3" s="26"/>
      <c r="M3" s="26" t="s">
        <v>12</v>
      </c>
      <c r="N3" s="26"/>
      <c r="O3" s="27" t="s">
        <v>13</v>
      </c>
      <c r="P3" s="28"/>
      <c r="Q3" s="27" t="s">
        <v>14</v>
      </c>
      <c r="R3" s="29"/>
      <c r="S3" s="26" t="s">
        <v>15</v>
      </c>
      <c r="T3" s="26"/>
      <c r="U3" s="26" t="s">
        <v>16</v>
      </c>
      <c r="V3" s="26"/>
      <c r="W3" s="26" t="s">
        <v>17</v>
      </c>
      <c r="X3" s="26"/>
      <c r="Y3" s="26" t="s">
        <v>18</v>
      </c>
      <c r="Z3" s="26"/>
      <c r="AA3" s="22"/>
      <c r="AB3" s="30"/>
      <c r="AC3" s="27" t="s">
        <v>19</v>
      </c>
      <c r="AD3" s="28"/>
      <c r="AE3" s="26" t="s">
        <v>20</v>
      </c>
      <c r="AF3" s="26"/>
      <c r="AG3" s="31"/>
      <c r="AH3" s="32"/>
      <c r="AI3" s="22"/>
      <c r="AJ3" s="30"/>
      <c r="AK3" s="33" t="s">
        <v>21</v>
      </c>
      <c r="AL3" s="34"/>
      <c r="AM3" s="33" t="s">
        <v>22</v>
      </c>
      <c r="AN3" s="34"/>
      <c r="AO3" s="22"/>
      <c r="AP3" s="23"/>
      <c r="AQ3" s="22"/>
      <c r="AR3" s="23"/>
    </row>
    <row r="4" spans="1:45" ht="55.15" customHeight="1" x14ac:dyDescent="0.2">
      <c r="A4" s="20"/>
      <c r="B4" s="21"/>
      <c r="C4" s="35" t="s">
        <v>23</v>
      </c>
      <c r="D4" s="36" t="s">
        <v>24</v>
      </c>
      <c r="E4" s="36" t="s">
        <v>23</v>
      </c>
      <c r="F4" s="36" t="s">
        <v>24</v>
      </c>
      <c r="G4" s="36" t="s">
        <v>23</v>
      </c>
      <c r="H4" s="36" t="s">
        <v>24</v>
      </c>
      <c r="I4" s="36" t="s">
        <v>23</v>
      </c>
      <c r="J4" s="36" t="s">
        <v>24</v>
      </c>
      <c r="K4" s="36" t="s">
        <v>23</v>
      </c>
      <c r="L4" s="36" t="s">
        <v>24</v>
      </c>
      <c r="M4" s="36" t="s">
        <v>23</v>
      </c>
      <c r="N4" s="36" t="s">
        <v>24</v>
      </c>
      <c r="O4" s="36" t="s">
        <v>23</v>
      </c>
      <c r="P4" s="36" t="s">
        <v>24</v>
      </c>
      <c r="Q4" s="36" t="s">
        <v>23</v>
      </c>
      <c r="R4" s="36" t="s">
        <v>24</v>
      </c>
      <c r="S4" s="36" t="s">
        <v>23</v>
      </c>
      <c r="T4" s="36" t="s">
        <v>24</v>
      </c>
      <c r="U4" s="36" t="s">
        <v>23</v>
      </c>
      <c r="V4" s="36" t="s">
        <v>24</v>
      </c>
      <c r="W4" s="36" t="s">
        <v>23</v>
      </c>
      <c r="X4" s="36" t="s">
        <v>24</v>
      </c>
      <c r="Y4" s="36" t="s">
        <v>23</v>
      </c>
      <c r="Z4" s="36" t="s">
        <v>24</v>
      </c>
      <c r="AA4" s="36" t="s">
        <v>23</v>
      </c>
      <c r="AB4" s="36" t="s">
        <v>24</v>
      </c>
      <c r="AC4" s="36" t="s">
        <v>23</v>
      </c>
      <c r="AD4" s="36" t="s">
        <v>24</v>
      </c>
      <c r="AE4" s="36" t="s">
        <v>23</v>
      </c>
      <c r="AF4" s="36" t="s">
        <v>24</v>
      </c>
      <c r="AG4" s="36" t="s">
        <v>23</v>
      </c>
      <c r="AH4" s="36" t="s">
        <v>24</v>
      </c>
      <c r="AI4" s="36" t="s">
        <v>23</v>
      </c>
      <c r="AJ4" s="36" t="s">
        <v>24</v>
      </c>
      <c r="AK4" s="36" t="s">
        <v>23</v>
      </c>
      <c r="AL4" s="36" t="s">
        <v>24</v>
      </c>
      <c r="AM4" s="36" t="s">
        <v>23</v>
      </c>
      <c r="AN4" s="36" t="s">
        <v>24</v>
      </c>
      <c r="AO4" s="36" t="s">
        <v>23</v>
      </c>
      <c r="AP4" s="36" t="s">
        <v>24</v>
      </c>
      <c r="AQ4" s="36" t="s">
        <v>23</v>
      </c>
      <c r="AR4" s="36" t="s">
        <v>24</v>
      </c>
    </row>
    <row r="5" spans="1:45" ht="31" customHeight="1" x14ac:dyDescent="0.2">
      <c r="A5" s="37" t="s">
        <v>25</v>
      </c>
      <c r="B5" s="38"/>
      <c r="C5" s="39">
        <v>39</v>
      </c>
      <c r="D5" s="39">
        <v>734</v>
      </c>
      <c r="E5" s="39">
        <v>20</v>
      </c>
      <c r="F5" s="39">
        <v>486</v>
      </c>
      <c r="G5" s="39">
        <v>1</v>
      </c>
      <c r="H5" s="40">
        <v>5</v>
      </c>
      <c r="I5" s="40" t="s">
        <v>26</v>
      </c>
      <c r="J5" s="40" t="s">
        <v>26</v>
      </c>
      <c r="K5" s="40" t="s">
        <v>26</v>
      </c>
      <c r="L5" s="40" t="s">
        <v>26</v>
      </c>
      <c r="M5" s="40" t="s">
        <v>26</v>
      </c>
      <c r="N5" s="40" t="s">
        <v>26</v>
      </c>
      <c r="O5" s="40" t="s">
        <v>26</v>
      </c>
      <c r="P5" s="40" t="s">
        <v>26</v>
      </c>
      <c r="Q5" s="40">
        <v>1</v>
      </c>
      <c r="R5" s="40">
        <v>105</v>
      </c>
      <c r="S5" s="40" t="s">
        <v>26</v>
      </c>
      <c r="T5" s="40" t="s">
        <v>26</v>
      </c>
      <c r="U5" s="40" t="s">
        <v>26</v>
      </c>
      <c r="V5" s="40" t="s">
        <v>26</v>
      </c>
      <c r="W5" s="40">
        <v>18</v>
      </c>
      <c r="X5" s="40">
        <v>376</v>
      </c>
      <c r="Y5" s="40" t="s">
        <v>26</v>
      </c>
      <c r="Z5" s="40" t="s">
        <v>26</v>
      </c>
      <c r="AA5" s="39">
        <v>10</v>
      </c>
      <c r="AB5" s="39">
        <v>238</v>
      </c>
      <c r="AC5" s="40">
        <v>10</v>
      </c>
      <c r="AD5" s="40">
        <v>238</v>
      </c>
      <c r="AE5" s="40" t="s">
        <v>26</v>
      </c>
      <c r="AF5" s="40" t="s">
        <v>26</v>
      </c>
      <c r="AG5" s="40" t="s">
        <v>26</v>
      </c>
      <c r="AH5" s="40" t="s">
        <v>26</v>
      </c>
      <c r="AI5" s="39">
        <v>1</v>
      </c>
      <c r="AJ5" s="39">
        <v>2</v>
      </c>
      <c r="AK5" s="40" t="s">
        <v>26</v>
      </c>
      <c r="AL5" s="40" t="s">
        <v>26</v>
      </c>
      <c r="AM5" s="40">
        <v>1</v>
      </c>
      <c r="AN5" s="40">
        <v>2</v>
      </c>
      <c r="AO5" s="40">
        <v>8</v>
      </c>
      <c r="AP5" s="40">
        <v>8</v>
      </c>
      <c r="AQ5" s="40" t="s">
        <v>26</v>
      </c>
      <c r="AR5" s="40" t="s">
        <v>26</v>
      </c>
    </row>
    <row r="6" spans="1:45" ht="31" customHeight="1" x14ac:dyDescent="0.2">
      <c r="A6" s="37" t="s">
        <v>27</v>
      </c>
      <c r="B6" s="38"/>
      <c r="C6" s="41">
        <v>60</v>
      </c>
      <c r="D6" s="41">
        <v>716</v>
      </c>
      <c r="E6" s="41">
        <v>30</v>
      </c>
      <c r="F6" s="41">
        <v>233</v>
      </c>
      <c r="G6" s="41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2</v>
      </c>
      <c r="T6" s="42">
        <v>83</v>
      </c>
      <c r="U6" s="42">
        <v>0</v>
      </c>
      <c r="V6" s="42">
        <v>0</v>
      </c>
      <c r="W6" s="42">
        <v>27</v>
      </c>
      <c r="X6" s="42">
        <v>143</v>
      </c>
      <c r="Y6" s="42">
        <v>1</v>
      </c>
      <c r="Z6" s="42">
        <v>7</v>
      </c>
      <c r="AA6" s="41">
        <v>7</v>
      </c>
      <c r="AB6" s="41">
        <v>397</v>
      </c>
      <c r="AC6" s="42">
        <v>7</v>
      </c>
      <c r="AD6" s="42">
        <v>397</v>
      </c>
      <c r="AE6" s="42">
        <v>0</v>
      </c>
      <c r="AF6" s="42">
        <v>0</v>
      </c>
      <c r="AG6" s="42">
        <v>1</v>
      </c>
      <c r="AH6" s="42">
        <v>32</v>
      </c>
      <c r="AI6" s="41">
        <v>2</v>
      </c>
      <c r="AJ6" s="41">
        <v>3</v>
      </c>
      <c r="AK6" s="42">
        <v>0</v>
      </c>
      <c r="AL6" s="42">
        <v>0</v>
      </c>
      <c r="AM6" s="42">
        <v>2</v>
      </c>
      <c r="AN6" s="42">
        <v>3</v>
      </c>
      <c r="AO6" s="42">
        <v>19</v>
      </c>
      <c r="AP6" s="42">
        <v>27</v>
      </c>
      <c r="AQ6" s="42">
        <v>1</v>
      </c>
      <c r="AR6" s="42">
        <v>24</v>
      </c>
    </row>
    <row r="7" spans="1:45" ht="31" customHeight="1" x14ac:dyDescent="0.2">
      <c r="A7" s="37" t="s">
        <v>28</v>
      </c>
      <c r="B7" s="38"/>
      <c r="C7" s="39">
        <v>47</v>
      </c>
      <c r="D7" s="39">
        <v>318</v>
      </c>
      <c r="E7" s="39">
        <v>23</v>
      </c>
      <c r="F7" s="39">
        <v>191</v>
      </c>
      <c r="G7" s="39">
        <v>1</v>
      </c>
      <c r="H7" s="39">
        <v>7</v>
      </c>
      <c r="I7" s="39">
        <v>1</v>
      </c>
      <c r="J7" s="39">
        <v>47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21</v>
      </c>
      <c r="X7" s="39">
        <v>137</v>
      </c>
      <c r="Y7" s="39">
        <v>0</v>
      </c>
      <c r="Z7" s="39">
        <v>0</v>
      </c>
      <c r="AA7" s="39">
        <v>2</v>
      </c>
      <c r="AB7" s="39">
        <v>37</v>
      </c>
      <c r="AC7" s="39">
        <v>2</v>
      </c>
      <c r="AD7" s="39">
        <v>37</v>
      </c>
      <c r="AE7" s="39">
        <v>0</v>
      </c>
      <c r="AF7" s="39">
        <v>0</v>
      </c>
      <c r="AG7" s="39">
        <v>2</v>
      </c>
      <c r="AH7" s="39">
        <v>64</v>
      </c>
      <c r="AI7" s="39">
        <v>2</v>
      </c>
      <c r="AJ7" s="39">
        <v>2</v>
      </c>
      <c r="AK7" s="39">
        <v>0</v>
      </c>
      <c r="AL7" s="39">
        <v>0</v>
      </c>
      <c r="AM7" s="39">
        <v>2</v>
      </c>
      <c r="AN7" s="39">
        <v>2</v>
      </c>
      <c r="AO7" s="39">
        <v>18</v>
      </c>
      <c r="AP7" s="39">
        <v>24</v>
      </c>
      <c r="AQ7" s="39">
        <v>0</v>
      </c>
      <c r="AR7" s="39">
        <v>0</v>
      </c>
      <c r="AS7" s="43"/>
    </row>
    <row r="8" spans="1:45" ht="31" customHeight="1" x14ac:dyDescent="0.2">
      <c r="A8" s="37" t="s">
        <v>29</v>
      </c>
      <c r="B8" s="38"/>
      <c r="C8" s="39">
        <v>31</v>
      </c>
      <c r="D8" s="39">
        <v>674</v>
      </c>
      <c r="E8" s="39">
        <v>14</v>
      </c>
      <c r="F8" s="39">
        <v>89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1</v>
      </c>
      <c r="R8" s="39">
        <v>19</v>
      </c>
      <c r="S8" s="39">
        <v>1</v>
      </c>
      <c r="T8" s="39">
        <v>25</v>
      </c>
      <c r="U8" s="39">
        <v>0</v>
      </c>
      <c r="V8" s="39">
        <v>0</v>
      </c>
      <c r="W8" s="39">
        <v>12</v>
      </c>
      <c r="X8" s="39">
        <v>45</v>
      </c>
      <c r="Y8" s="39">
        <v>0</v>
      </c>
      <c r="Z8" s="39">
        <v>0</v>
      </c>
      <c r="AA8" s="39">
        <v>6</v>
      </c>
      <c r="AB8" s="39">
        <v>562</v>
      </c>
      <c r="AC8" s="39">
        <v>6</v>
      </c>
      <c r="AD8" s="39">
        <v>562</v>
      </c>
      <c r="AE8" s="39">
        <v>0</v>
      </c>
      <c r="AF8" s="39">
        <v>0</v>
      </c>
      <c r="AG8" s="39">
        <v>0</v>
      </c>
      <c r="AH8" s="39">
        <v>0</v>
      </c>
      <c r="AI8" s="39">
        <v>1</v>
      </c>
      <c r="AJ8" s="39">
        <v>1</v>
      </c>
      <c r="AK8" s="39">
        <v>0</v>
      </c>
      <c r="AL8" s="39">
        <v>0</v>
      </c>
      <c r="AM8" s="39">
        <v>1</v>
      </c>
      <c r="AN8" s="39">
        <v>1</v>
      </c>
      <c r="AO8" s="39">
        <v>10</v>
      </c>
      <c r="AP8" s="39">
        <v>22</v>
      </c>
      <c r="AQ8" s="39">
        <v>0</v>
      </c>
      <c r="AR8" s="39">
        <v>0</v>
      </c>
    </row>
    <row r="9" spans="1:45" ht="31" customHeight="1" thickBot="1" x14ac:dyDescent="0.25">
      <c r="A9" s="37" t="s">
        <v>30</v>
      </c>
      <c r="B9" s="38"/>
      <c r="C9" s="44">
        <v>28</v>
      </c>
      <c r="D9" s="44">
        <v>130</v>
      </c>
      <c r="E9" s="44">
        <v>12</v>
      </c>
      <c r="F9" s="44">
        <v>46</v>
      </c>
      <c r="G9" s="44">
        <v>1</v>
      </c>
      <c r="H9" s="44">
        <v>3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44">
        <v>0</v>
      </c>
      <c r="R9" s="44">
        <v>0</v>
      </c>
      <c r="S9" s="44">
        <v>1</v>
      </c>
      <c r="T9" s="44">
        <v>14</v>
      </c>
      <c r="U9" s="44">
        <v>0</v>
      </c>
      <c r="V9" s="44">
        <v>0</v>
      </c>
      <c r="W9" s="44">
        <v>10</v>
      </c>
      <c r="X9" s="44">
        <v>29</v>
      </c>
      <c r="Y9" s="44">
        <v>0</v>
      </c>
      <c r="Z9" s="44">
        <v>0</v>
      </c>
      <c r="AA9" s="44">
        <v>2</v>
      </c>
      <c r="AB9" s="44">
        <v>44</v>
      </c>
      <c r="AC9" s="44">
        <v>2</v>
      </c>
      <c r="AD9" s="44">
        <v>44</v>
      </c>
      <c r="AE9" s="44">
        <v>0</v>
      </c>
      <c r="AF9" s="44">
        <v>0</v>
      </c>
      <c r="AG9" s="44">
        <v>1</v>
      </c>
      <c r="AH9" s="44">
        <v>25</v>
      </c>
      <c r="AI9" s="44">
        <v>2</v>
      </c>
      <c r="AJ9" s="44">
        <v>3</v>
      </c>
      <c r="AK9" s="44">
        <v>0</v>
      </c>
      <c r="AL9" s="44">
        <v>0</v>
      </c>
      <c r="AM9" s="44">
        <v>2</v>
      </c>
      <c r="AN9" s="44">
        <v>3</v>
      </c>
      <c r="AO9" s="44">
        <v>11</v>
      </c>
      <c r="AP9" s="44">
        <v>12</v>
      </c>
      <c r="AQ9" s="44">
        <v>0</v>
      </c>
      <c r="AR9" s="44">
        <v>0</v>
      </c>
    </row>
    <row r="10" spans="1:45" ht="31" customHeight="1" thickTop="1" x14ac:dyDescent="0.2">
      <c r="A10" s="45" t="s">
        <v>31</v>
      </c>
      <c r="B10" s="46"/>
      <c r="C10" s="47">
        <f t="shared" ref="C10:AR10" si="0">SUM(C11:C12,C20:C30)</f>
        <v>81</v>
      </c>
      <c r="D10" s="47">
        <f t="shared" si="0"/>
        <v>393</v>
      </c>
      <c r="E10" s="47">
        <f t="shared" si="0"/>
        <v>21</v>
      </c>
      <c r="F10" s="47">
        <f t="shared" si="0"/>
        <v>122</v>
      </c>
      <c r="G10" s="47">
        <f t="shared" si="0"/>
        <v>2</v>
      </c>
      <c r="H10" s="47">
        <f t="shared" si="0"/>
        <v>39</v>
      </c>
      <c r="I10" s="47">
        <f t="shared" si="0"/>
        <v>1</v>
      </c>
      <c r="J10" s="47">
        <f t="shared" si="0"/>
        <v>21</v>
      </c>
      <c r="K10" s="47">
        <f t="shared" si="0"/>
        <v>0</v>
      </c>
      <c r="L10" s="47">
        <f t="shared" si="0"/>
        <v>0</v>
      </c>
      <c r="M10" s="47">
        <f t="shared" si="0"/>
        <v>0</v>
      </c>
      <c r="N10" s="47">
        <f t="shared" si="0"/>
        <v>0</v>
      </c>
      <c r="O10" s="47">
        <f t="shared" si="0"/>
        <v>0</v>
      </c>
      <c r="P10" s="47">
        <f t="shared" si="0"/>
        <v>0</v>
      </c>
      <c r="Q10" s="47">
        <f t="shared" si="0"/>
        <v>0</v>
      </c>
      <c r="R10" s="47">
        <f t="shared" si="0"/>
        <v>0</v>
      </c>
      <c r="S10" s="47">
        <f t="shared" si="0"/>
        <v>0</v>
      </c>
      <c r="T10" s="47">
        <f t="shared" si="0"/>
        <v>0</v>
      </c>
      <c r="U10" s="47">
        <f t="shared" si="0"/>
        <v>0</v>
      </c>
      <c r="V10" s="47">
        <f t="shared" si="0"/>
        <v>0</v>
      </c>
      <c r="W10" s="47">
        <f t="shared" si="0"/>
        <v>18</v>
      </c>
      <c r="X10" s="47">
        <f t="shared" si="0"/>
        <v>62</v>
      </c>
      <c r="Y10" s="47">
        <f t="shared" si="0"/>
        <v>0</v>
      </c>
      <c r="Z10" s="47">
        <f t="shared" si="0"/>
        <v>0</v>
      </c>
      <c r="AA10" s="47">
        <f t="shared" si="0"/>
        <v>4</v>
      </c>
      <c r="AB10" s="47">
        <f t="shared" si="0"/>
        <v>205</v>
      </c>
      <c r="AC10" s="47">
        <f t="shared" si="0"/>
        <v>4</v>
      </c>
      <c r="AD10" s="47">
        <f t="shared" si="0"/>
        <v>205</v>
      </c>
      <c r="AE10" s="47">
        <f t="shared" si="0"/>
        <v>0</v>
      </c>
      <c r="AF10" s="47">
        <f t="shared" si="0"/>
        <v>0</v>
      </c>
      <c r="AG10" s="47">
        <f t="shared" si="0"/>
        <v>0</v>
      </c>
      <c r="AH10" s="47">
        <f t="shared" si="0"/>
        <v>0</v>
      </c>
      <c r="AI10" s="47">
        <f t="shared" si="0"/>
        <v>2</v>
      </c>
      <c r="AJ10" s="47">
        <f t="shared" si="0"/>
        <v>8</v>
      </c>
      <c r="AK10" s="47">
        <f t="shared" si="0"/>
        <v>1</v>
      </c>
      <c r="AL10" s="47">
        <f t="shared" si="0"/>
        <v>7</v>
      </c>
      <c r="AM10" s="47">
        <f t="shared" si="0"/>
        <v>1</v>
      </c>
      <c r="AN10" s="47">
        <f t="shared" si="0"/>
        <v>1</v>
      </c>
      <c r="AO10" s="47">
        <f t="shared" si="0"/>
        <v>54</v>
      </c>
      <c r="AP10" s="47">
        <f t="shared" si="0"/>
        <v>58</v>
      </c>
      <c r="AQ10" s="47">
        <f t="shared" si="0"/>
        <v>0</v>
      </c>
      <c r="AR10" s="47">
        <f t="shared" si="0"/>
        <v>0</v>
      </c>
    </row>
    <row r="11" spans="1:45" ht="31" customHeight="1" x14ac:dyDescent="0.2">
      <c r="A11" s="48" t="s">
        <v>32</v>
      </c>
      <c r="B11" s="49"/>
      <c r="C11" s="47">
        <f>SUM(E11,AA11,AG11,AI11,AO11,AQ11)</f>
        <v>21</v>
      </c>
      <c r="D11" s="47">
        <f t="shared" ref="C11:D26" si="1">SUM(F11,AB11,AH11,AJ11,AP11,AR11)</f>
        <v>135</v>
      </c>
      <c r="E11" s="47">
        <f t="shared" ref="E11:F26" si="2">SUM(G11,I11,K11,M11,O11,Q11,S11,U11,W11,Y11)</f>
        <v>7</v>
      </c>
      <c r="F11" s="47">
        <f t="shared" si="2"/>
        <v>71</v>
      </c>
      <c r="G11" s="50">
        <v>1</v>
      </c>
      <c r="H11" s="50">
        <v>33</v>
      </c>
      <c r="I11" s="50">
        <v>1</v>
      </c>
      <c r="J11" s="50">
        <v>21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0">
        <v>5</v>
      </c>
      <c r="X11" s="50">
        <v>17</v>
      </c>
      <c r="Y11" s="50">
        <v>0</v>
      </c>
      <c r="Z11" s="50">
        <v>0</v>
      </c>
      <c r="AA11" s="39">
        <f>SUM(AC11,AE11)</f>
        <v>1</v>
      </c>
      <c r="AB11" s="39">
        <f>SUM(AD11,AF11)</f>
        <v>48</v>
      </c>
      <c r="AC11" s="51">
        <v>1</v>
      </c>
      <c r="AD11" s="51">
        <v>48</v>
      </c>
      <c r="AE11" s="50">
        <v>0</v>
      </c>
      <c r="AF11" s="50">
        <v>0</v>
      </c>
      <c r="AG11" s="50">
        <v>0</v>
      </c>
      <c r="AH11" s="50">
        <v>0</v>
      </c>
      <c r="AI11" s="40">
        <f>SUM(AK11,AM11)</f>
        <v>1</v>
      </c>
      <c r="AJ11" s="40">
        <f>SUM(AL11,AN11)</f>
        <v>1</v>
      </c>
      <c r="AK11" s="50">
        <v>0</v>
      </c>
      <c r="AL11" s="50">
        <v>0</v>
      </c>
      <c r="AM11" s="50">
        <v>1</v>
      </c>
      <c r="AN11" s="50">
        <v>1</v>
      </c>
      <c r="AO11" s="50">
        <v>12</v>
      </c>
      <c r="AP11" s="50">
        <v>15</v>
      </c>
      <c r="AQ11" s="50">
        <v>0</v>
      </c>
      <c r="AR11" s="50">
        <v>0</v>
      </c>
    </row>
    <row r="12" spans="1:45" ht="31" customHeight="1" x14ac:dyDescent="0.2">
      <c r="A12" s="52" t="s">
        <v>33</v>
      </c>
      <c r="B12" s="49"/>
      <c r="C12" s="47">
        <f t="shared" si="1"/>
        <v>39</v>
      </c>
      <c r="D12" s="47">
        <f t="shared" si="1"/>
        <v>60</v>
      </c>
      <c r="E12" s="47">
        <f t="shared" si="2"/>
        <v>10</v>
      </c>
      <c r="F12" s="47">
        <f t="shared" si="2"/>
        <v>31</v>
      </c>
      <c r="G12" s="39">
        <f>SUM(G13:G19)</f>
        <v>0</v>
      </c>
      <c r="H12" s="39">
        <f t="shared" ref="H12:Z12" si="3">SUM(H13:H19)</f>
        <v>0</v>
      </c>
      <c r="I12" s="39">
        <f t="shared" si="3"/>
        <v>0</v>
      </c>
      <c r="J12" s="39">
        <f t="shared" si="3"/>
        <v>0</v>
      </c>
      <c r="K12" s="39">
        <f t="shared" si="3"/>
        <v>0</v>
      </c>
      <c r="L12" s="39">
        <f t="shared" si="3"/>
        <v>0</v>
      </c>
      <c r="M12" s="39">
        <f t="shared" si="3"/>
        <v>0</v>
      </c>
      <c r="N12" s="39">
        <f t="shared" si="3"/>
        <v>0</v>
      </c>
      <c r="O12" s="39">
        <f t="shared" si="3"/>
        <v>0</v>
      </c>
      <c r="P12" s="39">
        <f t="shared" si="3"/>
        <v>0</v>
      </c>
      <c r="Q12" s="39">
        <f t="shared" si="3"/>
        <v>0</v>
      </c>
      <c r="R12" s="39">
        <f t="shared" si="3"/>
        <v>0</v>
      </c>
      <c r="S12" s="39">
        <f t="shared" si="3"/>
        <v>0</v>
      </c>
      <c r="T12" s="39">
        <f t="shared" si="3"/>
        <v>0</v>
      </c>
      <c r="U12" s="39">
        <f t="shared" si="3"/>
        <v>0</v>
      </c>
      <c r="V12" s="39">
        <f t="shared" si="3"/>
        <v>0</v>
      </c>
      <c r="W12" s="39">
        <f t="shared" si="3"/>
        <v>10</v>
      </c>
      <c r="X12" s="39">
        <f t="shared" si="3"/>
        <v>31</v>
      </c>
      <c r="Y12" s="39">
        <f t="shared" si="3"/>
        <v>0</v>
      </c>
      <c r="Z12" s="39">
        <f t="shared" si="3"/>
        <v>0</v>
      </c>
      <c r="AA12" s="39">
        <f>SUM(AC12,AE12)</f>
        <v>0</v>
      </c>
      <c r="AB12" s="39">
        <f t="shared" ref="AA12:AB32" si="4">SUM(AD12,AF12)</f>
        <v>0</v>
      </c>
      <c r="AC12" s="39">
        <f t="shared" ref="AC12:AR12" si="5">SUM(AC13:AC19)</f>
        <v>0</v>
      </c>
      <c r="AD12" s="39">
        <f t="shared" si="5"/>
        <v>0</v>
      </c>
      <c r="AE12" s="39">
        <f t="shared" si="5"/>
        <v>0</v>
      </c>
      <c r="AF12" s="39">
        <f t="shared" si="5"/>
        <v>0</v>
      </c>
      <c r="AG12" s="39">
        <f t="shared" si="5"/>
        <v>0</v>
      </c>
      <c r="AH12" s="39">
        <f t="shared" si="5"/>
        <v>0</v>
      </c>
      <c r="AI12" s="39">
        <f>SUM(AI13:AI19)</f>
        <v>0</v>
      </c>
      <c r="AJ12" s="39">
        <f t="shared" si="5"/>
        <v>0</v>
      </c>
      <c r="AK12" s="39">
        <f t="shared" si="5"/>
        <v>0</v>
      </c>
      <c r="AL12" s="39">
        <f t="shared" si="5"/>
        <v>0</v>
      </c>
      <c r="AM12" s="39">
        <f t="shared" si="5"/>
        <v>0</v>
      </c>
      <c r="AN12" s="39">
        <f t="shared" si="5"/>
        <v>0</v>
      </c>
      <c r="AO12" s="39">
        <f t="shared" si="5"/>
        <v>29</v>
      </c>
      <c r="AP12" s="39">
        <f t="shared" si="5"/>
        <v>29</v>
      </c>
      <c r="AQ12" s="39">
        <f t="shared" si="5"/>
        <v>0</v>
      </c>
      <c r="AR12" s="39">
        <f t="shared" si="5"/>
        <v>0</v>
      </c>
    </row>
    <row r="13" spans="1:45" ht="31" customHeight="1" x14ac:dyDescent="0.2">
      <c r="A13" s="53"/>
      <c r="B13" s="54" t="s">
        <v>34</v>
      </c>
      <c r="C13" s="47">
        <f t="shared" si="1"/>
        <v>7</v>
      </c>
      <c r="D13" s="47">
        <f t="shared" si="1"/>
        <v>7</v>
      </c>
      <c r="E13" s="47">
        <f t="shared" si="2"/>
        <v>0</v>
      </c>
      <c r="F13" s="47">
        <f t="shared" si="2"/>
        <v>0</v>
      </c>
      <c r="G13" s="51">
        <v>0</v>
      </c>
      <c r="H13" s="51">
        <v>0</v>
      </c>
      <c r="I13" s="50">
        <v>0</v>
      </c>
      <c r="J13" s="50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0">
        <v>0</v>
      </c>
      <c r="X13" s="50">
        <v>0</v>
      </c>
      <c r="Y13" s="51">
        <v>0</v>
      </c>
      <c r="Z13" s="51">
        <v>0</v>
      </c>
      <c r="AA13" s="39">
        <f>SUM(AC13,AE13)</f>
        <v>0</v>
      </c>
      <c r="AB13" s="39">
        <f t="shared" si="4"/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0">
        <v>0</v>
      </c>
      <c r="AI13" s="40">
        <f t="shared" ref="AI13:AJ32" si="6">AK13+AM13</f>
        <v>0</v>
      </c>
      <c r="AJ13" s="40">
        <f>AL13+AN13</f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7</v>
      </c>
      <c r="AP13" s="50">
        <v>7</v>
      </c>
      <c r="AQ13" s="50">
        <v>0</v>
      </c>
      <c r="AR13" s="50">
        <v>0</v>
      </c>
    </row>
    <row r="14" spans="1:45" ht="31" customHeight="1" x14ac:dyDescent="0.2">
      <c r="A14" s="53"/>
      <c r="B14" s="54" t="s">
        <v>35</v>
      </c>
      <c r="C14" s="47">
        <f t="shared" si="1"/>
        <v>4</v>
      </c>
      <c r="D14" s="47">
        <f t="shared" si="1"/>
        <v>4</v>
      </c>
      <c r="E14" s="47">
        <f t="shared" si="2"/>
        <v>0</v>
      </c>
      <c r="F14" s="47">
        <f t="shared" si="2"/>
        <v>0</v>
      </c>
      <c r="G14" s="51">
        <v>0</v>
      </c>
      <c r="H14" s="51">
        <v>0</v>
      </c>
      <c r="I14" s="50">
        <v>0</v>
      </c>
      <c r="J14" s="50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0">
        <v>0</v>
      </c>
      <c r="X14" s="50">
        <v>0</v>
      </c>
      <c r="Y14" s="51">
        <v>0</v>
      </c>
      <c r="Z14" s="51">
        <v>0</v>
      </c>
      <c r="AA14" s="39">
        <f t="shared" si="4"/>
        <v>0</v>
      </c>
      <c r="AB14" s="39">
        <f t="shared" si="4"/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0">
        <v>0</v>
      </c>
      <c r="AI14" s="40">
        <f t="shared" si="6"/>
        <v>0</v>
      </c>
      <c r="AJ14" s="40">
        <f t="shared" si="6"/>
        <v>0</v>
      </c>
      <c r="AK14" s="50">
        <v>0</v>
      </c>
      <c r="AL14" s="50">
        <v>0</v>
      </c>
      <c r="AM14" s="50">
        <v>0</v>
      </c>
      <c r="AN14" s="50">
        <v>0</v>
      </c>
      <c r="AO14" s="51">
        <v>4</v>
      </c>
      <c r="AP14" s="51">
        <v>4</v>
      </c>
      <c r="AQ14" s="50">
        <v>0</v>
      </c>
      <c r="AR14" s="50">
        <v>0</v>
      </c>
    </row>
    <row r="15" spans="1:45" ht="31" customHeight="1" x14ac:dyDescent="0.2">
      <c r="A15" s="53"/>
      <c r="B15" s="54" t="s">
        <v>36</v>
      </c>
      <c r="C15" s="47">
        <f t="shared" si="1"/>
        <v>7</v>
      </c>
      <c r="D15" s="47">
        <f t="shared" si="1"/>
        <v>12</v>
      </c>
      <c r="E15" s="47">
        <f t="shared" si="2"/>
        <v>4</v>
      </c>
      <c r="F15" s="47">
        <f t="shared" si="2"/>
        <v>9</v>
      </c>
      <c r="G15" s="51">
        <v>0</v>
      </c>
      <c r="H15" s="51">
        <v>0</v>
      </c>
      <c r="I15" s="50">
        <v>0</v>
      </c>
      <c r="J15" s="50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0">
        <v>4</v>
      </c>
      <c r="X15" s="50">
        <v>9</v>
      </c>
      <c r="Y15" s="51">
        <v>0</v>
      </c>
      <c r="Z15" s="51">
        <v>0</v>
      </c>
      <c r="AA15" s="39">
        <f t="shared" si="4"/>
        <v>0</v>
      </c>
      <c r="AB15" s="39">
        <f t="shared" si="4"/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0">
        <v>0</v>
      </c>
      <c r="AI15" s="40">
        <f t="shared" si="6"/>
        <v>0</v>
      </c>
      <c r="AJ15" s="40">
        <f t="shared" si="6"/>
        <v>0</v>
      </c>
      <c r="AK15" s="50">
        <v>0</v>
      </c>
      <c r="AL15" s="50">
        <v>0</v>
      </c>
      <c r="AM15" s="50">
        <v>0</v>
      </c>
      <c r="AN15" s="50">
        <v>0</v>
      </c>
      <c r="AO15" s="51">
        <v>3</v>
      </c>
      <c r="AP15" s="51">
        <v>3</v>
      </c>
      <c r="AQ15" s="50">
        <v>0</v>
      </c>
      <c r="AR15" s="50">
        <v>0</v>
      </c>
    </row>
    <row r="16" spans="1:45" ht="31" customHeight="1" x14ac:dyDescent="0.2">
      <c r="A16" s="53"/>
      <c r="B16" s="54" t="s">
        <v>37</v>
      </c>
      <c r="C16" s="47">
        <f t="shared" si="1"/>
        <v>12</v>
      </c>
      <c r="D16" s="47">
        <f t="shared" si="1"/>
        <v>18</v>
      </c>
      <c r="E16" s="47">
        <f t="shared" si="2"/>
        <v>1</v>
      </c>
      <c r="F16" s="47">
        <f t="shared" si="2"/>
        <v>7</v>
      </c>
      <c r="G16" s="51">
        <v>0</v>
      </c>
      <c r="H16" s="51">
        <v>0</v>
      </c>
      <c r="I16" s="50">
        <v>0</v>
      </c>
      <c r="J16" s="50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1</v>
      </c>
      <c r="X16" s="51">
        <v>7</v>
      </c>
      <c r="Y16" s="51">
        <v>0</v>
      </c>
      <c r="Z16" s="51">
        <v>0</v>
      </c>
      <c r="AA16" s="39">
        <f t="shared" si="4"/>
        <v>0</v>
      </c>
      <c r="AB16" s="39">
        <f t="shared" si="4"/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0">
        <v>0</v>
      </c>
      <c r="AI16" s="40">
        <f t="shared" si="6"/>
        <v>0</v>
      </c>
      <c r="AJ16" s="40">
        <f t="shared" si="6"/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11</v>
      </c>
      <c r="AP16" s="50">
        <v>11</v>
      </c>
      <c r="AQ16" s="50">
        <v>0</v>
      </c>
      <c r="AR16" s="50">
        <v>0</v>
      </c>
    </row>
    <row r="17" spans="1:45" ht="31" customHeight="1" x14ac:dyDescent="0.2">
      <c r="A17" s="53"/>
      <c r="B17" s="54" t="s">
        <v>38</v>
      </c>
      <c r="C17" s="47">
        <f t="shared" si="1"/>
        <v>4</v>
      </c>
      <c r="D17" s="47">
        <f t="shared" si="1"/>
        <v>8</v>
      </c>
      <c r="E17" s="47">
        <f t="shared" si="2"/>
        <v>2</v>
      </c>
      <c r="F17" s="47">
        <f t="shared" si="2"/>
        <v>6</v>
      </c>
      <c r="G17" s="51">
        <v>0</v>
      </c>
      <c r="H17" s="51">
        <v>0</v>
      </c>
      <c r="I17" s="50">
        <v>0</v>
      </c>
      <c r="J17" s="50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2</v>
      </c>
      <c r="X17" s="51">
        <v>6</v>
      </c>
      <c r="Y17" s="51">
        <v>0</v>
      </c>
      <c r="Z17" s="51">
        <v>0</v>
      </c>
      <c r="AA17" s="39">
        <f t="shared" si="4"/>
        <v>0</v>
      </c>
      <c r="AB17" s="39">
        <f t="shared" si="4"/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0">
        <v>0</v>
      </c>
      <c r="AI17" s="40">
        <f t="shared" si="6"/>
        <v>0</v>
      </c>
      <c r="AJ17" s="40">
        <f t="shared" si="6"/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2</v>
      </c>
      <c r="AP17" s="50">
        <v>2</v>
      </c>
      <c r="AQ17" s="50">
        <v>0</v>
      </c>
      <c r="AR17" s="50">
        <v>0</v>
      </c>
    </row>
    <row r="18" spans="1:45" ht="31" customHeight="1" x14ac:dyDescent="0.2">
      <c r="A18" s="53"/>
      <c r="B18" s="54" t="s">
        <v>39</v>
      </c>
      <c r="C18" s="47">
        <f t="shared" si="1"/>
        <v>4</v>
      </c>
      <c r="D18" s="47">
        <f t="shared" si="1"/>
        <v>7</v>
      </c>
      <c r="E18" s="47">
        <f t="shared" si="2"/>
        <v>2</v>
      </c>
      <c r="F18" s="47">
        <f t="shared" si="2"/>
        <v>5</v>
      </c>
      <c r="G18" s="51">
        <v>0</v>
      </c>
      <c r="H18" s="51">
        <v>0</v>
      </c>
      <c r="I18" s="50">
        <v>0</v>
      </c>
      <c r="J18" s="50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2</v>
      </c>
      <c r="X18" s="51">
        <v>5</v>
      </c>
      <c r="Y18" s="51">
        <v>0</v>
      </c>
      <c r="Z18" s="51">
        <v>0</v>
      </c>
      <c r="AA18" s="39">
        <f t="shared" si="4"/>
        <v>0</v>
      </c>
      <c r="AB18" s="39">
        <f t="shared" si="4"/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0">
        <v>0</v>
      </c>
      <c r="AI18" s="40">
        <f t="shared" si="6"/>
        <v>0</v>
      </c>
      <c r="AJ18" s="40">
        <f t="shared" si="6"/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2</v>
      </c>
      <c r="AP18" s="50">
        <v>2</v>
      </c>
      <c r="AQ18" s="50">
        <v>0</v>
      </c>
      <c r="AR18" s="50">
        <v>0</v>
      </c>
    </row>
    <row r="19" spans="1:45" ht="31" customHeight="1" x14ac:dyDescent="0.2">
      <c r="A19" s="53"/>
      <c r="B19" s="54" t="s">
        <v>40</v>
      </c>
      <c r="C19" s="47">
        <f t="shared" si="1"/>
        <v>1</v>
      </c>
      <c r="D19" s="47">
        <f t="shared" si="1"/>
        <v>4</v>
      </c>
      <c r="E19" s="47">
        <f t="shared" si="2"/>
        <v>1</v>
      </c>
      <c r="F19" s="47">
        <f t="shared" si="2"/>
        <v>4</v>
      </c>
      <c r="G19" s="51">
        <v>0</v>
      </c>
      <c r="H19" s="51">
        <v>0</v>
      </c>
      <c r="I19" s="50">
        <v>0</v>
      </c>
      <c r="J19" s="50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1</v>
      </c>
      <c r="X19" s="51">
        <v>4</v>
      </c>
      <c r="Y19" s="51">
        <v>0</v>
      </c>
      <c r="Z19" s="51">
        <v>0</v>
      </c>
      <c r="AA19" s="39">
        <f t="shared" si="4"/>
        <v>0</v>
      </c>
      <c r="AB19" s="39">
        <f t="shared" si="4"/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0">
        <v>0</v>
      </c>
      <c r="AI19" s="40">
        <f t="shared" si="6"/>
        <v>0</v>
      </c>
      <c r="AJ19" s="40">
        <f t="shared" si="6"/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</row>
    <row r="20" spans="1:45" ht="31" customHeight="1" x14ac:dyDescent="0.2">
      <c r="A20" s="48" t="s">
        <v>41</v>
      </c>
      <c r="B20" s="49"/>
      <c r="C20" s="47">
        <f t="shared" si="1"/>
        <v>0</v>
      </c>
      <c r="D20" s="47">
        <f t="shared" si="1"/>
        <v>0</v>
      </c>
      <c r="E20" s="47">
        <f t="shared" si="2"/>
        <v>0</v>
      </c>
      <c r="F20" s="47">
        <f t="shared" si="2"/>
        <v>0</v>
      </c>
      <c r="G20" s="51">
        <v>0</v>
      </c>
      <c r="H20" s="51">
        <v>0</v>
      </c>
      <c r="I20" s="50">
        <v>0</v>
      </c>
      <c r="J20" s="50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0">
        <v>0</v>
      </c>
      <c r="X20" s="50">
        <v>0</v>
      </c>
      <c r="Y20" s="51">
        <v>0</v>
      </c>
      <c r="Z20" s="51">
        <v>0</v>
      </c>
      <c r="AA20" s="39">
        <f>SUM(AC20,AE20)</f>
        <v>0</v>
      </c>
      <c r="AB20" s="39">
        <f>SUM(AD20,AF20)</f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0">
        <v>0</v>
      </c>
      <c r="AI20" s="40">
        <f t="shared" si="6"/>
        <v>0</v>
      </c>
      <c r="AJ20" s="40">
        <f t="shared" si="6"/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</row>
    <row r="21" spans="1:45" ht="31" customHeight="1" x14ac:dyDescent="0.2">
      <c r="A21" s="55" t="s">
        <v>42</v>
      </c>
      <c r="B21" s="56"/>
      <c r="C21" s="47">
        <f t="shared" si="1"/>
        <v>0</v>
      </c>
      <c r="D21" s="47">
        <f t="shared" si="1"/>
        <v>0</v>
      </c>
      <c r="E21" s="47">
        <f t="shared" si="2"/>
        <v>0</v>
      </c>
      <c r="F21" s="47">
        <f t="shared" si="2"/>
        <v>0</v>
      </c>
      <c r="G21" s="51">
        <v>0</v>
      </c>
      <c r="H21" s="51">
        <v>0</v>
      </c>
      <c r="I21" s="50">
        <v>0</v>
      </c>
      <c r="J21" s="50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0">
        <v>0</v>
      </c>
      <c r="X21" s="50">
        <v>0</v>
      </c>
      <c r="Y21" s="51">
        <v>0</v>
      </c>
      <c r="Z21" s="51">
        <v>0</v>
      </c>
      <c r="AA21" s="39">
        <f t="shared" si="4"/>
        <v>0</v>
      </c>
      <c r="AB21" s="39">
        <f t="shared" si="4"/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0">
        <v>0</v>
      </c>
      <c r="AI21" s="40">
        <f t="shared" si="6"/>
        <v>0</v>
      </c>
      <c r="AJ21" s="40">
        <f t="shared" si="6"/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</row>
    <row r="22" spans="1:45" ht="31" customHeight="1" x14ac:dyDescent="0.2">
      <c r="A22" s="57" t="s">
        <v>43</v>
      </c>
      <c r="B22" s="58"/>
      <c r="C22" s="47">
        <f t="shared" si="1"/>
        <v>2</v>
      </c>
      <c r="D22" s="47">
        <f t="shared" si="1"/>
        <v>5</v>
      </c>
      <c r="E22" s="47">
        <f t="shared" si="2"/>
        <v>1</v>
      </c>
      <c r="F22" s="47">
        <f t="shared" si="2"/>
        <v>4</v>
      </c>
      <c r="G22" s="51">
        <v>0</v>
      </c>
      <c r="H22" s="51">
        <v>0</v>
      </c>
      <c r="I22" s="50">
        <v>0</v>
      </c>
      <c r="J22" s="50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1</v>
      </c>
      <c r="X22" s="51">
        <v>4</v>
      </c>
      <c r="Y22" s="51">
        <v>0</v>
      </c>
      <c r="Z22" s="51">
        <v>0</v>
      </c>
      <c r="AA22" s="39">
        <f t="shared" si="4"/>
        <v>0</v>
      </c>
      <c r="AB22" s="39">
        <f t="shared" si="4"/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0">
        <v>0</v>
      </c>
      <c r="AI22" s="40">
        <f t="shared" si="6"/>
        <v>0</v>
      </c>
      <c r="AJ22" s="40">
        <f t="shared" si="6"/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1</v>
      </c>
      <c r="AP22" s="50">
        <v>1</v>
      </c>
      <c r="AQ22" s="50">
        <v>0</v>
      </c>
      <c r="AR22" s="50">
        <v>0</v>
      </c>
    </row>
    <row r="23" spans="1:45" ht="31" customHeight="1" x14ac:dyDescent="0.2">
      <c r="A23" s="48" t="s">
        <v>44</v>
      </c>
      <c r="B23" s="49"/>
      <c r="C23" s="47">
        <f t="shared" si="1"/>
        <v>3</v>
      </c>
      <c r="D23" s="47">
        <f t="shared" si="1"/>
        <v>26</v>
      </c>
      <c r="E23" s="47">
        <f t="shared" si="2"/>
        <v>0</v>
      </c>
      <c r="F23" s="47">
        <f t="shared" si="2"/>
        <v>0</v>
      </c>
      <c r="G23" s="51">
        <v>0</v>
      </c>
      <c r="H23" s="51">
        <v>0</v>
      </c>
      <c r="I23" s="50">
        <v>0</v>
      </c>
      <c r="J23" s="50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0">
        <v>0</v>
      </c>
      <c r="X23" s="50">
        <v>0</v>
      </c>
      <c r="Y23" s="51">
        <v>0</v>
      </c>
      <c r="Z23" s="51">
        <v>0</v>
      </c>
      <c r="AA23" s="39">
        <f t="shared" si="4"/>
        <v>1</v>
      </c>
      <c r="AB23" s="39">
        <f t="shared" si="4"/>
        <v>24</v>
      </c>
      <c r="AC23" s="51">
        <v>1</v>
      </c>
      <c r="AD23" s="51">
        <v>24</v>
      </c>
      <c r="AE23" s="51">
        <v>0</v>
      </c>
      <c r="AF23" s="51">
        <v>0</v>
      </c>
      <c r="AG23" s="51">
        <v>0</v>
      </c>
      <c r="AH23" s="50">
        <v>0</v>
      </c>
      <c r="AI23" s="40">
        <f t="shared" si="6"/>
        <v>0</v>
      </c>
      <c r="AJ23" s="40">
        <f t="shared" si="6"/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2</v>
      </c>
      <c r="AP23" s="50">
        <v>2</v>
      </c>
      <c r="AQ23" s="50">
        <v>0</v>
      </c>
      <c r="AR23" s="50">
        <v>0</v>
      </c>
    </row>
    <row r="24" spans="1:45" ht="31" customHeight="1" x14ac:dyDescent="0.2">
      <c r="A24" s="48" t="s">
        <v>45</v>
      </c>
      <c r="B24" s="49"/>
      <c r="C24" s="47">
        <f t="shared" si="1"/>
        <v>2</v>
      </c>
      <c r="D24" s="47">
        <f t="shared" si="1"/>
        <v>2</v>
      </c>
      <c r="E24" s="47">
        <f t="shared" si="2"/>
        <v>0</v>
      </c>
      <c r="F24" s="47">
        <f t="shared" si="2"/>
        <v>0</v>
      </c>
      <c r="G24" s="51">
        <v>0</v>
      </c>
      <c r="H24" s="51">
        <v>0</v>
      </c>
      <c r="I24" s="50">
        <v>0</v>
      </c>
      <c r="J24" s="50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0">
        <v>0</v>
      </c>
      <c r="X24" s="50">
        <v>0</v>
      </c>
      <c r="Y24" s="51">
        <v>0</v>
      </c>
      <c r="Z24" s="51">
        <v>0</v>
      </c>
      <c r="AA24" s="39">
        <f t="shared" si="4"/>
        <v>0</v>
      </c>
      <c r="AB24" s="39">
        <f t="shared" si="4"/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0">
        <v>0</v>
      </c>
      <c r="AI24" s="40">
        <f t="shared" si="6"/>
        <v>0</v>
      </c>
      <c r="AJ24" s="40">
        <f t="shared" si="6"/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2</v>
      </c>
      <c r="AP24" s="50">
        <v>2</v>
      </c>
      <c r="AQ24" s="50">
        <v>0</v>
      </c>
      <c r="AR24" s="50">
        <v>0</v>
      </c>
    </row>
    <row r="25" spans="1:45" ht="31" customHeight="1" x14ac:dyDescent="0.2">
      <c r="A25" s="48" t="s">
        <v>46</v>
      </c>
      <c r="B25" s="49"/>
      <c r="C25" s="47">
        <f t="shared" si="1"/>
        <v>0</v>
      </c>
      <c r="D25" s="47">
        <f t="shared" si="1"/>
        <v>0</v>
      </c>
      <c r="E25" s="47">
        <f t="shared" si="2"/>
        <v>0</v>
      </c>
      <c r="F25" s="47">
        <f t="shared" si="2"/>
        <v>0</v>
      </c>
      <c r="G25" s="51">
        <v>0</v>
      </c>
      <c r="H25" s="51">
        <v>0</v>
      </c>
      <c r="I25" s="50">
        <v>0</v>
      </c>
      <c r="J25" s="50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0">
        <v>0</v>
      </c>
      <c r="X25" s="50">
        <v>0</v>
      </c>
      <c r="Y25" s="51">
        <v>0</v>
      </c>
      <c r="Z25" s="51">
        <v>0</v>
      </c>
      <c r="AA25" s="39">
        <f t="shared" si="4"/>
        <v>0</v>
      </c>
      <c r="AB25" s="39">
        <f t="shared" si="4"/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0">
        <v>0</v>
      </c>
      <c r="AI25" s="40">
        <f t="shared" si="6"/>
        <v>0</v>
      </c>
      <c r="AJ25" s="40">
        <f t="shared" si="6"/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</row>
    <row r="26" spans="1:45" ht="31" customHeight="1" x14ac:dyDescent="0.2">
      <c r="A26" s="48" t="s">
        <v>47</v>
      </c>
      <c r="B26" s="49"/>
      <c r="C26" s="47">
        <f t="shared" si="1"/>
        <v>2</v>
      </c>
      <c r="D26" s="47">
        <f t="shared" si="1"/>
        <v>4</v>
      </c>
      <c r="E26" s="47">
        <f t="shared" si="2"/>
        <v>1</v>
      </c>
      <c r="F26" s="47">
        <f t="shared" si="2"/>
        <v>3</v>
      </c>
      <c r="G26" s="51">
        <v>0</v>
      </c>
      <c r="H26" s="51">
        <v>0</v>
      </c>
      <c r="I26" s="50">
        <v>0</v>
      </c>
      <c r="J26" s="50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1</v>
      </c>
      <c r="X26" s="51">
        <v>3</v>
      </c>
      <c r="Y26" s="51">
        <v>0</v>
      </c>
      <c r="Z26" s="51">
        <v>0</v>
      </c>
      <c r="AA26" s="39">
        <f>SUM(AC26,AE26)</f>
        <v>0</v>
      </c>
      <c r="AB26" s="39">
        <f>SUM(AD26,AF26)</f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0">
        <v>0</v>
      </c>
      <c r="AI26" s="40">
        <f t="shared" si="6"/>
        <v>0</v>
      </c>
      <c r="AJ26" s="40">
        <f t="shared" si="6"/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1</v>
      </c>
      <c r="AP26" s="50">
        <v>1</v>
      </c>
      <c r="AQ26" s="50">
        <v>0</v>
      </c>
      <c r="AR26" s="50">
        <v>0</v>
      </c>
    </row>
    <row r="27" spans="1:45" ht="31" customHeight="1" x14ac:dyDescent="0.2">
      <c r="A27" s="48" t="s">
        <v>48</v>
      </c>
      <c r="B27" s="49"/>
      <c r="C27" s="47">
        <f t="shared" ref="C27:D33" si="7">SUM(E27,AA27,AG27,AI27,AO27,AQ27)</f>
        <v>1</v>
      </c>
      <c r="D27" s="47">
        <f t="shared" si="7"/>
        <v>7</v>
      </c>
      <c r="E27" s="47">
        <f t="shared" ref="E27:F33" si="8">SUM(G27,I27,K27,M27,O27,Q27,S27,U27,W27,Y27)</f>
        <v>1</v>
      </c>
      <c r="F27" s="47">
        <f t="shared" si="8"/>
        <v>7</v>
      </c>
      <c r="G27" s="51">
        <v>0</v>
      </c>
      <c r="H27" s="51">
        <v>0</v>
      </c>
      <c r="I27" s="50">
        <v>0</v>
      </c>
      <c r="J27" s="50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1</v>
      </c>
      <c r="X27" s="51">
        <v>7</v>
      </c>
      <c r="Y27" s="51">
        <v>0</v>
      </c>
      <c r="Z27" s="51">
        <v>0</v>
      </c>
      <c r="AA27" s="39">
        <f t="shared" si="4"/>
        <v>0</v>
      </c>
      <c r="AB27" s="39">
        <f t="shared" si="4"/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0">
        <v>0</v>
      </c>
      <c r="AI27" s="40">
        <f t="shared" si="6"/>
        <v>0</v>
      </c>
      <c r="AJ27" s="40">
        <f t="shared" si="6"/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</row>
    <row r="28" spans="1:45" ht="31" customHeight="1" x14ac:dyDescent="0.2">
      <c r="A28" s="48" t="s">
        <v>49</v>
      </c>
      <c r="B28" s="49"/>
      <c r="C28" s="47">
        <f t="shared" si="7"/>
        <v>7</v>
      </c>
      <c r="D28" s="47">
        <f t="shared" si="7"/>
        <v>19</v>
      </c>
      <c r="E28" s="47">
        <f t="shared" si="8"/>
        <v>1</v>
      </c>
      <c r="F28" s="47">
        <f t="shared" si="8"/>
        <v>6</v>
      </c>
      <c r="G28" s="51">
        <v>1</v>
      </c>
      <c r="H28" s="51">
        <v>6</v>
      </c>
      <c r="I28" s="50">
        <v>0</v>
      </c>
      <c r="J28" s="50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0">
        <v>0</v>
      </c>
      <c r="X28" s="50">
        <v>0</v>
      </c>
      <c r="Y28" s="51">
        <v>0</v>
      </c>
      <c r="Z28" s="51">
        <v>0</v>
      </c>
      <c r="AA28" s="39">
        <f t="shared" si="4"/>
        <v>0</v>
      </c>
      <c r="AB28" s="39">
        <f t="shared" si="4"/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0">
        <v>0</v>
      </c>
      <c r="AI28" s="40">
        <f t="shared" si="6"/>
        <v>1</v>
      </c>
      <c r="AJ28" s="40">
        <f t="shared" si="6"/>
        <v>7</v>
      </c>
      <c r="AK28" s="50">
        <v>1</v>
      </c>
      <c r="AL28" s="50">
        <v>7</v>
      </c>
      <c r="AM28" s="50">
        <v>0</v>
      </c>
      <c r="AN28" s="50">
        <v>0</v>
      </c>
      <c r="AO28" s="50">
        <v>5</v>
      </c>
      <c r="AP28" s="50">
        <v>6</v>
      </c>
      <c r="AQ28" s="50">
        <v>0</v>
      </c>
      <c r="AR28" s="50">
        <v>0</v>
      </c>
    </row>
    <row r="29" spans="1:45" ht="31" customHeight="1" x14ac:dyDescent="0.2">
      <c r="A29" s="48" t="s">
        <v>50</v>
      </c>
      <c r="B29" s="49"/>
      <c r="C29" s="47">
        <f t="shared" si="7"/>
        <v>2</v>
      </c>
      <c r="D29" s="47">
        <f t="shared" si="7"/>
        <v>133</v>
      </c>
      <c r="E29" s="47">
        <f t="shared" si="8"/>
        <v>0</v>
      </c>
      <c r="F29" s="47">
        <f t="shared" si="8"/>
        <v>0</v>
      </c>
      <c r="G29" s="51">
        <v>0</v>
      </c>
      <c r="H29" s="51">
        <v>0</v>
      </c>
      <c r="I29" s="50">
        <v>0</v>
      </c>
      <c r="J29" s="50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0">
        <v>0</v>
      </c>
      <c r="X29" s="50">
        <v>0</v>
      </c>
      <c r="Y29" s="51">
        <v>0</v>
      </c>
      <c r="Z29" s="51">
        <v>0</v>
      </c>
      <c r="AA29" s="39">
        <f t="shared" si="4"/>
        <v>2</v>
      </c>
      <c r="AB29" s="39">
        <f t="shared" si="4"/>
        <v>133</v>
      </c>
      <c r="AC29" s="51">
        <v>2</v>
      </c>
      <c r="AD29" s="51">
        <v>133</v>
      </c>
      <c r="AE29" s="51">
        <v>0</v>
      </c>
      <c r="AF29" s="51">
        <v>0</v>
      </c>
      <c r="AG29" s="51">
        <v>0</v>
      </c>
      <c r="AH29" s="50">
        <v>0</v>
      </c>
      <c r="AI29" s="40">
        <f t="shared" si="6"/>
        <v>0</v>
      </c>
      <c r="AJ29" s="40">
        <f t="shared" si="6"/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</row>
    <row r="30" spans="1:45" ht="31" customHeight="1" x14ac:dyDescent="0.2">
      <c r="A30" s="57" t="s">
        <v>51</v>
      </c>
      <c r="B30" s="58"/>
      <c r="C30" s="47">
        <f t="shared" si="7"/>
        <v>2</v>
      </c>
      <c r="D30" s="47">
        <f t="shared" si="7"/>
        <v>2</v>
      </c>
      <c r="E30" s="47">
        <f t="shared" si="8"/>
        <v>0</v>
      </c>
      <c r="F30" s="47">
        <f t="shared" si="8"/>
        <v>0</v>
      </c>
      <c r="G30" s="51">
        <v>0</v>
      </c>
      <c r="H30" s="51">
        <v>0</v>
      </c>
      <c r="I30" s="50">
        <v>0</v>
      </c>
      <c r="J30" s="50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0">
        <v>0</v>
      </c>
      <c r="X30" s="50">
        <v>0</v>
      </c>
      <c r="Y30" s="51">
        <v>0</v>
      </c>
      <c r="Z30" s="51">
        <v>0</v>
      </c>
      <c r="AA30" s="39">
        <f t="shared" si="4"/>
        <v>0</v>
      </c>
      <c r="AB30" s="39">
        <f t="shared" si="4"/>
        <v>0</v>
      </c>
      <c r="AC30" s="51">
        <v>0</v>
      </c>
      <c r="AD30" s="51">
        <v>0</v>
      </c>
      <c r="AE30" s="51">
        <v>0</v>
      </c>
      <c r="AF30" s="51">
        <v>0</v>
      </c>
      <c r="AG30" s="51">
        <v>0</v>
      </c>
      <c r="AH30" s="50">
        <v>0</v>
      </c>
      <c r="AI30" s="40">
        <f t="shared" si="6"/>
        <v>0</v>
      </c>
      <c r="AJ30" s="40">
        <f t="shared" si="6"/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2</v>
      </c>
      <c r="AP30" s="50">
        <v>2</v>
      </c>
      <c r="AQ30" s="50">
        <v>0</v>
      </c>
      <c r="AR30" s="50">
        <v>0</v>
      </c>
    </row>
    <row r="31" spans="1:45" ht="30.75" customHeight="1" x14ac:dyDescent="0.2">
      <c r="A31" s="59" t="s">
        <v>52</v>
      </c>
      <c r="B31" s="54" t="s">
        <v>53</v>
      </c>
      <c r="C31" s="47">
        <f t="shared" si="7"/>
        <v>0</v>
      </c>
      <c r="D31" s="47">
        <f t="shared" si="7"/>
        <v>0</v>
      </c>
      <c r="E31" s="47">
        <f t="shared" si="8"/>
        <v>0</v>
      </c>
      <c r="F31" s="47">
        <f t="shared" si="8"/>
        <v>0</v>
      </c>
      <c r="G31" s="51">
        <v>0</v>
      </c>
      <c r="H31" s="51">
        <v>0</v>
      </c>
      <c r="I31" s="50">
        <v>0</v>
      </c>
      <c r="J31" s="50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0">
        <v>0</v>
      </c>
      <c r="X31" s="50">
        <v>0</v>
      </c>
      <c r="Y31" s="51">
        <v>0</v>
      </c>
      <c r="Z31" s="51">
        <v>0</v>
      </c>
      <c r="AA31" s="39">
        <f t="shared" si="4"/>
        <v>0</v>
      </c>
      <c r="AB31" s="39">
        <f t="shared" si="4"/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0">
        <v>0</v>
      </c>
      <c r="AI31" s="40">
        <f t="shared" si="6"/>
        <v>0</v>
      </c>
      <c r="AJ31" s="40">
        <f t="shared" si="6"/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</row>
    <row r="32" spans="1:45" ht="31.5" customHeight="1" x14ac:dyDescent="0.2">
      <c r="A32" s="59"/>
      <c r="B32" s="54" t="s">
        <v>8</v>
      </c>
      <c r="C32" s="47">
        <f t="shared" si="7"/>
        <v>0</v>
      </c>
      <c r="D32" s="47">
        <f t="shared" si="7"/>
        <v>0</v>
      </c>
      <c r="E32" s="47">
        <f t="shared" si="8"/>
        <v>0</v>
      </c>
      <c r="F32" s="47">
        <f t="shared" si="8"/>
        <v>0</v>
      </c>
      <c r="G32" s="51">
        <v>0</v>
      </c>
      <c r="H32" s="51">
        <v>0</v>
      </c>
      <c r="I32" s="50">
        <v>0</v>
      </c>
      <c r="J32" s="50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0">
        <v>0</v>
      </c>
      <c r="X32" s="50">
        <v>0</v>
      </c>
      <c r="Y32" s="51">
        <v>0</v>
      </c>
      <c r="Z32" s="51">
        <v>0</v>
      </c>
      <c r="AA32" s="39">
        <f t="shared" si="4"/>
        <v>0</v>
      </c>
      <c r="AB32" s="39">
        <f t="shared" si="4"/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0">
        <v>0</v>
      </c>
      <c r="AI32" s="40">
        <f t="shared" si="6"/>
        <v>0</v>
      </c>
      <c r="AJ32" s="40">
        <f t="shared" si="6"/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43"/>
    </row>
    <row r="33" spans="3:44" x14ac:dyDescent="0.2">
      <c r="C33" s="60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</row>
  </sheetData>
  <mergeCells count="45">
    <mergeCell ref="A31:A32"/>
    <mergeCell ref="A25:B25"/>
    <mergeCell ref="A26:B26"/>
    <mergeCell ref="A27:B27"/>
    <mergeCell ref="A28:B28"/>
    <mergeCell ref="A29:B29"/>
    <mergeCell ref="A30:B30"/>
    <mergeCell ref="A12:B12"/>
    <mergeCell ref="A20:B20"/>
    <mergeCell ref="A21:B21"/>
    <mergeCell ref="A22:B22"/>
    <mergeCell ref="A23:B23"/>
    <mergeCell ref="A24:B24"/>
    <mergeCell ref="A6:B6"/>
    <mergeCell ref="A7:B7"/>
    <mergeCell ref="A8:B8"/>
    <mergeCell ref="A9:B9"/>
    <mergeCell ref="A10:B10"/>
    <mergeCell ref="A11:B11"/>
    <mergeCell ref="Y3:Z3"/>
    <mergeCell ref="AC3:AD3"/>
    <mergeCell ref="AE3:AF3"/>
    <mergeCell ref="AK3:AL3"/>
    <mergeCell ref="AM3:AN3"/>
    <mergeCell ref="A5:B5"/>
    <mergeCell ref="AG2:AH3"/>
    <mergeCell ref="AI2:AJ3"/>
    <mergeCell ref="AK2:AN2"/>
    <mergeCell ref="AO2:AP3"/>
    <mergeCell ref="AQ2:AR3"/>
    <mergeCell ref="G3:H3"/>
    <mergeCell ref="I3:J3"/>
    <mergeCell ref="K3:L3"/>
    <mergeCell ref="M3:N3"/>
    <mergeCell ref="O3:P3"/>
    <mergeCell ref="A2:B4"/>
    <mergeCell ref="C2:D3"/>
    <mergeCell ref="E2:F3"/>
    <mergeCell ref="W2:Z2"/>
    <mergeCell ref="AA2:AB3"/>
    <mergeCell ref="AC2:AF2"/>
    <mergeCell ref="Q3:R3"/>
    <mergeCell ref="S3:T3"/>
    <mergeCell ref="U3:V3"/>
    <mergeCell ref="W3:X3"/>
  </mergeCells>
  <phoneticPr fontId="3"/>
  <printOptions horizontalCentered="1"/>
  <pageMargins left="0.51181102362204722" right="0.51181102362204722" top="0.78740157480314965" bottom="0.43307086614173229" header="0.51181102362204722" footer="0.19685039370078741"/>
  <pageSetup paperSize="9" scale="47" pageOrder="overThenDown" orientation="landscape" r:id="rId1"/>
  <headerFooter alignWithMargins="0"/>
  <colBreaks count="1" manualBreakCount="1">
    <brk id="22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zoomScaleNormal="100" workbookViewId="0"/>
  </sheetViews>
  <sheetFormatPr defaultColWidth="8.1640625" defaultRowHeight="13" x14ac:dyDescent="0.2"/>
  <cols>
    <col min="1" max="1" width="4.5" style="72" customWidth="1"/>
    <col min="2" max="2" width="12" style="72" customWidth="1"/>
    <col min="3" max="4" width="7.4140625" style="72" customWidth="1"/>
    <col min="5" max="7" width="5.1640625" style="72" customWidth="1"/>
    <col min="8" max="9" width="5.9140625" style="72" bestFit="1" customWidth="1"/>
    <col min="10" max="12" width="5.1640625" style="72" customWidth="1"/>
    <col min="13" max="14" width="5.25" style="72" customWidth="1"/>
    <col min="15" max="16" width="5.1640625" style="72" customWidth="1"/>
    <col min="17" max="17" width="3.58203125" style="72" customWidth="1"/>
    <col min="18" max="256" width="8.1640625" style="72"/>
    <col min="257" max="257" width="4.5" style="72" customWidth="1"/>
    <col min="258" max="258" width="12" style="72" customWidth="1"/>
    <col min="259" max="260" width="7.4140625" style="72" customWidth="1"/>
    <col min="261" max="263" width="5.1640625" style="72" customWidth="1"/>
    <col min="264" max="265" width="5.9140625" style="72" bestFit="1" customWidth="1"/>
    <col min="266" max="268" width="5.1640625" style="72" customWidth="1"/>
    <col min="269" max="270" width="5.25" style="72" customWidth="1"/>
    <col min="271" max="272" width="5.1640625" style="72" customWidth="1"/>
    <col min="273" max="273" width="3.58203125" style="72" customWidth="1"/>
    <col min="274" max="512" width="8.1640625" style="72"/>
    <col min="513" max="513" width="4.5" style="72" customWidth="1"/>
    <col min="514" max="514" width="12" style="72" customWidth="1"/>
    <col min="515" max="516" width="7.4140625" style="72" customWidth="1"/>
    <col min="517" max="519" width="5.1640625" style="72" customWidth="1"/>
    <col min="520" max="521" width="5.9140625" style="72" bestFit="1" customWidth="1"/>
    <col min="522" max="524" width="5.1640625" style="72" customWidth="1"/>
    <col min="525" max="526" width="5.25" style="72" customWidth="1"/>
    <col min="527" max="528" width="5.1640625" style="72" customWidth="1"/>
    <col min="529" max="529" width="3.58203125" style="72" customWidth="1"/>
    <col min="530" max="768" width="8.1640625" style="72"/>
    <col min="769" max="769" width="4.5" style="72" customWidth="1"/>
    <col min="770" max="770" width="12" style="72" customWidth="1"/>
    <col min="771" max="772" width="7.4140625" style="72" customWidth="1"/>
    <col min="773" max="775" width="5.1640625" style="72" customWidth="1"/>
    <col min="776" max="777" width="5.9140625" style="72" bestFit="1" customWidth="1"/>
    <col min="778" max="780" width="5.1640625" style="72" customWidth="1"/>
    <col min="781" max="782" width="5.25" style="72" customWidth="1"/>
    <col min="783" max="784" width="5.1640625" style="72" customWidth="1"/>
    <col min="785" max="785" width="3.58203125" style="72" customWidth="1"/>
    <col min="786" max="1024" width="8.1640625" style="72"/>
    <col min="1025" max="1025" width="4.5" style="72" customWidth="1"/>
    <col min="1026" max="1026" width="12" style="72" customWidth="1"/>
    <col min="1027" max="1028" width="7.4140625" style="72" customWidth="1"/>
    <col min="1029" max="1031" width="5.1640625" style="72" customWidth="1"/>
    <col min="1032" max="1033" width="5.9140625" style="72" bestFit="1" customWidth="1"/>
    <col min="1034" max="1036" width="5.1640625" style="72" customWidth="1"/>
    <col min="1037" max="1038" width="5.25" style="72" customWidth="1"/>
    <col min="1039" max="1040" width="5.1640625" style="72" customWidth="1"/>
    <col min="1041" max="1041" width="3.58203125" style="72" customWidth="1"/>
    <col min="1042" max="1280" width="8.1640625" style="72"/>
    <col min="1281" max="1281" width="4.5" style="72" customWidth="1"/>
    <col min="1282" max="1282" width="12" style="72" customWidth="1"/>
    <col min="1283" max="1284" width="7.4140625" style="72" customWidth="1"/>
    <col min="1285" max="1287" width="5.1640625" style="72" customWidth="1"/>
    <col min="1288" max="1289" width="5.9140625" style="72" bestFit="1" customWidth="1"/>
    <col min="1290" max="1292" width="5.1640625" style="72" customWidth="1"/>
    <col min="1293" max="1294" width="5.25" style="72" customWidth="1"/>
    <col min="1295" max="1296" width="5.1640625" style="72" customWidth="1"/>
    <col min="1297" max="1297" width="3.58203125" style="72" customWidth="1"/>
    <col min="1298" max="1536" width="8.1640625" style="72"/>
    <col min="1537" max="1537" width="4.5" style="72" customWidth="1"/>
    <col min="1538" max="1538" width="12" style="72" customWidth="1"/>
    <col min="1539" max="1540" width="7.4140625" style="72" customWidth="1"/>
    <col min="1541" max="1543" width="5.1640625" style="72" customWidth="1"/>
    <col min="1544" max="1545" width="5.9140625" style="72" bestFit="1" customWidth="1"/>
    <col min="1546" max="1548" width="5.1640625" style="72" customWidth="1"/>
    <col min="1549" max="1550" width="5.25" style="72" customWidth="1"/>
    <col min="1551" max="1552" width="5.1640625" style="72" customWidth="1"/>
    <col min="1553" max="1553" width="3.58203125" style="72" customWidth="1"/>
    <col min="1554" max="1792" width="8.1640625" style="72"/>
    <col min="1793" max="1793" width="4.5" style="72" customWidth="1"/>
    <col min="1794" max="1794" width="12" style="72" customWidth="1"/>
    <col min="1795" max="1796" width="7.4140625" style="72" customWidth="1"/>
    <col min="1797" max="1799" width="5.1640625" style="72" customWidth="1"/>
    <col min="1800" max="1801" width="5.9140625" style="72" bestFit="1" customWidth="1"/>
    <col min="1802" max="1804" width="5.1640625" style="72" customWidth="1"/>
    <col min="1805" max="1806" width="5.25" style="72" customWidth="1"/>
    <col min="1807" max="1808" width="5.1640625" style="72" customWidth="1"/>
    <col min="1809" max="1809" width="3.58203125" style="72" customWidth="1"/>
    <col min="1810" max="2048" width="8.1640625" style="72"/>
    <col min="2049" max="2049" width="4.5" style="72" customWidth="1"/>
    <col min="2050" max="2050" width="12" style="72" customWidth="1"/>
    <col min="2051" max="2052" width="7.4140625" style="72" customWidth="1"/>
    <col min="2053" max="2055" width="5.1640625" style="72" customWidth="1"/>
    <col min="2056" max="2057" width="5.9140625" style="72" bestFit="1" customWidth="1"/>
    <col min="2058" max="2060" width="5.1640625" style="72" customWidth="1"/>
    <col min="2061" max="2062" width="5.25" style="72" customWidth="1"/>
    <col min="2063" max="2064" width="5.1640625" style="72" customWidth="1"/>
    <col min="2065" max="2065" width="3.58203125" style="72" customWidth="1"/>
    <col min="2066" max="2304" width="8.1640625" style="72"/>
    <col min="2305" max="2305" width="4.5" style="72" customWidth="1"/>
    <col min="2306" max="2306" width="12" style="72" customWidth="1"/>
    <col min="2307" max="2308" width="7.4140625" style="72" customWidth="1"/>
    <col min="2309" max="2311" width="5.1640625" style="72" customWidth="1"/>
    <col min="2312" max="2313" width="5.9140625" style="72" bestFit="1" customWidth="1"/>
    <col min="2314" max="2316" width="5.1640625" style="72" customWidth="1"/>
    <col min="2317" max="2318" width="5.25" style="72" customWidth="1"/>
    <col min="2319" max="2320" width="5.1640625" style="72" customWidth="1"/>
    <col min="2321" max="2321" width="3.58203125" style="72" customWidth="1"/>
    <col min="2322" max="2560" width="8.1640625" style="72"/>
    <col min="2561" max="2561" width="4.5" style="72" customWidth="1"/>
    <col min="2562" max="2562" width="12" style="72" customWidth="1"/>
    <col min="2563" max="2564" width="7.4140625" style="72" customWidth="1"/>
    <col min="2565" max="2567" width="5.1640625" style="72" customWidth="1"/>
    <col min="2568" max="2569" width="5.9140625" style="72" bestFit="1" customWidth="1"/>
    <col min="2570" max="2572" width="5.1640625" style="72" customWidth="1"/>
    <col min="2573" max="2574" width="5.25" style="72" customWidth="1"/>
    <col min="2575" max="2576" width="5.1640625" style="72" customWidth="1"/>
    <col min="2577" max="2577" width="3.58203125" style="72" customWidth="1"/>
    <col min="2578" max="2816" width="8.1640625" style="72"/>
    <col min="2817" max="2817" width="4.5" style="72" customWidth="1"/>
    <col min="2818" max="2818" width="12" style="72" customWidth="1"/>
    <col min="2819" max="2820" width="7.4140625" style="72" customWidth="1"/>
    <col min="2821" max="2823" width="5.1640625" style="72" customWidth="1"/>
    <col min="2824" max="2825" width="5.9140625" style="72" bestFit="1" customWidth="1"/>
    <col min="2826" max="2828" width="5.1640625" style="72" customWidth="1"/>
    <col min="2829" max="2830" width="5.25" style="72" customWidth="1"/>
    <col min="2831" max="2832" width="5.1640625" style="72" customWidth="1"/>
    <col min="2833" max="2833" width="3.58203125" style="72" customWidth="1"/>
    <col min="2834" max="3072" width="8.1640625" style="72"/>
    <col min="3073" max="3073" width="4.5" style="72" customWidth="1"/>
    <col min="3074" max="3074" width="12" style="72" customWidth="1"/>
    <col min="3075" max="3076" width="7.4140625" style="72" customWidth="1"/>
    <col min="3077" max="3079" width="5.1640625" style="72" customWidth="1"/>
    <col min="3080" max="3081" width="5.9140625" style="72" bestFit="1" customWidth="1"/>
    <col min="3082" max="3084" width="5.1640625" style="72" customWidth="1"/>
    <col min="3085" max="3086" width="5.25" style="72" customWidth="1"/>
    <col min="3087" max="3088" width="5.1640625" style="72" customWidth="1"/>
    <col min="3089" max="3089" width="3.58203125" style="72" customWidth="1"/>
    <col min="3090" max="3328" width="8.1640625" style="72"/>
    <col min="3329" max="3329" width="4.5" style="72" customWidth="1"/>
    <col min="3330" max="3330" width="12" style="72" customWidth="1"/>
    <col min="3331" max="3332" width="7.4140625" style="72" customWidth="1"/>
    <col min="3333" max="3335" width="5.1640625" style="72" customWidth="1"/>
    <col min="3336" max="3337" width="5.9140625" style="72" bestFit="1" customWidth="1"/>
    <col min="3338" max="3340" width="5.1640625" style="72" customWidth="1"/>
    <col min="3341" max="3342" width="5.25" style="72" customWidth="1"/>
    <col min="3343" max="3344" width="5.1640625" style="72" customWidth="1"/>
    <col min="3345" max="3345" width="3.58203125" style="72" customWidth="1"/>
    <col min="3346" max="3584" width="8.1640625" style="72"/>
    <col min="3585" max="3585" width="4.5" style="72" customWidth="1"/>
    <col min="3586" max="3586" width="12" style="72" customWidth="1"/>
    <col min="3587" max="3588" width="7.4140625" style="72" customWidth="1"/>
    <col min="3589" max="3591" width="5.1640625" style="72" customWidth="1"/>
    <col min="3592" max="3593" width="5.9140625" style="72" bestFit="1" customWidth="1"/>
    <col min="3594" max="3596" width="5.1640625" style="72" customWidth="1"/>
    <col min="3597" max="3598" width="5.25" style="72" customWidth="1"/>
    <col min="3599" max="3600" width="5.1640625" style="72" customWidth="1"/>
    <col min="3601" max="3601" width="3.58203125" style="72" customWidth="1"/>
    <col min="3602" max="3840" width="8.1640625" style="72"/>
    <col min="3841" max="3841" width="4.5" style="72" customWidth="1"/>
    <col min="3842" max="3842" width="12" style="72" customWidth="1"/>
    <col min="3843" max="3844" width="7.4140625" style="72" customWidth="1"/>
    <col min="3845" max="3847" width="5.1640625" style="72" customWidth="1"/>
    <col min="3848" max="3849" width="5.9140625" style="72" bestFit="1" customWidth="1"/>
    <col min="3850" max="3852" width="5.1640625" style="72" customWidth="1"/>
    <col min="3853" max="3854" width="5.25" style="72" customWidth="1"/>
    <col min="3855" max="3856" width="5.1640625" style="72" customWidth="1"/>
    <col min="3857" max="3857" width="3.58203125" style="72" customWidth="1"/>
    <col min="3858" max="4096" width="8.1640625" style="72"/>
    <col min="4097" max="4097" width="4.5" style="72" customWidth="1"/>
    <col min="4098" max="4098" width="12" style="72" customWidth="1"/>
    <col min="4099" max="4100" width="7.4140625" style="72" customWidth="1"/>
    <col min="4101" max="4103" width="5.1640625" style="72" customWidth="1"/>
    <col min="4104" max="4105" width="5.9140625" style="72" bestFit="1" customWidth="1"/>
    <col min="4106" max="4108" width="5.1640625" style="72" customWidth="1"/>
    <col min="4109" max="4110" width="5.25" style="72" customWidth="1"/>
    <col min="4111" max="4112" width="5.1640625" style="72" customWidth="1"/>
    <col min="4113" max="4113" width="3.58203125" style="72" customWidth="1"/>
    <col min="4114" max="4352" width="8.1640625" style="72"/>
    <col min="4353" max="4353" width="4.5" style="72" customWidth="1"/>
    <col min="4354" max="4354" width="12" style="72" customWidth="1"/>
    <col min="4355" max="4356" width="7.4140625" style="72" customWidth="1"/>
    <col min="4357" max="4359" width="5.1640625" style="72" customWidth="1"/>
    <col min="4360" max="4361" width="5.9140625" style="72" bestFit="1" customWidth="1"/>
    <col min="4362" max="4364" width="5.1640625" style="72" customWidth="1"/>
    <col min="4365" max="4366" width="5.25" style="72" customWidth="1"/>
    <col min="4367" max="4368" width="5.1640625" style="72" customWidth="1"/>
    <col min="4369" max="4369" width="3.58203125" style="72" customWidth="1"/>
    <col min="4370" max="4608" width="8.1640625" style="72"/>
    <col min="4609" max="4609" width="4.5" style="72" customWidth="1"/>
    <col min="4610" max="4610" width="12" style="72" customWidth="1"/>
    <col min="4611" max="4612" width="7.4140625" style="72" customWidth="1"/>
    <col min="4613" max="4615" width="5.1640625" style="72" customWidth="1"/>
    <col min="4616" max="4617" width="5.9140625" style="72" bestFit="1" customWidth="1"/>
    <col min="4618" max="4620" width="5.1640625" style="72" customWidth="1"/>
    <col min="4621" max="4622" width="5.25" style="72" customWidth="1"/>
    <col min="4623" max="4624" width="5.1640625" style="72" customWidth="1"/>
    <col min="4625" max="4625" width="3.58203125" style="72" customWidth="1"/>
    <col min="4626" max="4864" width="8.1640625" style="72"/>
    <col min="4865" max="4865" width="4.5" style="72" customWidth="1"/>
    <col min="4866" max="4866" width="12" style="72" customWidth="1"/>
    <col min="4867" max="4868" width="7.4140625" style="72" customWidth="1"/>
    <col min="4869" max="4871" width="5.1640625" style="72" customWidth="1"/>
    <col min="4872" max="4873" width="5.9140625" style="72" bestFit="1" customWidth="1"/>
    <col min="4874" max="4876" width="5.1640625" style="72" customWidth="1"/>
    <col min="4877" max="4878" width="5.25" style="72" customWidth="1"/>
    <col min="4879" max="4880" width="5.1640625" style="72" customWidth="1"/>
    <col min="4881" max="4881" width="3.58203125" style="72" customWidth="1"/>
    <col min="4882" max="5120" width="8.1640625" style="72"/>
    <col min="5121" max="5121" width="4.5" style="72" customWidth="1"/>
    <col min="5122" max="5122" width="12" style="72" customWidth="1"/>
    <col min="5123" max="5124" width="7.4140625" style="72" customWidth="1"/>
    <col min="5125" max="5127" width="5.1640625" style="72" customWidth="1"/>
    <col min="5128" max="5129" width="5.9140625" style="72" bestFit="1" customWidth="1"/>
    <col min="5130" max="5132" width="5.1640625" style="72" customWidth="1"/>
    <col min="5133" max="5134" width="5.25" style="72" customWidth="1"/>
    <col min="5135" max="5136" width="5.1640625" style="72" customWidth="1"/>
    <col min="5137" max="5137" width="3.58203125" style="72" customWidth="1"/>
    <col min="5138" max="5376" width="8.1640625" style="72"/>
    <col min="5377" max="5377" width="4.5" style="72" customWidth="1"/>
    <col min="5378" max="5378" width="12" style="72" customWidth="1"/>
    <col min="5379" max="5380" width="7.4140625" style="72" customWidth="1"/>
    <col min="5381" max="5383" width="5.1640625" style="72" customWidth="1"/>
    <col min="5384" max="5385" width="5.9140625" style="72" bestFit="1" customWidth="1"/>
    <col min="5386" max="5388" width="5.1640625" style="72" customWidth="1"/>
    <col min="5389" max="5390" width="5.25" style="72" customWidth="1"/>
    <col min="5391" max="5392" width="5.1640625" style="72" customWidth="1"/>
    <col min="5393" max="5393" width="3.58203125" style="72" customWidth="1"/>
    <col min="5394" max="5632" width="8.1640625" style="72"/>
    <col min="5633" max="5633" width="4.5" style="72" customWidth="1"/>
    <col min="5634" max="5634" width="12" style="72" customWidth="1"/>
    <col min="5635" max="5636" width="7.4140625" style="72" customWidth="1"/>
    <col min="5637" max="5639" width="5.1640625" style="72" customWidth="1"/>
    <col min="5640" max="5641" width="5.9140625" style="72" bestFit="1" customWidth="1"/>
    <col min="5642" max="5644" width="5.1640625" style="72" customWidth="1"/>
    <col min="5645" max="5646" width="5.25" style="72" customWidth="1"/>
    <col min="5647" max="5648" width="5.1640625" style="72" customWidth="1"/>
    <col min="5649" max="5649" width="3.58203125" style="72" customWidth="1"/>
    <col min="5650" max="5888" width="8.1640625" style="72"/>
    <col min="5889" max="5889" width="4.5" style="72" customWidth="1"/>
    <col min="5890" max="5890" width="12" style="72" customWidth="1"/>
    <col min="5891" max="5892" width="7.4140625" style="72" customWidth="1"/>
    <col min="5893" max="5895" width="5.1640625" style="72" customWidth="1"/>
    <col min="5896" max="5897" width="5.9140625" style="72" bestFit="1" customWidth="1"/>
    <col min="5898" max="5900" width="5.1640625" style="72" customWidth="1"/>
    <col min="5901" max="5902" width="5.25" style="72" customWidth="1"/>
    <col min="5903" max="5904" width="5.1640625" style="72" customWidth="1"/>
    <col min="5905" max="5905" width="3.58203125" style="72" customWidth="1"/>
    <col min="5906" max="6144" width="8.1640625" style="72"/>
    <col min="6145" max="6145" width="4.5" style="72" customWidth="1"/>
    <col min="6146" max="6146" width="12" style="72" customWidth="1"/>
    <col min="6147" max="6148" width="7.4140625" style="72" customWidth="1"/>
    <col min="6149" max="6151" width="5.1640625" style="72" customWidth="1"/>
    <col min="6152" max="6153" width="5.9140625" style="72" bestFit="1" customWidth="1"/>
    <col min="6154" max="6156" width="5.1640625" style="72" customWidth="1"/>
    <col min="6157" max="6158" width="5.25" style="72" customWidth="1"/>
    <col min="6159" max="6160" width="5.1640625" style="72" customWidth="1"/>
    <col min="6161" max="6161" width="3.58203125" style="72" customWidth="1"/>
    <col min="6162" max="6400" width="8.1640625" style="72"/>
    <col min="6401" max="6401" width="4.5" style="72" customWidth="1"/>
    <col min="6402" max="6402" width="12" style="72" customWidth="1"/>
    <col min="6403" max="6404" width="7.4140625" style="72" customWidth="1"/>
    <col min="6405" max="6407" width="5.1640625" style="72" customWidth="1"/>
    <col min="6408" max="6409" width="5.9140625" style="72" bestFit="1" customWidth="1"/>
    <col min="6410" max="6412" width="5.1640625" style="72" customWidth="1"/>
    <col min="6413" max="6414" width="5.25" style="72" customWidth="1"/>
    <col min="6415" max="6416" width="5.1640625" style="72" customWidth="1"/>
    <col min="6417" max="6417" width="3.58203125" style="72" customWidth="1"/>
    <col min="6418" max="6656" width="8.1640625" style="72"/>
    <col min="6657" max="6657" width="4.5" style="72" customWidth="1"/>
    <col min="6658" max="6658" width="12" style="72" customWidth="1"/>
    <col min="6659" max="6660" width="7.4140625" style="72" customWidth="1"/>
    <col min="6661" max="6663" width="5.1640625" style="72" customWidth="1"/>
    <col min="6664" max="6665" width="5.9140625" style="72" bestFit="1" customWidth="1"/>
    <col min="6666" max="6668" width="5.1640625" style="72" customWidth="1"/>
    <col min="6669" max="6670" width="5.25" style="72" customWidth="1"/>
    <col min="6671" max="6672" width="5.1640625" style="72" customWidth="1"/>
    <col min="6673" max="6673" width="3.58203125" style="72" customWidth="1"/>
    <col min="6674" max="6912" width="8.1640625" style="72"/>
    <col min="6913" max="6913" width="4.5" style="72" customWidth="1"/>
    <col min="6914" max="6914" width="12" style="72" customWidth="1"/>
    <col min="6915" max="6916" width="7.4140625" style="72" customWidth="1"/>
    <col min="6917" max="6919" width="5.1640625" style="72" customWidth="1"/>
    <col min="6920" max="6921" width="5.9140625" style="72" bestFit="1" customWidth="1"/>
    <col min="6922" max="6924" width="5.1640625" style="72" customWidth="1"/>
    <col min="6925" max="6926" width="5.25" style="72" customWidth="1"/>
    <col min="6927" max="6928" width="5.1640625" style="72" customWidth="1"/>
    <col min="6929" max="6929" width="3.58203125" style="72" customWidth="1"/>
    <col min="6930" max="7168" width="8.1640625" style="72"/>
    <col min="7169" max="7169" width="4.5" style="72" customWidth="1"/>
    <col min="7170" max="7170" width="12" style="72" customWidth="1"/>
    <col min="7171" max="7172" width="7.4140625" style="72" customWidth="1"/>
    <col min="7173" max="7175" width="5.1640625" style="72" customWidth="1"/>
    <col min="7176" max="7177" width="5.9140625" style="72" bestFit="1" customWidth="1"/>
    <col min="7178" max="7180" width="5.1640625" style="72" customWidth="1"/>
    <col min="7181" max="7182" width="5.25" style="72" customWidth="1"/>
    <col min="7183" max="7184" width="5.1640625" style="72" customWidth="1"/>
    <col min="7185" max="7185" width="3.58203125" style="72" customWidth="1"/>
    <col min="7186" max="7424" width="8.1640625" style="72"/>
    <col min="7425" max="7425" width="4.5" style="72" customWidth="1"/>
    <col min="7426" max="7426" width="12" style="72" customWidth="1"/>
    <col min="7427" max="7428" width="7.4140625" style="72" customWidth="1"/>
    <col min="7429" max="7431" width="5.1640625" style="72" customWidth="1"/>
    <col min="7432" max="7433" width="5.9140625" style="72" bestFit="1" customWidth="1"/>
    <col min="7434" max="7436" width="5.1640625" style="72" customWidth="1"/>
    <col min="7437" max="7438" width="5.25" style="72" customWidth="1"/>
    <col min="7439" max="7440" width="5.1640625" style="72" customWidth="1"/>
    <col min="7441" max="7441" width="3.58203125" style="72" customWidth="1"/>
    <col min="7442" max="7680" width="8.1640625" style="72"/>
    <col min="7681" max="7681" width="4.5" style="72" customWidth="1"/>
    <col min="7682" max="7682" width="12" style="72" customWidth="1"/>
    <col min="7683" max="7684" width="7.4140625" style="72" customWidth="1"/>
    <col min="7685" max="7687" width="5.1640625" style="72" customWidth="1"/>
    <col min="7688" max="7689" width="5.9140625" style="72" bestFit="1" customWidth="1"/>
    <col min="7690" max="7692" width="5.1640625" style="72" customWidth="1"/>
    <col min="7693" max="7694" width="5.25" style="72" customWidth="1"/>
    <col min="7695" max="7696" width="5.1640625" style="72" customWidth="1"/>
    <col min="7697" max="7697" width="3.58203125" style="72" customWidth="1"/>
    <col min="7698" max="7936" width="8.1640625" style="72"/>
    <col min="7937" max="7937" width="4.5" style="72" customWidth="1"/>
    <col min="7938" max="7938" width="12" style="72" customWidth="1"/>
    <col min="7939" max="7940" width="7.4140625" style="72" customWidth="1"/>
    <col min="7941" max="7943" width="5.1640625" style="72" customWidth="1"/>
    <col min="7944" max="7945" width="5.9140625" style="72" bestFit="1" customWidth="1"/>
    <col min="7946" max="7948" width="5.1640625" style="72" customWidth="1"/>
    <col min="7949" max="7950" width="5.25" style="72" customWidth="1"/>
    <col min="7951" max="7952" width="5.1640625" style="72" customWidth="1"/>
    <col min="7953" max="7953" width="3.58203125" style="72" customWidth="1"/>
    <col min="7954" max="8192" width="8.1640625" style="72"/>
    <col min="8193" max="8193" width="4.5" style="72" customWidth="1"/>
    <col min="8194" max="8194" width="12" style="72" customWidth="1"/>
    <col min="8195" max="8196" width="7.4140625" style="72" customWidth="1"/>
    <col min="8197" max="8199" width="5.1640625" style="72" customWidth="1"/>
    <col min="8200" max="8201" width="5.9140625" style="72" bestFit="1" customWidth="1"/>
    <col min="8202" max="8204" width="5.1640625" style="72" customWidth="1"/>
    <col min="8205" max="8206" width="5.25" style="72" customWidth="1"/>
    <col min="8207" max="8208" width="5.1640625" style="72" customWidth="1"/>
    <col min="8209" max="8209" width="3.58203125" style="72" customWidth="1"/>
    <col min="8210" max="8448" width="8.1640625" style="72"/>
    <col min="8449" max="8449" width="4.5" style="72" customWidth="1"/>
    <col min="8450" max="8450" width="12" style="72" customWidth="1"/>
    <col min="8451" max="8452" width="7.4140625" style="72" customWidth="1"/>
    <col min="8453" max="8455" width="5.1640625" style="72" customWidth="1"/>
    <col min="8456" max="8457" width="5.9140625" style="72" bestFit="1" customWidth="1"/>
    <col min="8458" max="8460" width="5.1640625" style="72" customWidth="1"/>
    <col min="8461" max="8462" width="5.25" style="72" customWidth="1"/>
    <col min="8463" max="8464" width="5.1640625" style="72" customWidth="1"/>
    <col min="8465" max="8465" width="3.58203125" style="72" customWidth="1"/>
    <col min="8466" max="8704" width="8.1640625" style="72"/>
    <col min="8705" max="8705" width="4.5" style="72" customWidth="1"/>
    <col min="8706" max="8706" width="12" style="72" customWidth="1"/>
    <col min="8707" max="8708" width="7.4140625" style="72" customWidth="1"/>
    <col min="8709" max="8711" width="5.1640625" style="72" customWidth="1"/>
    <col min="8712" max="8713" width="5.9140625" style="72" bestFit="1" customWidth="1"/>
    <col min="8714" max="8716" width="5.1640625" style="72" customWidth="1"/>
    <col min="8717" max="8718" width="5.25" style="72" customWidth="1"/>
    <col min="8719" max="8720" width="5.1640625" style="72" customWidth="1"/>
    <col min="8721" max="8721" width="3.58203125" style="72" customWidth="1"/>
    <col min="8722" max="8960" width="8.1640625" style="72"/>
    <col min="8961" max="8961" width="4.5" style="72" customWidth="1"/>
    <col min="8962" max="8962" width="12" style="72" customWidth="1"/>
    <col min="8963" max="8964" width="7.4140625" style="72" customWidth="1"/>
    <col min="8965" max="8967" width="5.1640625" style="72" customWidth="1"/>
    <col min="8968" max="8969" width="5.9140625" style="72" bestFit="1" customWidth="1"/>
    <col min="8970" max="8972" width="5.1640625" style="72" customWidth="1"/>
    <col min="8973" max="8974" width="5.25" style="72" customWidth="1"/>
    <col min="8975" max="8976" width="5.1640625" style="72" customWidth="1"/>
    <col min="8977" max="8977" width="3.58203125" style="72" customWidth="1"/>
    <col min="8978" max="9216" width="8.1640625" style="72"/>
    <col min="9217" max="9217" width="4.5" style="72" customWidth="1"/>
    <col min="9218" max="9218" width="12" style="72" customWidth="1"/>
    <col min="9219" max="9220" width="7.4140625" style="72" customWidth="1"/>
    <col min="9221" max="9223" width="5.1640625" style="72" customWidth="1"/>
    <col min="9224" max="9225" width="5.9140625" style="72" bestFit="1" customWidth="1"/>
    <col min="9226" max="9228" width="5.1640625" style="72" customWidth="1"/>
    <col min="9229" max="9230" width="5.25" style="72" customWidth="1"/>
    <col min="9231" max="9232" width="5.1640625" style="72" customWidth="1"/>
    <col min="9233" max="9233" width="3.58203125" style="72" customWidth="1"/>
    <col min="9234" max="9472" width="8.1640625" style="72"/>
    <col min="9473" max="9473" width="4.5" style="72" customWidth="1"/>
    <col min="9474" max="9474" width="12" style="72" customWidth="1"/>
    <col min="9475" max="9476" width="7.4140625" style="72" customWidth="1"/>
    <col min="9477" max="9479" width="5.1640625" style="72" customWidth="1"/>
    <col min="9480" max="9481" width="5.9140625" style="72" bestFit="1" customWidth="1"/>
    <col min="9482" max="9484" width="5.1640625" style="72" customWidth="1"/>
    <col min="9485" max="9486" width="5.25" style="72" customWidth="1"/>
    <col min="9487" max="9488" width="5.1640625" style="72" customWidth="1"/>
    <col min="9489" max="9489" width="3.58203125" style="72" customWidth="1"/>
    <col min="9490" max="9728" width="8.1640625" style="72"/>
    <col min="9729" max="9729" width="4.5" style="72" customWidth="1"/>
    <col min="9730" max="9730" width="12" style="72" customWidth="1"/>
    <col min="9731" max="9732" width="7.4140625" style="72" customWidth="1"/>
    <col min="9733" max="9735" width="5.1640625" style="72" customWidth="1"/>
    <col min="9736" max="9737" width="5.9140625" style="72" bestFit="1" customWidth="1"/>
    <col min="9738" max="9740" width="5.1640625" style="72" customWidth="1"/>
    <col min="9741" max="9742" width="5.25" style="72" customWidth="1"/>
    <col min="9743" max="9744" width="5.1640625" style="72" customWidth="1"/>
    <col min="9745" max="9745" width="3.58203125" style="72" customWidth="1"/>
    <col min="9746" max="9984" width="8.1640625" style="72"/>
    <col min="9985" max="9985" width="4.5" style="72" customWidth="1"/>
    <col min="9986" max="9986" width="12" style="72" customWidth="1"/>
    <col min="9987" max="9988" width="7.4140625" style="72" customWidth="1"/>
    <col min="9989" max="9991" width="5.1640625" style="72" customWidth="1"/>
    <col min="9992" max="9993" width="5.9140625" style="72" bestFit="1" customWidth="1"/>
    <col min="9994" max="9996" width="5.1640625" style="72" customWidth="1"/>
    <col min="9997" max="9998" width="5.25" style="72" customWidth="1"/>
    <col min="9999" max="10000" width="5.1640625" style="72" customWidth="1"/>
    <col min="10001" max="10001" width="3.58203125" style="72" customWidth="1"/>
    <col min="10002" max="10240" width="8.1640625" style="72"/>
    <col min="10241" max="10241" width="4.5" style="72" customWidth="1"/>
    <col min="10242" max="10242" width="12" style="72" customWidth="1"/>
    <col min="10243" max="10244" width="7.4140625" style="72" customWidth="1"/>
    <col min="10245" max="10247" width="5.1640625" style="72" customWidth="1"/>
    <col min="10248" max="10249" width="5.9140625" style="72" bestFit="1" customWidth="1"/>
    <col min="10250" max="10252" width="5.1640625" style="72" customWidth="1"/>
    <col min="10253" max="10254" width="5.25" style="72" customWidth="1"/>
    <col min="10255" max="10256" width="5.1640625" style="72" customWidth="1"/>
    <col min="10257" max="10257" width="3.58203125" style="72" customWidth="1"/>
    <col min="10258" max="10496" width="8.1640625" style="72"/>
    <col min="10497" max="10497" width="4.5" style="72" customWidth="1"/>
    <col min="10498" max="10498" width="12" style="72" customWidth="1"/>
    <col min="10499" max="10500" width="7.4140625" style="72" customWidth="1"/>
    <col min="10501" max="10503" width="5.1640625" style="72" customWidth="1"/>
    <col min="10504" max="10505" width="5.9140625" style="72" bestFit="1" customWidth="1"/>
    <col min="10506" max="10508" width="5.1640625" style="72" customWidth="1"/>
    <col min="10509" max="10510" width="5.25" style="72" customWidth="1"/>
    <col min="10511" max="10512" width="5.1640625" style="72" customWidth="1"/>
    <col min="10513" max="10513" width="3.58203125" style="72" customWidth="1"/>
    <col min="10514" max="10752" width="8.1640625" style="72"/>
    <col min="10753" max="10753" width="4.5" style="72" customWidth="1"/>
    <col min="10754" max="10754" width="12" style="72" customWidth="1"/>
    <col min="10755" max="10756" width="7.4140625" style="72" customWidth="1"/>
    <col min="10757" max="10759" width="5.1640625" style="72" customWidth="1"/>
    <col min="10760" max="10761" width="5.9140625" style="72" bestFit="1" customWidth="1"/>
    <col min="10762" max="10764" width="5.1640625" style="72" customWidth="1"/>
    <col min="10765" max="10766" width="5.25" style="72" customWidth="1"/>
    <col min="10767" max="10768" width="5.1640625" style="72" customWidth="1"/>
    <col min="10769" max="10769" width="3.58203125" style="72" customWidth="1"/>
    <col min="10770" max="11008" width="8.1640625" style="72"/>
    <col min="11009" max="11009" width="4.5" style="72" customWidth="1"/>
    <col min="11010" max="11010" width="12" style="72" customWidth="1"/>
    <col min="11011" max="11012" width="7.4140625" style="72" customWidth="1"/>
    <col min="11013" max="11015" width="5.1640625" style="72" customWidth="1"/>
    <col min="11016" max="11017" width="5.9140625" style="72" bestFit="1" customWidth="1"/>
    <col min="11018" max="11020" width="5.1640625" style="72" customWidth="1"/>
    <col min="11021" max="11022" width="5.25" style="72" customWidth="1"/>
    <col min="11023" max="11024" width="5.1640625" style="72" customWidth="1"/>
    <col min="11025" max="11025" width="3.58203125" style="72" customWidth="1"/>
    <col min="11026" max="11264" width="8.1640625" style="72"/>
    <col min="11265" max="11265" width="4.5" style="72" customWidth="1"/>
    <col min="11266" max="11266" width="12" style="72" customWidth="1"/>
    <col min="11267" max="11268" width="7.4140625" style="72" customWidth="1"/>
    <col min="11269" max="11271" width="5.1640625" style="72" customWidth="1"/>
    <col min="11272" max="11273" width="5.9140625" style="72" bestFit="1" customWidth="1"/>
    <col min="11274" max="11276" width="5.1640625" style="72" customWidth="1"/>
    <col min="11277" max="11278" width="5.25" style="72" customWidth="1"/>
    <col min="11279" max="11280" width="5.1640625" style="72" customWidth="1"/>
    <col min="11281" max="11281" width="3.58203125" style="72" customWidth="1"/>
    <col min="11282" max="11520" width="8.1640625" style="72"/>
    <col min="11521" max="11521" width="4.5" style="72" customWidth="1"/>
    <col min="11522" max="11522" width="12" style="72" customWidth="1"/>
    <col min="11523" max="11524" width="7.4140625" style="72" customWidth="1"/>
    <col min="11525" max="11527" width="5.1640625" style="72" customWidth="1"/>
    <col min="11528" max="11529" width="5.9140625" style="72" bestFit="1" customWidth="1"/>
    <col min="11530" max="11532" width="5.1640625" style="72" customWidth="1"/>
    <col min="11533" max="11534" width="5.25" style="72" customWidth="1"/>
    <col min="11535" max="11536" width="5.1640625" style="72" customWidth="1"/>
    <col min="11537" max="11537" width="3.58203125" style="72" customWidth="1"/>
    <col min="11538" max="11776" width="8.1640625" style="72"/>
    <col min="11777" max="11777" width="4.5" style="72" customWidth="1"/>
    <col min="11778" max="11778" width="12" style="72" customWidth="1"/>
    <col min="11779" max="11780" width="7.4140625" style="72" customWidth="1"/>
    <col min="11781" max="11783" width="5.1640625" style="72" customWidth="1"/>
    <col min="11784" max="11785" width="5.9140625" style="72" bestFit="1" customWidth="1"/>
    <col min="11786" max="11788" width="5.1640625" style="72" customWidth="1"/>
    <col min="11789" max="11790" width="5.25" style="72" customWidth="1"/>
    <col min="11791" max="11792" width="5.1640625" style="72" customWidth="1"/>
    <col min="11793" max="11793" width="3.58203125" style="72" customWidth="1"/>
    <col min="11794" max="12032" width="8.1640625" style="72"/>
    <col min="12033" max="12033" width="4.5" style="72" customWidth="1"/>
    <col min="12034" max="12034" width="12" style="72" customWidth="1"/>
    <col min="12035" max="12036" width="7.4140625" style="72" customWidth="1"/>
    <col min="12037" max="12039" width="5.1640625" style="72" customWidth="1"/>
    <col min="12040" max="12041" width="5.9140625" style="72" bestFit="1" customWidth="1"/>
    <col min="12042" max="12044" width="5.1640625" style="72" customWidth="1"/>
    <col min="12045" max="12046" width="5.25" style="72" customWidth="1"/>
    <col min="12047" max="12048" width="5.1640625" style="72" customWidth="1"/>
    <col min="12049" max="12049" width="3.58203125" style="72" customWidth="1"/>
    <col min="12050" max="12288" width="8.1640625" style="72"/>
    <col min="12289" max="12289" width="4.5" style="72" customWidth="1"/>
    <col min="12290" max="12290" width="12" style="72" customWidth="1"/>
    <col min="12291" max="12292" width="7.4140625" style="72" customWidth="1"/>
    <col min="12293" max="12295" width="5.1640625" style="72" customWidth="1"/>
    <col min="12296" max="12297" width="5.9140625" style="72" bestFit="1" customWidth="1"/>
    <col min="12298" max="12300" width="5.1640625" style="72" customWidth="1"/>
    <col min="12301" max="12302" width="5.25" style="72" customWidth="1"/>
    <col min="12303" max="12304" width="5.1640625" style="72" customWidth="1"/>
    <col min="12305" max="12305" width="3.58203125" style="72" customWidth="1"/>
    <col min="12306" max="12544" width="8.1640625" style="72"/>
    <col min="12545" max="12545" width="4.5" style="72" customWidth="1"/>
    <col min="12546" max="12546" width="12" style="72" customWidth="1"/>
    <col min="12547" max="12548" width="7.4140625" style="72" customWidth="1"/>
    <col min="12549" max="12551" width="5.1640625" style="72" customWidth="1"/>
    <col min="12552" max="12553" width="5.9140625" style="72" bestFit="1" customWidth="1"/>
    <col min="12554" max="12556" width="5.1640625" style="72" customWidth="1"/>
    <col min="12557" max="12558" width="5.25" style="72" customWidth="1"/>
    <col min="12559" max="12560" width="5.1640625" style="72" customWidth="1"/>
    <col min="12561" max="12561" width="3.58203125" style="72" customWidth="1"/>
    <col min="12562" max="12800" width="8.1640625" style="72"/>
    <col min="12801" max="12801" width="4.5" style="72" customWidth="1"/>
    <col min="12802" max="12802" width="12" style="72" customWidth="1"/>
    <col min="12803" max="12804" width="7.4140625" style="72" customWidth="1"/>
    <col min="12805" max="12807" width="5.1640625" style="72" customWidth="1"/>
    <col min="12808" max="12809" width="5.9140625" style="72" bestFit="1" customWidth="1"/>
    <col min="12810" max="12812" width="5.1640625" style="72" customWidth="1"/>
    <col min="12813" max="12814" width="5.25" style="72" customWidth="1"/>
    <col min="12815" max="12816" width="5.1640625" style="72" customWidth="1"/>
    <col min="12817" max="12817" width="3.58203125" style="72" customWidth="1"/>
    <col min="12818" max="13056" width="8.1640625" style="72"/>
    <col min="13057" max="13057" width="4.5" style="72" customWidth="1"/>
    <col min="13058" max="13058" width="12" style="72" customWidth="1"/>
    <col min="13059" max="13060" width="7.4140625" style="72" customWidth="1"/>
    <col min="13061" max="13063" width="5.1640625" style="72" customWidth="1"/>
    <col min="13064" max="13065" width="5.9140625" style="72" bestFit="1" customWidth="1"/>
    <col min="13066" max="13068" width="5.1640625" style="72" customWidth="1"/>
    <col min="13069" max="13070" width="5.25" style="72" customWidth="1"/>
    <col min="13071" max="13072" width="5.1640625" style="72" customWidth="1"/>
    <col min="13073" max="13073" width="3.58203125" style="72" customWidth="1"/>
    <col min="13074" max="13312" width="8.1640625" style="72"/>
    <col min="13313" max="13313" width="4.5" style="72" customWidth="1"/>
    <col min="13314" max="13314" width="12" style="72" customWidth="1"/>
    <col min="13315" max="13316" width="7.4140625" style="72" customWidth="1"/>
    <col min="13317" max="13319" width="5.1640625" style="72" customWidth="1"/>
    <col min="13320" max="13321" width="5.9140625" style="72" bestFit="1" customWidth="1"/>
    <col min="13322" max="13324" width="5.1640625" style="72" customWidth="1"/>
    <col min="13325" max="13326" width="5.25" style="72" customWidth="1"/>
    <col min="13327" max="13328" width="5.1640625" style="72" customWidth="1"/>
    <col min="13329" max="13329" width="3.58203125" style="72" customWidth="1"/>
    <col min="13330" max="13568" width="8.1640625" style="72"/>
    <col min="13569" max="13569" width="4.5" style="72" customWidth="1"/>
    <col min="13570" max="13570" width="12" style="72" customWidth="1"/>
    <col min="13571" max="13572" width="7.4140625" style="72" customWidth="1"/>
    <col min="13573" max="13575" width="5.1640625" style="72" customWidth="1"/>
    <col min="13576" max="13577" width="5.9140625" style="72" bestFit="1" customWidth="1"/>
    <col min="13578" max="13580" width="5.1640625" style="72" customWidth="1"/>
    <col min="13581" max="13582" width="5.25" style="72" customWidth="1"/>
    <col min="13583" max="13584" width="5.1640625" style="72" customWidth="1"/>
    <col min="13585" max="13585" width="3.58203125" style="72" customWidth="1"/>
    <col min="13586" max="13824" width="8.1640625" style="72"/>
    <col min="13825" max="13825" width="4.5" style="72" customWidth="1"/>
    <col min="13826" max="13826" width="12" style="72" customWidth="1"/>
    <col min="13827" max="13828" width="7.4140625" style="72" customWidth="1"/>
    <col min="13829" max="13831" width="5.1640625" style="72" customWidth="1"/>
    <col min="13832" max="13833" width="5.9140625" style="72" bestFit="1" customWidth="1"/>
    <col min="13834" max="13836" width="5.1640625" style="72" customWidth="1"/>
    <col min="13837" max="13838" width="5.25" style="72" customWidth="1"/>
    <col min="13839" max="13840" width="5.1640625" style="72" customWidth="1"/>
    <col min="13841" max="13841" width="3.58203125" style="72" customWidth="1"/>
    <col min="13842" max="14080" width="8.1640625" style="72"/>
    <col min="14081" max="14081" width="4.5" style="72" customWidth="1"/>
    <col min="14082" max="14082" width="12" style="72" customWidth="1"/>
    <col min="14083" max="14084" width="7.4140625" style="72" customWidth="1"/>
    <col min="14085" max="14087" width="5.1640625" style="72" customWidth="1"/>
    <col min="14088" max="14089" width="5.9140625" style="72" bestFit="1" customWidth="1"/>
    <col min="14090" max="14092" width="5.1640625" style="72" customWidth="1"/>
    <col min="14093" max="14094" width="5.25" style="72" customWidth="1"/>
    <col min="14095" max="14096" width="5.1640625" style="72" customWidth="1"/>
    <col min="14097" max="14097" width="3.58203125" style="72" customWidth="1"/>
    <col min="14098" max="14336" width="8.1640625" style="72"/>
    <col min="14337" max="14337" width="4.5" style="72" customWidth="1"/>
    <col min="14338" max="14338" width="12" style="72" customWidth="1"/>
    <col min="14339" max="14340" width="7.4140625" style="72" customWidth="1"/>
    <col min="14341" max="14343" width="5.1640625" style="72" customWidth="1"/>
    <col min="14344" max="14345" width="5.9140625" style="72" bestFit="1" customWidth="1"/>
    <col min="14346" max="14348" width="5.1640625" style="72" customWidth="1"/>
    <col min="14349" max="14350" width="5.25" style="72" customWidth="1"/>
    <col min="14351" max="14352" width="5.1640625" style="72" customWidth="1"/>
    <col min="14353" max="14353" width="3.58203125" style="72" customWidth="1"/>
    <col min="14354" max="14592" width="8.1640625" style="72"/>
    <col min="14593" max="14593" width="4.5" style="72" customWidth="1"/>
    <col min="14594" max="14594" width="12" style="72" customWidth="1"/>
    <col min="14595" max="14596" width="7.4140625" style="72" customWidth="1"/>
    <col min="14597" max="14599" width="5.1640625" style="72" customWidth="1"/>
    <col min="14600" max="14601" width="5.9140625" style="72" bestFit="1" customWidth="1"/>
    <col min="14602" max="14604" width="5.1640625" style="72" customWidth="1"/>
    <col min="14605" max="14606" width="5.25" style="72" customWidth="1"/>
    <col min="14607" max="14608" width="5.1640625" style="72" customWidth="1"/>
    <col min="14609" max="14609" width="3.58203125" style="72" customWidth="1"/>
    <col min="14610" max="14848" width="8.1640625" style="72"/>
    <col min="14849" max="14849" width="4.5" style="72" customWidth="1"/>
    <col min="14850" max="14850" width="12" style="72" customWidth="1"/>
    <col min="14851" max="14852" width="7.4140625" style="72" customWidth="1"/>
    <col min="14853" max="14855" width="5.1640625" style="72" customWidth="1"/>
    <col min="14856" max="14857" width="5.9140625" style="72" bestFit="1" customWidth="1"/>
    <col min="14858" max="14860" width="5.1640625" style="72" customWidth="1"/>
    <col min="14861" max="14862" width="5.25" style="72" customWidth="1"/>
    <col min="14863" max="14864" width="5.1640625" style="72" customWidth="1"/>
    <col min="14865" max="14865" width="3.58203125" style="72" customWidth="1"/>
    <col min="14866" max="15104" width="8.1640625" style="72"/>
    <col min="15105" max="15105" width="4.5" style="72" customWidth="1"/>
    <col min="15106" max="15106" width="12" style="72" customWidth="1"/>
    <col min="15107" max="15108" width="7.4140625" style="72" customWidth="1"/>
    <col min="15109" max="15111" width="5.1640625" style="72" customWidth="1"/>
    <col min="15112" max="15113" width="5.9140625" style="72" bestFit="1" customWidth="1"/>
    <col min="15114" max="15116" width="5.1640625" style="72" customWidth="1"/>
    <col min="15117" max="15118" width="5.25" style="72" customWidth="1"/>
    <col min="15119" max="15120" width="5.1640625" style="72" customWidth="1"/>
    <col min="15121" max="15121" width="3.58203125" style="72" customWidth="1"/>
    <col min="15122" max="15360" width="8.1640625" style="72"/>
    <col min="15361" max="15361" width="4.5" style="72" customWidth="1"/>
    <col min="15362" max="15362" width="12" style="72" customWidth="1"/>
    <col min="15363" max="15364" width="7.4140625" style="72" customWidth="1"/>
    <col min="15365" max="15367" width="5.1640625" style="72" customWidth="1"/>
    <col min="15368" max="15369" width="5.9140625" style="72" bestFit="1" customWidth="1"/>
    <col min="15370" max="15372" width="5.1640625" style="72" customWidth="1"/>
    <col min="15373" max="15374" width="5.25" style="72" customWidth="1"/>
    <col min="15375" max="15376" width="5.1640625" style="72" customWidth="1"/>
    <col min="15377" max="15377" width="3.58203125" style="72" customWidth="1"/>
    <col min="15378" max="15616" width="8.1640625" style="72"/>
    <col min="15617" max="15617" width="4.5" style="72" customWidth="1"/>
    <col min="15618" max="15618" width="12" style="72" customWidth="1"/>
    <col min="15619" max="15620" width="7.4140625" style="72" customWidth="1"/>
    <col min="15621" max="15623" width="5.1640625" style="72" customWidth="1"/>
    <col min="15624" max="15625" width="5.9140625" style="72" bestFit="1" customWidth="1"/>
    <col min="15626" max="15628" width="5.1640625" style="72" customWidth="1"/>
    <col min="15629" max="15630" width="5.25" style="72" customWidth="1"/>
    <col min="15631" max="15632" width="5.1640625" style="72" customWidth="1"/>
    <col min="15633" max="15633" width="3.58203125" style="72" customWidth="1"/>
    <col min="15634" max="15872" width="8.1640625" style="72"/>
    <col min="15873" max="15873" width="4.5" style="72" customWidth="1"/>
    <col min="15874" max="15874" width="12" style="72" customWidth="1"/>
    <col min="15875" max="15876" width="7.4140625" style="72" customWidth="1"/>
    <col min="15877" max="15879" width="5.1640625" style="72" customWidth="1"/>
    <col min="15880" max="15881" width="5.9140625" style="72" bestFit="1" customWidth="1"/>
    <col min="15882" max="15884" width="5.1640625" style="72" customWidth="1"/>
    <col min="15885" max="15886" width="5.25" style="72" customWidth="1"/>
    <col min="15887" max="15888" width="5.1640625" style="72" customWidth="1"/>
    <col min="15889" max="15889" width="3.58203125" style="72" customWidth="1"/>
    <col min="15890" max="16128" width="8.1640625" style="72"/>
    <col min="16129" max="16129" width="4.5" style="72" customWidth="1"/>
    <col min="16130" max="16130" width="12" style="72" customWidth="1"/>
    <col min="16131" max="16132" width="7.4140625" style="72" customWidth="1"/>
    <col min="16133" max="16135" width="5.1640625" style="72" customWidth="1"/>
    <col min="16136" max="16137" width="5.9140625" style="72" bestFit="1" customWidth="1"/>
    <col min="16138" max="16140" width="5.1640625" style="72" customWidth="1"/>
    <col min="16141" max="16142" width="5.25" style="72" customWidth="1"/>
    <col min="16143" max="16144" width="5.1640625" style="72" customWidth="1"/>
    <col min="16145" max="16145" width="3.58203125" style="72" customWidth="1"/>
    <col min="16146" max="16384" width="8.1640625" style="72"/>
  </cols>
  <sheetData>
    <row r="1" spans="1:16" s="61" customFormat="1" ht="20.149999999999999" customHeight="1" x14ac:dyDescent="0.25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67" customFormat="1" ht="32.25" customHeight="1" x14ac:dyDescent="0.55000000000000004">
      <c r="A2" s="62" t="s">
        <v>55</v>
      </c>
      <c r="B2" s="63"/>
      <c r="C2" s="64"/>
      <c r="D2" s="65" t="s">
        <v>1</v>
      </c>
      <c r="E2" s="66" t="s">
        <v>56</v>
      </c>
      <c r="F2" s="66" t="s">
        <v>57</v>
      </c>
      <c r="G2" s="66" t="s">
        <v>58</v>
      </c>
      <c r="H2" s="66" t="s">
        <v>59</v>
      </c>
      <c r="I2" s="66" t="s">
        <v>60</v>
      </c>
      <c r="J2" s="66" t="s">
        <v>61</v>
      </c>
      <c r="K2" s="66" t="s">
        <v>62</v>
      </c>
      <c r="L2" s="66" t="s">
        <v>63</v>
      </c>
      <c r="M2" s="66" t="s">
        <v>64</v>
      </c>
      <c r="N2" s="66" t="s">
        <v>65</v>
      </c>
      <c r="O2" s="66" t="s">
        <v>66</v>
      </c>
      <c r="P2" s="66" t="s">
        <v>67</v>
      </c>
    </row>
    <row r="3" spans="1:16" ht="20.149999999999999" customHeight="1" x14ac:dyDescent="0.2">
      <c r="A3" s="68" t="s">
        <v>1</v>
      </c>
      <c r="B3" s="69"/>
      <c r="C3" s="70" t="s">
        <v>23</v>
      </c>
      <c r="D3" s="71">
        <f>SUM(D5,D27,D33,D35,D41,D43)</f>
        <v>81</v>
      </c>
      <c r="E3" s="71">
        <f>SUM(E5,E27,E33,E35,E41,E43)</f>
        <v>3</v>
      </c>
      <c r="F3" s="71">
        <f t="shared" ref="D3:R4" si="0">SUM(F5,F27,F33,F35,F41,F43)</f>
        <v>2</v>
      </c>
      <c r="G3" s="71">
        <f t="shared" si="0"/>
        <v>7</v>
      </c>
      <c r="H3" s="71">
        <f t="shared" si="0"/>
        <v>9</v>
      </c>
      <c r="I3" s="71">
        <f t="shared" si="0"/>
        <v>9</v>
      </c>
      <c r="J3" s="71">
        <f t="shared" si="0"/>
        <v>7</v>
      </c>
      <c r="K3" s="71">
        <f t="shared" si="0"/>
        <v>11</v>
      </c>
      <c r="L3" s="71">
        <f t="shared" si="0"/>
        <v>6</v>
      </c>
      <c r="M3" s="71">
        <f t="shared" si="0"/>
        <v>1</v>
      </c>
      <c r="N3" s="71">
        <f t="shared" si="0"/>
        <v>14</v>
      </c>
      <c r="O3" s="71">
        <f t="shared" si="0"/>
        <v>7</v>
      </c>
      <c r="P3" s="71">
        <f t="shared" si="0"/>
        <v>5</v>
      </c>
    </row>
    <row r="4" spans="1:16" ht="20.149999999999999" customHeight="1" x14ac:dyDescent="0.2">
      <c r="A4" s="73"/>
      <c r="B4" s="74"/>
      <c r="C4" s="75" t="s">
        <v>24</v>
      </c>
      <c r="D4" s="71">
        <f t="shared" si="0"/>
        <v>393</v>
      </c>
      <c r="E4" s="71">
        <f t="shared" si="0"/>
        <v>75</v>
      </c>
      <c r="F4" s="71">
        <f t="shared" si="0"/>
        <v>2</v>
      </c>
      <c r="G4" s="71">
        <f t="shared" si="0"/>
        <v>138</v>
      </c>
      <c r="H4" s="71">
        <f t="shared" si="0"/>
        <v>17</v>
      </c>
      <c r="I4" s="71">
        <f t="shared" si="0"/>
        <v>11</v>
      </c>
      <c r="J4" s="71">
        <f t="shared" si="0"/>
        <v>19</v>
      </c>
      <c r="K4" s="71">
        <f t="shared" si="0"/>
        <v>41</v>
      </c>
      <c r="L4" s="71">
        <f t="shared" si="0"/>
        <v>7</v>
      </c>
      <c r="M4" s="71">
        <f t="shared" si="0"/>
        <v>1</v>
      </c>
      <c r="N4" s="71">
        <f t="shared" si="0"/>
        <v>60</v>
      </c>
      <c r="O4" s="71">
        <f t="shared" si="0"/>
        <v>17</v>
      </c>
      <c r="P4" s="71">
        <f t="shared" si="0"/>
        <v>5</v>
      </c>
    </row>
    <row r="5" spans="1:16" ht="20.149999999999999" customHeight="1" x14ac:dyDescent="0.2">
      <c r="A5" s="76" t="s">
        <v>2</v>
      </c>
      <c r="B5" s="77"/>
      <c r="C5" s="78" t="s">
        <v>23</v>
      </c>
      <c r="D5" s="71">
        <f>SUM(D7,D9,D11,D13,D15,D17,D19,D21,D23,D25,)</f>
        <v>21</v>
      </c>
      <c r="E5" s="71">
        <f t="shared" ref="E5:P6" si="1">SUM(E7,E9,E11,E13,E15,E17,E19,E21,E23,E25,)</f>
        <v>1</v>
      </c>
      <c r="F5" s="71">
        <f t="shared" si="1"/>
        <v>0</v>
      </c>
      <c r="G5" s="71">
        <f t="shared" si="1"/>
        <v>0</v>
      </c>
      <c r="H5" s="71">
        <f t="shared" si="1"/>
        <v>2</v>
      </c>
      <c r="I5" s="71">
        <f t="shared" si="1"/>
        <v>1</v>
      </c>
      <c r="J5" s="71">
        <f t="shared" si="1"/>
        <v>2</v>
      </c>
      <c r="K5" s="71">
        <f t="shared" si="1"/>
        <v>4</v>
      </c>
      <c r="L5" s="71">
        <f t="shared" si="1"/>
        <v>0</v>
      </c>
      <c r="M5" s="71">
        <f t="shared" si="1"/>
        <v>0</v>
      </c>
      <c r="N5" s="71">
        <f t="shared" si="1"/>
        <v>8</v>
      </c>
      <c r="O5" s="71">
        <f t="shared" si="1"/>
        <v>2</v>
      </c>
      <c r="P5" s="71">
        <f t="shared" si="1"/>
        <v>1</v>
      </c>
    </row>
    <row r="6" spans="1:16" ht="20.149999999999999" customHeight="1" x14ac:dyDescent="0.2">
      <c r="A6" s="76"/>
      <c r="B6" s="77"/>
      <c r="C6" s="78" t="s">
        <v>24</v>
      </c>
      <c r="D6" s="71">
        <f>SUM(D8,D10,D12,D14,D16,D18,D20,D22,D24,D26,)</f>
        <v>122</v>
      </c>
      <c r="E6" s="71">
        <f t="shared" si="1"/>
        <v>3</v>
      </c>
      <c r="F6" s="71">
        <f t="shared" si="1"/>
        <v>0</v>
      </c>
      <c r="G6" s="71">
        <f t="shared" si="1"/>
        <v>0</v>
      </c>
      <c r="H6" s="71">
        <f t="shared" si="1"/>
        <v>10</v>
      </c>
      <c r="I6" s="71">
        <f t="shared" si="1"/>
        <v>3</v>
      </c>
      <c r="J6" s="71">
        <f t="shared" si="1"/>
        <v>8</v>
      </c>
      <c r="K6" s="71">
        <f t="shared" si="1"/>
        <v>34</v>
      </c>
      <c r="L6" s="71">
        <f t="shared" si="1"/>
        <v>0</v>
      </c>
      <c r="M6" s="71">
        <f t="shared" si="1"/>
        <v>0</v>
      </c>
      <c r="N6" s="71">
        <f t="shared" si="1"/>
        <v>54</v>
      </c>
      <c r="O6" s="71">
        <f t="shared" si="1"/>
        <v>9</v>
      </c>
      <c r="P6" s="71">
        <f t="shared" si="1"/>
        <v>1</v>
      </c>
    </row>
    <row r="7" spans="1:16" ht="20.149999999999999" customHeight="1" x14ac:dyDescent="0.2">
      <c r="A7" s="79"/>
      <c r="B7" s="80" t="s">
        <v>9</v>
      </c>
      <c r="C7" s="75" t="s">
        <v>23</v>
      </c>
      <c r="D7" s="71">
        <f>SUM(E7:P7)</f>
        <v>2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1</v>
      </c>
      <c r="L7" s="81">
        <v>0</v>
      </c>
      <c r="M7" s="81">
        <v>0</v>
      </c>
      <c r="N7" s="81">
        <v>1</v>
      </c>
      <c r="O7" s="81">
        <v>0</v>
      </c>
      <c r="P7" s="81">
        <v>0</v>
      </c>
    </row>
    <row r="8" spans="1:16" ht="20.149999999999999" customHeight="1" x14ac:dyDescent="0.2">
      <c r="A8" s="79"/>
      <c r="B8" s="82"/>
      <c r="C8" s="75" t="s">
        <v>24</v>
      </c>
      <c r="D8" s="71">
        <f t="shared" ref="D8:D26" si="2">SUM(E8:P8)</f>
        <v>39</v>
      </c>
      <c r="E8" s="81">
        <v>0</v>
      </c>
      <c r="F8" s="81">
        <v>0</v>
      </c>
      <c r="G8" s="81">
        <v>0</v>
      </c>
      <c r="H8" s="81">
        <v>0</v>
      </c>
      <c r="I8" s="81">
        <v>0</v>
      </c>
      <c r="J8" s="81">
        <v>0</v>
      </c>
      <c r="K8" s="81">
        <v>6</v>
      </c>
      <c r="L8" s="81">
        <v>0</v>
      </c>
      <c r="M8" s="81">
        <v>0</v>
      </c>
      <c r="N8" s="81">
        <v>33</v>
      </c>
      <c r="O8" s="81">
        <v>0</v>
      </c>
      <c r="P8" s="81">
        <v>0</v>
      </c>
    </row>
    <row r="9" spans="1:16" ht="20.149999999999999" customHeight="1" x14ac:dyDescent="0.2">
      <c r="A9" s="79"/>
      <c r="B9" s="80" t="s">
        <v>10</v>
      </c>
      <c r="C9" s="75" t="s">
        <v>23</v>
      </c>
      <c r="D9" s="71">
        <f t="shared" si="2"/>
        <v>1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1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</row>
    <row r="10" spans="1:16" ht="20.149999999999999" customHeight="1" x14ac:dyDescent="0.2">
      <c r="A10" s="79"/>
      <c r="B10" s="82"/>
      <c r="C10" s="75" t="s">
        <v>24</v>
      </c>
      <c r="D10" s="71">
        <f t="shared" si="2"/>
        <v>21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21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</row>
    <row r="11" spans="1:16" ht="20.149999999999999" customHeight="1" x14ac:dyDescent="0.2">
      <c r="A11" s="79"/>
      <c r="B11" s="80" t="s">
        <v>11</v>
      </c>
      <c r="C11" s="75" t="s">
        <v>23</v>
      </c>
      <c r="D11" s="71">
        <f t="shared" si="2"/>
        <v>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</row>
    <row r="12" spans="1:16" ht="20.149999999999999" customHeight="1" x14ac:dyDescent="0.2">
      <c r="A12" s="79"/>
      <c r="B12" s="82"/>
      <c r="C12" s="75" t="s">
        <v>24</v>
      </c>
      <c r="D12" s="71">
        <f t="shared" si="2"/>
        <v>0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</row>
    <row r="13" spans="1:16" ht="20.149999999999999" customHeight="1" x14ac:dyDescent="0.2">
      <c r="A13" s="79"/>
      <c r="B13" s="80" t="s">
        <v>12</v>
      </c>
      <c r="C13" s="75" t="s">
        <v>23</v>
      </c>
      <c r="D13" s="71">
        <f t="shared" si="2"/>
        <v>0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</row>
    <row r="14" spans="1:16" ht="20.149999999999999" customHeight="1" x14ac:dyDescent="0.2">
      <c r="A14" s="79"/>
      <c r="B14" s="82"/>
      <c r="C14" s="75" t="s">
        <v>24</v>
      </c>
      <c r="D14" s="71">
        <f t="shared" si="2"/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</row>
    <row r="15" spans="1:16" ht="20.149999999999999" customHeight="1" x14ac:dyDescent="0.2">
      <c r="A15" s="79"/>
      <c r="B15" s="80" t="s">
        <v>68</v>
      </c>
      <c r="C15" s="75" t="s">
        <v>23</v>
      </c>
      <c r="D15" s="71">
        <f t="shared" si="2"/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</row>
    <row r="16" spans="1:16" ht="20.149999999999999" customHeight="1" x14ac:dyDescent="0.2">
      <c r="A16" s="79"/>
      <c r="B16" s="82"/>
      <c r="C16" s="75" t="s">
        <v>24</v>
      </c>
      <c r="D16" s="71">
        <f t="shared" si="2"/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</row>
    <row r="17" spans="1:16" ht="20.149999999999999" customHeight="1" x14ac:dyDescent="0.2">
      <c r="A17" s="79"/>
      <c r="B17" s="83" t="s">
        <v>69</v>
      </c>
      <c r="C17" s="75" t="s">
        <v>23</v>
      </c>
      <c r="D17" s="71">
        <f t="shared" si="2"/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</row>
    <row r="18" spans="1:16" ht="20.149999999999999" customHeight="1" x14ac:dyDescent="0.2">
      <c r="A18" s="79"/>
      <c r="B18" s="84"/>
      <c r="C18" s="75" t="s">
        <v>24</v>
      </c>
      <c r="D18" s="71">
        <f t="shared" si="2"/>
        <v>0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</row>
    <row r="19" spans="1:16" ht="20.149999999999999" customHeight="1" x14ac:dyDescent="0.2">
      <c r="A19" s="79"/>
      <c r="B19" s="80" t="s">
        <v>15</v>
      </c>
      <c r="C19" s="75" t="s">
        <v>23</v>
      </c>
      <c r="D19" s="71">
        <f t="shared" si="2"/>
        <v>0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</row>
    <row r="20" spans="1:16" ht="20.149999999999999" customHeight="1" x14ac:dyDescent="0.2">
      <c r="A20" s="79"/>
      <c r="B20" s="82"/>
      <c r="C20" s="75" t="s">
        <v>24</v>
      </c>
      <c r="D20" s="71">
        <f t="shared" si="2"/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</row>
    <row r="21" spans="1:16" ht="20.149999999999999" customHeight="1" x14ac:dyDescent="0.2">
      <c r="A21" s="79"/>
      <c r="B21" s="80" t="s">
        <v>16</v>
      </c>
      <c r="C21" s="75" t="s">
        <v>23</v>
      </c>
      <c r="D21" s="71">
        <f t="shared" si="2"/>
        <v>0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</row>
    <row r="22" spans="1:16" ht="20.149999999999999" customHeight="1" x14ac:dyDescent="0.2">
      <c r="A22" s="79"/>
      <c r="B22" s="82"/>
      <c r="C22" s="75" t="s">
        <v>24</v>
      </c>
      <c r="D22" s="71">
        <f t="shared" si="2"/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</row>
    <row r="23" spans="1:16" ht="20.149999999999999" customHeight="1" x14ac:dyDescent="0.2">
      <c r="A23" s="79"/>
      <c r="B23" s="80" t="s">
        <v>70</v>
      </c>
      <c r="C23" s="75" t="s">
        <v>23</v>
      </c>
      <c r="D23" s="71">
        <f t="shared" si="2"/>
        <v>18</v>
      </c>
      <c r="E23" s="85">
        <v>1</v>
      </c>
      <c r="F23" s="81">
        <v>0</v>
      </c>
      <c r="G23" s="81">
        <v>0</v>
      </c>
      <c r="H23" s="85">
        <v>2</v>
      </c>
      <c r="I23" s="85">
        <v>1</v>
      </c>
      <c r="J23" s="85">
        <v>2</v>
      </c>
      <c r="K23" s="85">
        <v>2</v>
      </c>
      <c r="L23" s="81">
        <v>0</v>
      </c>
      <c r="M23" s="85">
        <v>0</v>
      </c>
      <c r="N23" s="85">
        <v>7</v>
      </c>
      <c r="O23" s="81">
        <v>2</v>
      </c>
      <c r="P23" s="81">
        <v>1</v>
      </c>
    </row>
    <row r="24" spans="1:16" ht="20.149999999999999" customHeight="1" x14ac:dyDescent="0.2">
      <c r="A24" s="79"/>
      <c r="B24" s="82"/>
      <c r="C24" s="75" t="s">
        <v>24</v>
      </c>
      <c r="D24" s="71">
        <f t="shared" si="2"/>
        <v>62</v>
      </c>
      <c r="E24" s="85">
        <v>3</v>
      </c>
      <c r="F24" s="81">
        <v>0</v>
      </c>
      <c r="G24" s="81">
        <v>0</v>
      </c>
      <c r="H24" s="85">
        <v>10</v>
      </c>
      <c r="I24" s="85">
        <v>3</v>
      </c>
      <c r="J24" s="85">
        <v>8</v>
      </c>
      <c r="K24" s="85">
        <v>7</v>
      </c>
      <c r="L24" s="81">
        <v>0</v>
      </c>
      <c r="M24" s="85">
        <v>0</v>
      </c>
      <c r="N24" s="85">
        <v>21</v>
      </c>
      <c r="O24" s="81">
        <v>9</v>
      </c>
      <c r="P24" s="81">
        <v>1</v>
      </c>
    </row>
    <row r="25" spans="1:16" ht="20.149999999999999" customHeight="1" x14ac:dyDescent="0.2">
      <c r="A25" s="79"/>
      <c r="B25" s="80" t="s">
        <v>71</v>
      </c>
      <c r="C25" s="75" t="s">
        <v>23</v>
      </c>
      <c r="D25" s="71">
        <f t="shared" si="2"/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</row>
    <row r="26" spans="1:16" ht="20.149999999999999" customHeight="1" x14ac:dyDescent="0.2">
      <c r="A26" s="86"/>
      <c r="B26" s="82"/>
      <c r="C26" s="75" t="s">
        <v>24</v>
      </c>
      <c r="D26" s="71">
        <f t="shared" si="2"/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</row>
    <row r="27" spans="1:16" ht="20.149999999999999" customHeight="1" x14ac:dyDescent="0.2">
      <c r="A27" s="68" t="s">
        <v>4</v>
      </c>
      <c r="B27" s="69"/>
      <c r="C27" s="70" t="s">
        <v>23</v>
      </c>
      <c r="D27" s="71">
        <f>SUM(D29,D31)</f>
        <v>4</v>
      </c>
      <c r="E27" s="85">
        <v>2</v>
      </c>
      <c r="F27" s="81">
        <v>0</v>
      </c>
      <c r="G27" s="85">
        <v>2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5">
        <v>0</v>
      </c>
      <c r="P27" s="81">
        <v>0</v>
      </c>
    </row>
    <row r="28" spans="1:16" ht="20.149999999999999" customHeight="1" x14ac:dyDescent="0.2">
      <c r="A28" s="76"/>
      <c r="B28" s="87"/>
      <c r="C28" s="75" t="s">
        <v>24</v>
      </c>
      <c r="D28" s="71">
        <f>SUM(D30,D32)</f>
        <v>205</v>
      </c>
      <c r="E28" s="85">
        <v>72</v>
      </c>
      <c r="F28" s="81">
        <v>0</v>
      </c>
      <c r="G28" s="85">
        <v>133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5">
        <v>0</v>
      </c>
      <c r="P28" s="81">
        <v>0</v>
      </c>
    </row>
    <row r="29" spans="1:16" ht="20.149999999999999" customHeight="1" x14ac:dyDescent="0.2">
      <c r="A29" s="79"/>
      <c r="B29" s="80" t="s">
        <v>19</v>
      </c>
      <c r="C29" s="75" t="s">
        <v>23</v>
      </c>
      <c r="D29" s="71">
        <f t="shared" ref="D29:D44" si="3">SUM(E29:P29)</f>
        <v>4</v>
      </c>
      <c r="E29" s="85">
        <v>2</v>
      </c>
      <c r="F29" s="81">
        <v>0</v>
      </c>
      <c r="G29" s="85">
        <v>2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5">
        <v>0</v>
      </c>
      <c r="P29" s="81">
        <v>0</v>
      </c>
    </row>
    <row r="30" spans="1:16" ht="20.149999999999999" customHeight="1" x14ac:dyDescent="0.2">
      <c r="A30" s="79"/>
      <c r="B30" s="82"/>
      <c r="C30" s="75" t="s">
        <v>24</v>
      </c>
      <c r="D30" s="71">
        <f t="shared" si="3"/>
        <v>205</v>
      </c>
      <c r="E30" s="85">
        <v>72</v>
      </c>
      <c r="F30" s="81">
        <v>0</v>
      </c>
      <c r="G30" s="85">
        <v>133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5">
        <v>0</v>
      </c>
      <c r="P30" s="81">
        <v>0</v>
      </c>
    </row>
    <row r="31" spans="1:16" ht="20.149999999999999" customHeight="1" x14ac:dyDescent="0.2">
      <c r="A31" s="79"/>
      <c r="B31" s="80" t="s">
        <v>72</v>
      </c>
      <c r="C31" s="75" t="s">
        <v>23</v>
      </c>
      <c r="D31" s="71">
        <f t="shared" si="3"/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</row>
    <row r="32" spans="1:16" ht="20.149999999999999" customHeight="1" x14ac:dyDescent="0.2">
      <c r="A32" s="86"/>
      <c r="B32" s="82"/>
      <c r="C32" s="75" t="s">
        <v>24</v>
      </c>
      <c r="D32" s="71">
        <f t="shared" si="3"/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</row>
    <row r="33" spans="1:17" ht="20.149999999999999" customHeight="1" x14ac:dyDescent="0.2">
      <c r="A33" s="68" t="s">
        <v>5</v>
      </c>
      <c r="B33" s="88"/>
      <c r="C33" s="75" t="s">
        <v>23</v>
      </c>
      <c r="D33" s="71">
        <f t="shared" si="3"/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81">
        <v>0</v>
      </c>
      <c r="P33" s="81">
        <v>0</v>
      </c>
    </row>
    <row r="34" spans="1:17" ht="20.149999999999999" customHeight="1" x14ac:dyDescent="0.2">
      <c r="A34" s="89"/>
      <c r="B34" s="90"/>
      <c r="C34" s="75" t="s">
        <v>24</v>
      </c>
      <c r="D34" s="71">
        <f t="shared" si="3"/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</row>
    <row r="35" spans="1:17" ht="20.149999999999999" customHeight="1" x14ac:dyDescent="0.2">
      <c r="A35" s="68" t="s">
        <v>73</v>
      </c>
      <c r="B35" s="69"/>
      <c r="C35" s="70" t="s">
        <v>23</v>
      </c>
      <c r="D35" s="71">
        <f>SUM(D37,D39)</f>
        <v>2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91">
        <v>1</v>
      </c>
      <c r="K35" s="81">
        <v>0</v>
      </c>
      <c r="L35" s="81">
        <v>0</v>
      </c>
      <c r="M35" s="81">
        <v>0</v>
      </c>
      <c r="N35" s="81">
        <v>0</v>
      </c>
      <c r="O35" s="81">
        <v>1</v>
      </c>
      <c r="P35" s="81">
        <v>0</v>
      </c>
      <c r="Q35" s="92"/>
    </row>
    <row r="36" spans="1:17" ht="20.149999999999999" customHeight="1" x14ac:dyDescent="0.2">
      <c r="A36" s="76"/>
      <c r="B36" s="87"/>
      <c r="C36" s="75" t="s">
        <v>24</v>
      </c>
      <c r="D36" s="71">
        <f>SUM(D38,D40)</f>
        <v>8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5">
        <v>7</v>
      </c>
      <c r="K36" s="81">
        <v>0</v>
      </c>
      <c r="L36" s="81">
        <v>0</v>
      </c>
      <c r="M36" s="81">
        <v>0</v>
      </c>
      <c r="N36" s="81">
        <v>0</v>
      </c>
      <c r="O36" s="81">
        <v>1</v>
      </c>
      <c r="P36" s="81">
        <v>0</v>
      </c>
      <c r="Q36" s="92"/>
    </row>
    <row r="37" spans="1:17" ht="20.149999999999999" customHeight="1" x14ac:dyDescent="0.2">
      <c r="A37" s="79"/>
      <c r="B37" s="80" t="s">
        <v>74</v>
      </c>
      <c r="C37" s="75" t="s">
        <v>23</v>
      </c>
      <c r="D37" s="71">
        <f t="shared" si="3"/>
        <v>1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1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v>0</v>
      </c>
    </row>
    <row r="38" spans="1:17" ht="20.149999999999999" customHeight="1" x14ac:dyDescent="0.2">
      <c r="A38" s="79"/>
      <c r="B38" s="82"/>
      <c r="C38" s="75" t="s">
        <v>24</v>
      </c>
      <c r="D38" s="71">
        <f t="shared" si="3"/>
        <v>7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7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</row>
    <row r="39" spans="1:17" ht="20.149999999999999" customHeight="1" x14ac:dyDescent="0.2">
      <c r="A39" s="79"/>
      <c r="B39" s="80" t="s">
        <v>75</v>
      </c>
      <c r="C39" s="75" t="s">
        <v>23</v>
      </c>
      <c r="D39" s="71">
        <f t="shared" si="3"/>
        <v>1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>
        <v>1</v>
      </c>
      <c r="P39" s="81">
        <v>0</v>
      </c>
    </row>
    <row r="40" spans="1:17" ht="20.149999999999999" customHeight="1" x14ac:dyDescent="0.2">
      <c r="A40" s="86"/>
      <c r="B40" s="82"/>
      <c r="C40" s="75" t="s">
        <v>24</v>
      </c>
      <c r="D40" s="71">
        <f t="shared" si="3"/>
        <v>1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1</v>
      </c>
      <c r="P40" s="81">
        <v>0</v>
      </c>
    </row>
    <row r="41" spans="1:17" ht="20.149999999999999" customHeight="1" x14ac:dyDescent="0.2">
      <c r="A41" s="68" t="s">
        <v>7</v>
      </c>
      <c r="B41" s="88"/>
      <c r="C41" s="75" t="s">
        <v>23</v>
      </c>
      <c r="D41" s="71">
        <f t="shared" si="3"/>
        <v>54</v>
      </c>
      <c r="E41" s="81">
        <v>0</v>
      </c>
      <c r="F41" s="81">
        <v>2</v>
      </c>
      <c r="G41" s="81">
        <v>5</v>
      </c>
      <c r="H41" s="85">
        <v>7</v>
      </c>
      <c r="I41" s="81">
        <v>8</v>
      </c>
      <c r="J41" s="81">
        <v>4</v>
      </c>
      <c r="K41" s="81">
        <v>7</v>
      </c>
      <c r="L41" s="85">
        <v>6</v>
      </c>
      <c r="M41" s="81">
        <v>1</v>
      </c>
      <c r="N41" s="81">
        <v>6</v>
      </c>
      <c r="O41" s="81">
        <v>4</v>
      </c>
      <c r="P41" s="81">
        <v>4</v>
      </c>
    </row>
    <row r="42" spans="1:17" ht="20.149999999999999" customHeight="1" x14ac:dyDescent="0.2">
      <c r="A42" s="89"/>
      <c r="B42" s="90"/>
      <c r="C42" s="75" t="s">
        <v>24</v>
      </c>
      <c r="D42" s="71">
        <f t="shared" si="3"/>
        <v>58</v>
      </c>
      <c r="E42" s="81">
        <v>0</v>
      </c>
      <c r="F42" s="81">
        <v>2</v>
      </c>
      <c r="G42" s="81">
        <v>5</v>
      </c>
      <c r="H42" s="85">
        <v>7</v>
      </c>
      <c r="I42" s="81">
        <v>8</v>
      </c>
      <c r="J42" s="81">
        <v>4</v>
      </c>
      <c r="K42" s="81">
        <v>7</v>
      </c>
      <c r="L42" s="85">
        <v>7</v>
      </c>
      <c r="M42" s="81">
        <v>1</v>
      </c>
      <c r="N42" s="81">
        <v>6</v>
      </c>
      <c r="O42" s="81">
        <v>7</v>
      </c>
      <c r="P42" s="81">
        <v>4</v>
      </c>
    </row>
    <row r="43" spans="1:17" ht="20.149999999999999" customHeight="1" x14ac:dyDescent="0.2">
      <c r="A43" s="68" t="s">
        <v>76</v>
      </c>
      <c r="B43" s="69"/>
      <c r="C43" s="75" t="s">
        <v>23</v>
      </c>
      <c r="D43" s="71">
        <f t="shared" si="3"/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>
        <v>0</v>
      </c>
      <c r="P43" s="81">
        <v>0</v>
      </c>
    </row>
    <row r="44" spans="1:17" ht="20.149999999999999" customHeight="1" x14ac:dyDescent="0.2">
      <c r="A44" s="73"/>
      <c r="B44" s="74"/>
      <c r="C44" s="75" t="s">
        <v>24</v>
      </c>
      <c r="D44" s="71">
        <f t="shared" si="3"/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</row>
    <row r="45" spans="1:17" ht="16.5" customHeight="1" x14ac:dyDescent="0.2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</row>
  </sheetData>
  <mergeCells count="26">
    <mergeCell ref="A43:B44"/>
    <mergeCell ref="A45:P45"/>
    <mergeCell ref="A33:B34"/>
    <mergeCell ref="A35:B36"/>
    <mergeCell ref="A37:A40"/>
    <mergeCell ref="B37:B38"/>
    <mergeCell ref="B39:B40"/>
    <mergeCell ref="A41:B42"/>
    <mergeCell ref="B19:B20"/>
    <mergeCell ref="B21:B22"/>
    <mergeCell ref="B23:B24"/>
    <mergeCell ref="B25:B26"/>
    <mergeCell ref="A27:B28"/>
    <mergeCell ref="A29:A32"/>
    <mergeCell ref="B29:B30"/>
    <mergeCell ref="B31:B32"/>
    <mergeCell ref="A2:C2"/>
    <mergeCell ref="A3:B4"/>
    <mergeCell ref="A5:B6"/>
    <mergeCell ref="A7:A26"/>
    <mergeCell ref="B7:B8"/>
    <mergeCell ref="B9:B10"/>
    <mergeCell ref="B11:B12"/>
    <mergeCell ref="B13:B14"/>
    <mergeCell ref="B15:B16"/>
    <mergeCell ref="B17:B18"/>
  </mergeCells>
  <phoneticPr fontId="3"/>
  <printOptions horizontalCentered="1"/>
  <pageMargins left="0.51181102362204722" right="0.51181102362204722" top="0.78740157480314965" bottom="0.59055118110236227" header="0.51181102362204722" footer="0.51181102362204722"/>
  <pageSetup paperSize="9" scale="86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3"/>
  <sheetViews>
    <sheetView showGridLines="0" showZeros="0" zoomScaleNormal="100" workbookViewId="0"/>
  </sheetViews>
  <sheetFormatPr defaultColWidth="8.1640625" defaultRowHeight="13" x14ac:dyDescent="0.2"/>
  <cols>
    <col min="1" max="1" width="4.5" style="19" customWidth="1"/>
    <col min="2" max="2" width="7.9140625" style="19" customWidth="1"/>
    <col min="3" max="3" width="7.33203125" style="19" customWidth="1"/>
    <col min="4" max="4" width="7.75" style="19" bestFit="1" customWidth="1"/>
    <col min="5" max="16" width="5.4140625" style="19" customWidth="1"/>
    <col min="17" max="17" width="5.58203125" style="19" customWidth="1"/>
    <col min="18" max="256" width="8.1640625" style="19"/>
    <col min="257" max="257" width="4.5" style="19" customWidth="1"/>
    <col min="258" max="258" width="7.9140625" style="19" customWidth="1"/>
    <col min="259" max="259" width="7.33203125" style="19" customWidth="1"/>
    <col min="260" max="260" width="7.75" style="19" bestFit="1" customWidth="1"/>
    <col min="261" max="272" width="5.4140625" style="19" customWidth="1"/>
    <col min="273" max="273" width="5.58203125" style="19" customWidth="1"/>
    <col min="274" max="512" width="8.1640625" style="19"/>
    <col min="513" max="513" width="4.5" style="19" customWidth="1"/>
    <col min="514" max="514" width="7.9140625" style="19" customWidth="1"/>
    <col min="515" max="515" width="7.33203125" style="19" customWidth="1"/>
    <col min="516" max="516" width="7.75" style="19" bestFit="1" customWidth="1"/>
    <col min="517" max="528" width="5.4140625" style="19" customWidth="1"/>
    <col min="529" max="529" width="5.58203125" style="19" customWidth="1"/>
    <col min="530" max="768" width="8.1640625" style="19"/>
    <col min="769" max="769" width="4.5" style="19" customWidth="1"/>
    <col min="770" max="770" width="7.9140625" style="19" customWidth="1"/>
    <col min="771" max="771" width="7.33203125" style="19" customWidth="1"/>
    <col min="772" max="772" width="7.75" style="19" bestFit="1" customWidth="1"/>
    <col min="773" max="784" width="5.4140625" style="19" customWidth="1"/>
    <col min="785" max="785" width="5.58203125" style="19" customWidth="1"/>
    <col min="786" max="1024" width="8.1640625" style="19"/>
    <col min="1025" max="1025" width="4.5" style="19" customWidth="1"/>
    <col min="1026" max="1026" width="7.9140625" style="19" customWidth="1"/>
    <col min="1027" max="1027" width="7.33203125" style="19" customWidth="1"/>
    <col min="1028" max="1028" width="7.75" style="19" bestFit="1" customWidth="1"/>
    <col min="1029" max="1040" width="5.4140625" style="19" customWidth="1"/>
    <col min="1041" max="1041" width="5.58203125" style="19" customWidth="1"/>
    <col min="1042" max="1280" width="8.1640625" style="19"/>
    <col min="1281" max="1281" width="4.5" style="19" customWidth="1"/>
    <col min="1282" max="1282" width="7.9140625" style="19" customWidth="1"/>
    <col min="1283" max="1283" width="7.33203125" style="19" customWidth="1"/>
    <col min="1284" max="1284" width="7.75" style="19" bestFit="1" customWidth="1"/>
    <col min="1285" max="1296" width="5.4140625" style="19" customWidth="1"/>
    <col min="1297" max="1297" width="5.58203125" style="19" customWidth="1"/>
    <col min="1298" max="1536" width="8.1640625" style="19"/>
    <col min="1537" max="1537" width="4.5" style="19" customWidth="1"/>
    <col min="1538" max="1538" width="7.9140625" style="19" customWidth="1"/>
    <col min="1539" max="1539" width="7.33203125" style="19" customWidth="1"/>
    <col min="1540" max="1540" width="7.75" style="19" bestFit="1" customWidth="1"/>
    <col min="1541" max="1552" width="5.4140625" style="19" customWidth="1"/>
    <col min="1553" max="1553" width="5.58203125" style="19" customWidth="1"/>
    <col min="1554" max="1792" width="8.1640625" style="19"/>
    <col min="1793" max="1793" width="4.5" style="19" customWidth="1"/>
    <col min="1794" max="1794" width="7.9140625" style="19" customWidth="1"/>
    <col min="1795" max="1795" width="7.33203125" style="19" customWidth="1"/>
    <col min="1796" max="1796" width="7.75" style="19" bestFit="1" customWidth="1"/>
    <col min="1797" max="1808" width="5.4140625" style="19" customWidth="1"/>
    <col min="1809" max="1809" width="5.58203125" style="19" customWidth="1"/>
    <col min="1810" max="2048" width="8.1640625" style="19"/>
    <col min="2049" max="2049" width="4.5" style="19" customWidth="1"/>
    <col min="2050" max="2050" width="7.9140625" style="19" customWidth="1"/>
    <col min="2051" max="2051" width="7.33203125" style="19" customWidth="1"/>
    <col min="2052" max="2052" width="7.75" style="19" bestFit="1" customWidth="1"/>
    <col min="2053" max="2064" width="5.4140625" style="19" customWidth="1"/>
    <col min="2065" max="2065" width="5.58203125" style="19" customWidth="1"/>
    <col min="2066" max="2304" width="8.1640625" style="19"/>
    <col min="2305" max="2305" width="4.5" style="19" customWidth="1"/>
    <col min="2306" max="2306" width="7.9140625" style="19" customWidth="1"/>
    <col min="2307" max="2307" width="7.33203125" style="19" customWidth="1"/>
    <col min="2308" max="2308" width="7.75" style="19" bestFit="1" customWidth="1"/>
    <col min="2309" max="2320" width="5.4140625" style="19" customWidth="1"/>
    <col min="2321" max="2321" width="5.58203125" style="19" customWidth="1"/>
    <col min="2322" max="2560" width="8.1640625" style="19"/>
    <col min="2561" max="2561" width="4.5" style="19" customWidth="1"/>
    <col min="2562" max="2562" width="7.9140625" style="19" customWidth="1"/>
    <col min="2563" max="2563" width="7.33203125" style="19" customWidth="1"/>
    <col min="2564" max="2564" width="7.75" style="19" bestFit="1" customWidth="1"/>
    <col min="2565" max="2576" width="5.4140625" style="19" customWidth="1"/>
    <col min="2577" max="2577" width="5.58203125" style="19" customWidth="1"/>
    <col min="2578" max="2816" width="8.1640625" style="19"/>
    <col min="2817" max="2817" width="4.5" style="19" customWidth="1"/>
    <col min="2818" max="2818" width="7.9140625" style="19" customWidth="1"/>
    <col min="2819" max="2819" width="7.33203125" style="19" customWidth="1"/>
    <col min="2820" max="2820" width="7.75" style="19" bestFit="1" customWidth="1"/>
    <col min="2821" max="2832" width="5.4140625" style="19" customWidth="1"/>
    <col min="2833" max="2833" width="5.58203125" style="19" customWidth="1"/>
    <col min="2834" max="3072" width="8.1640625" style="19"/>
    <col min="3073" max="3073" width="4.5" style="19" customWidth="1"/>
    <col min="3074" max="3074" width="7.9140625" style="19" customWidth="1"/>
    <col min="3075" max="3075" width="7.33203125" style="19" customWidth="1"/>
    <col min="3076" max="3076" width="7.75" style="19" bestFit="1" customWidth="1"/>
    <col min="3077" max="3088" width="5.4140625" style="19" customWidth="1"/>
    <col min="3089" max="3089" width="5.58203125" style="19" customWidth="1"/>
    <col min="3090" max="3328" width="8.1640625" style="19"/>
    <col min="3329" max="3329" width="4.5" style="19" customWidth="1"/>
    <col min="3330" max="3330" width="7.9140625" style="19" customWidth="1"/>
    <col min="3331" max="3331" width="7.33203125" style="19" customWidth="1"/>
    <col min="3332" max="3332" width="7.75" style="19" bestFit="1" customWidth="1"/>
    <col min="3333" max="3344" width="5.4140625" style="19" customWidth="1"/>
    <col min="3345" max="3345" width="5.58203125" style="19" customWidth="1"/>
    <col min="3346" max="3584" width="8.1640625" style="19"/>
    <col min="3585" max="3585" width="4.5" style="19" customWidth="1"/>
    <col min="3586" max="3586" width="7.9140625" style="19" customWidth="1"/>
    <col min="3587" max="3587" width="7.33203125" style="19" customWidth="1"/>
    <col min="3588" max="3588" width="7.75" style="19" bestFit="1" customWidth="1"/>
    <col min="3589" max="3600" width="5.4140625" style="19" customWidth="1"/>
    <col min="3601" max="3601" width="5.58203125" style="19" customWidth="1"/>
    <col min="3602" max="3840" width="8.1640625" style="19"/>
    <col min="3841" max="3841" width="4.5" style="19" customWidth="1"/>
    <col min="3842" max="3842" width="7.9140625" style="19" customWidth="1"/>
    <col min="3843" max="3843" width="7.33203125" style="19" customWidth="1"/>
    <col min="3844" max="3844" width="7.75" style="19" bestFit="1" customWidth="1"/>
    <col min="3845" max="3856" width="5.4140625" style="19" customWidth="1"/>
    <col min="3857" max="3857" width="5.58203125" style="19" customWidth="1"/>
    <col min="3858" max="4096" width="8.1640625" style="19"/>
    <col min="4097" max="4097" width="4.5" style="19" customWidth="1"/>
    <col min="4098" max="4098" width="7.9140625" style="19" customWidth="1"/>
    <col min="4099" max="4099" width="7.33203125" style="19" customWidth="1"/>
    <col min="4100" max="4100" width="7.75" style="19" bestFit="1" customWidth="1"/>
    <col min="4101" max="4112" width="5.4140625" style="19" customWidth="1"/>
    <col min="4113" max="4113" width="5.58203125" style="19" customWidth="1"/>
    <col min="4114" max="4352" width="8.1640625" style="19"/>
    <col min="4353" max="4353" width="4.5" style="19" customWidth="1"/>
    <col min="4354" max="4354" width="7.9140625" style="19" customWidth="1"/>
    <col min="4355" max="4355" width="7.33203125" style="19" customWidth="1"/>
    <col min="4356" max="4356" width="7.75" style="19" bestFit="1" customWidth="1"/>
    <col min="4357" max="4368" width="5.4140625" style="19" customWidth="1"/>
    <col min="4369" max="4369" width="5.58203125" style="19" customWidth="1"/>
    <col min="4370" max="4608" width="8.1640625" style="19"/>
    <col min="4609" max="4609" width="4.5" style="19" customWidth="1"/>
    <col min="4610" max="4610" width="7.9140625" style="19" customWidth="1"/>
    <col min="4611" max="4611" width="7.33203125" style="19" customWidth="1"/>
    <col min="4612" max="4612" width="7.75" style="19" bestFit="1" customWidth="1"/>
    <col min="4613" max="4624" width="5.4140625" style="19" customWidth="1"/>
    <col min="4625" max="4625" width="5.58203125" style="19" customWidth="1"/>
    <col min="4626" max="4864" width="8.1640625" style="19"/>
    <col min="4865" max="4865" width="4.5" style="19" customWidth="1"/>
    <col min="4866" max="4866" width="7.9140625" style="19" customWidth="1"/>
    <col min="4867" max="4867" width="7.33203125" style="19" customWidth="1"/>
    <col min="4868" max="4868" width="7.75" style="19" bestFit="1" customWidth="1"/>
    <col min="4869" max="4880" width="5.4140625" style="19" customWidth="1"/>
    <col min="4881" max="4881" width="5.58203125" style="19" customWidth="1"/>
    <col min="4882" max="5120" width="8.1640625" style="19"/>
    <col min="5121" max="5121" width="4.5" style="19" customWidth="1"/>
    <col min="5122" max="5122" width="7.9140625" style="19" customWidth="1"/>
    <col min="5123" max="5123" width="7.33203125" style="19" customWidth="1"/>
    <col min="5124" max="5124" width="7.75" style="19" bestFit="1" customWidth="1"/>
    <col min="5125" max="5136" width="5.4140625" style="19" customWidth="1"/>
    <col min="5137" max="5137" width="5.58203125" style="19" customWidth="1"/>
    <col min="5138" max="5376" width="8.1640625" style="19"/>
    <col min="5377" max="5377" width="4.5" style="19" customWidth="1"/>
    <col min="5378" max="5378" width="7.9140625" style="19" customWidth="1"/>
    <col min="5379" max="5379" width="7.33203125" style="19" customWidth="1"/>
    <col min="5380" max="5380" width="7.75" style="19" bestFit="1" customWidth="1"/>
    <col min="5381" max="5392" width="5.4140625" style="19" customWidth="1"/>
    <col min="5393" max="5393" width="5.58203125" style="19" customWidth="1"/>
    <col min="5394" max="5632" width="8.1640625" style="19"/>
    <col min="5633" max="5633" width="4.5" style="19" customWidth="1"/>
    <col min="5634" max="5634" width="7.9140625" style="19" customWidth="1"/>
    <col min="5635" max="5635" width="7.33203125" style="19" customWidth="1"/>
    <col min="5636" max="5636" width="7.75" style="19" bestFit="1" customWidth="1"/>
    <col min="5637" max="5648" width="5.4140625" style="19" customWidth="1"/>
    <col min="5649" max="5649" width="5.58203125" style="19" customWidth="1"/>
    <col min="5650" max="5888" width="8.1640625" style="19"/>
    <col min="5889" max="5889" width="4.5" style="19" customWidth="1"/>
    <col min="5890" max="5890" width="7.9140625" style="19" customWidth="1"/>
    <col min="5891" max="5891" width="7.33203125" style="19" customWidth="1"/>
    <col min="5892" max="5892" width="7.75" style="19" bestFit="1" customWidth="1"/>
    <col min="5893" max="5904" width="5.4140625" style="19" customWidth="1"/>
    <col min="5905" max="5905" width="5.58203125" style="19" customWidth="1"/>
    <col min="5906" max="6144" width="8.1640625" style="19"/>
    <col min="6145" max="6145" width="4.5" style="19" customWidth="1"/>
    <col min="6146" max="6146" width="7.9140625" style="19" customWidth="1"/>
    <col min="6147" max="6147" width="7.33203125" style="19" customWidth="1"/>
    <col min="6148" max="6148" width="7.75" style="19" bestFit="1" customWidth="1"/>
    <col min="6149" max="6160" width="5.4140625" style="19" customWidth="1"/>
    <col min="6161" max="6161" width="5.58203125" style="19" customWidth="1"/>
    <col min="6162" max="6400" width="8.1640625" style="19"/>
    <col min="6401" max="6401" width="4.5" style="19" customWidth="1"/>
    <col min="6402" max="6402" width="7.9140625" style="19" customWidth="1"/>
    <col min="6403" max="6403" width="7.33203125" style="19" customWidth="1"/>
    <col min="6404" max="6404" width="7.75" style="19" bestFit="1" customWidth="1"/>
    <col min="6405" max="6416" width="5.4140625" style="19" customWidth="1"/>
    <col min="6417" max="6417" width="5.58203125" style="19" customWidth="1"/>
    <col min="6418" max="6656" width="8.1640625" style="19"/>
    <col min="6657" max="6657" width="4.5" style="19" customWidth="1"/>
    <col min="6658" max="6658" width="7.9140625" style="19" customWidth="1"/>
    <col min="6659" max="6659" width="7.33203125" style="19" customWidth="1"/>
    <col min="6660" max="6660" width="7.75" style="19" bestFit="1" customWidth="1"/>
    <col min="6661" max="6672" width="5.4140625" style="19" customWidth="1"/>
    <col min="6673" max="6673" width="5.58203125" style="19" customWidth="1"/>
    <col min="6674" max="6912" width="8.1640625" style="19"/>
    <col min="6913" max="6913" width="4.5" style="19" customWidth="1"/>
    <col min="6914" max="6914" width="7.9140625" style="19" customWidth="1"/>
    <col min="6915" max="6915" width="7.33203125" style="19" customWidth="1"/>
    <col min="6916" max="6916" width="7.75" style="19" bestFit="1" customWidth="1"/>
    <col min="6917" max="6928" width="5.4140625" style="19" customWidth="1"/>
    <col min="6929" max="6929" width="5.58203125" style="19" customWidth="1"/>
    <col min="6930" max="7168" width="8.1640625" style="19"/>
    <col min="7169" max="7169" width="4.5" style="19" customWidth="1"/>
    <col min="7170" max="7170" width="7.9140625" style="19" customWidth="1"/>
    <col min="7171" max="7171" width="7.33203125" style="19" customWidth="1"/>
    <col min="7172" max="7172" width="7.75" style="19" bestFit="1" customWidth="1"/>
    <col min="7173" max="7184" width="5.4140625" style="19" customWidth="1"/>
    <col min="7185" max="7185" width="5.58203125" style="19" customWidth="1"/>
    <col min="7186" max="7424" width="8.1640625" style="19"/>
    <col min="7425" max="7425" width="4.5" style="19" customWidth="1"/>
    <col min="7426" max="7426" width="7.9140625" style="19" customWidth="1"/>
    <col min="7427" max="7427" width="7.33203125" style="19" customWidth="1"/>
    <col min="7428" max="7428" width="7.75" style="19" bestFit="1" customWidth="1"/>
    <col min="7429" max="7440" width="5.4140625" style="19" customWidth="1"/>
    <col min="7441" max="7441" width="5.58203125" style="19" customWidth="1"/>
    <col min="7442" max="7680" width="8.1640625" style="19"/>
    <col min="7681" max="7681" width="4.5" style="19" customWidth="1"/>
    <col min="7682" max="7682" width="7.9140625" style="19" customWidth="1"/>
    <col min="7683" max="7683" width="7.33203125" style="19" customWidth="1"/>
    <col min="7684" max="7684" width="7.75" style="19" bestFit="1" customWidth="1"/>
    <col min="7685" max="7696" width="5.4140625" style="19" customWidth="1"/>
    <col min="7697" max="7697" width="5.58203125" style="19" customWidth="1"/>
    <col min="7698" max="7936" width="8.1640625" style="19"/>
    <col min="7937" max="7937" width="4.5" style="19" customWidth="1"/>
    <col min="7938" max="7938" width="7.9140625" style="19" customWidth="1"/>
    <col min="7939" max="7939" width="7.33203125" style="19" customWidth="1"/>
    <col min="7940" max="7940" width="7.75" style="19" bestFit="1" customWidth="1"/>
    <col min="7941" max="7952" width="5.4140625" style="19" customWidth="1"/>
    <col min="7953" max="7953" width="5.58203125" style="19" customWidth="1"/>
    <col min="7954" max="8192" width="8.1640625" style="19"/>
    <col min="8193" max="8193" width="4.5" style="19" customWidth="1"/>
    <col min="8194" max="8194" width="7.9140625" style="19" customWidth="1"/>
    <col min="8195" max="8195" width="7.33203125" style="19" customWidth="1"/>
    <col min="8196" max="8196" width="7.75" style="19" bestFit="1" customWidth="1"/>
    <col min="8197" max="8208" width="5.4140625" style="19" customWidth="1"/>
    <col min="8209" max="8209" width="5.58203125" style="19" customWidth="1"/>
    <col min="8210" max="8448" width="8.1640625" style="19"/>
    <col min="8449" max="8449" width="4.5" style="19" customWidth="1"/>
    <col min="8450" max="8450" width="7.9140625" style="19" customWidth="1"/>
    <col min="8451" max="8451" width="7.33203125" style="19" customWidth="1"/>
    <col min="8452" max="8452" width="7.75" style="19" bestFit="1" customWidth="1"/>
    <col min="8453" max="8464" width="5.4140625" style="19" customWidth="1"/>
    <col min="8465" max="8465" width="5.58203125" style="19" customWidth="1"/>
    <col min="8466" max="8704" width="8.1640625" style="19"/>
    <col min="8705" max="8705" width="4.5" style="19" customWidth="1"/>
    <col min="8706" max="8706" width="7.9140625" style="19" customWidth="1"/>
    <col min="8707" max="8707" width="7.33203125" style="19" customWidth="1"/>
    <col min="8708" max="8708" width="7.75" style="19" bestFit="1" customWidth="1"/>
    <col min="8709" max="8720" width="5.4140625" style="19" customWidth="1"/>
    <col min="8721" max="8721" width="5.58203125" style="19" customWidth="1"/>
    <col min="8722" max="8960" width="8.1640625" style="19"/>
    <col min="8961" max="8961" width="4.5" style="19" customWidth="1"/>
    <col min="8962" max="8962" width="7.9140625" style="19" customWidth="1"/>
    <col min="8963" max="8963" width="7.33203125" style="19" customWidth="1"/>
    <col min="8964" max="8964" width="7.75" style="19" bestFit="1" customWidth="1"/>
    <col min="8965" max="8976" width="5.4140625" style="19" customWidth="1"/>
    <col min="8977" max="8977" width="5.58203125" style="19" customWidth="1"/>
    <col min="8978" max="9216" width="8.1640625" style="19"/>
    <col min="9217" max="9217" width="4.5" style="19" customWidth="1"/>
    <col min="9218" max="9218" width="7.9140625" style="19" customWidth="1"/>
    <col min="9219" max="9219" width="7.33203125" style="19" customWidth="1"/>
    <col min="9220" max="9220" width="7.75" style="19" bestFit="1" customWidth="1"/>
    <col min="9221" max="9232" width="5.4140625" style="19" customWidth="1"/>
    <col min="9233" max="9233" width="5.58203125" style="19" customWidth="1"/>
    <col min="9234" max="9472" width="8.1640625" style="19"/>
    <col min="9473" max="9473" width="4.5" style="19" customWidth="1"/>
    <col min="9474" max="9474" width="7.9140625" style="19" customWidth="1"/>
    <col min="9475" max="9475" width="7.33203125" style="19" customWidth="1"/>
    <col min="9476" max="9476" width="7.75" style="19" bestFit="1" customWidth="1"/>
    <col min="9477" max="9488" width="5.4140625" style="19" customWidth="1"/>
    <col min="9489" max="9489" width="5.58203125" style="19" customWidth="1"/>
    <col min="9490" max="9728" width="8.1640625" style="19"/>
    <col min="9729" max="9729" width="4.5" style="19" customWidth="1"/>
    <col min="9730" max="9730" width="7.9140625" style="19" customWidth="1"/>
    <col min="9731" max="9731" width="7.33203125" style="19" customWidth="1"/>
    <col min="9732" max="9732" width="7.75" style="19" bestFit="1" customWidth="1"/>
    <col min="9733" max="9744" width="5.4140625" style="19" customWidth="1"/>
    <col min="9745" max="9745" width="5.58203125" style="19" customWidth="1"/>
    <col min="9746" max="9984" width="8.1640625" style="19"/>
    <col min="9985" max="9985" width="4.5" style="19" customWidth="1"/>
    <col min="9986" max="9986" width="7.9140625" style="19" customWidth="1"/>
    <col min="9987" max="9987" width="7.33203125" style="19" customWidth="1"/>
    <col min="9988" max="9988" width="7.75" style="19" bestFit="1" customWidth="1"/>
    <col min="9989" max="10000" width="5.4140625" style="19" customWidth="1"/>
    <col min="10001" max="10001" width="5.58203125" style="19" customWidth="1"/>
    <col min="10002" max="10240" width="8.1640625" style="19"/>
    <col min="10241" max="10241" width="4.5" style="19" customWidth="1"/>
    <col min="10242" max="10242" width="7.9140625" style="19" customWidth="1"/>
    <col min="10243" max="10243" width="7.33203125" style="19" customWidth="1"/>
    <col min="10244" max="10244" width="7.75" style="19" bestFit="1" customWidth="1"/>
    <col min="10245" max="10256" width="5.4140625" style="19" customWidth="1"/>
    <col min="10257" max="10257" width="5.58203125" style="19" customWidth="1"/>
    <col min="10258" max="10496" width="8.1640625" style="19"/>
    <col min="10497" max="10497" width="4.5" style="19" customWidth="1"/>
    <col min="10498" max="10498" width="7.9140625" style="19" customWidth="1"/>
    <col min="10499" max="10499" width="7.33203125" style="19" customWidth="1"/>
    <col min="10500" max="10500" width="7.75" style="19" bestFit="1" customWidth="1"/>
    <col min="10501" max="10512" width="5.4140625" style="19" customWidth="1"/>
    <col min="10513" max="10513" width="5.58203125" style="19" customWidth="1"/>
    <col min="10514" max="10752" width="8.1640625" style="19"/>
    <col min="10753" max="10753" width="4.5" style="19" customWidth="1"/>
    <col min="10754" max="10754" width="7.9140625" style="19" customWidth="1"/>
    <col min="10755" max="10755" width="7.33203125" style="19" customWidth="1"/>
    <col min="10756" max="10756" width="7.75" style="19" bestFit="1" customWidth="1"/>
    <col min="10757" max="10768" width="5.4140625" style="19" customWidth="1"/>
    <col min="10769" max="10769" width="5.58203125" style="19" customWidth="1"/>
    <col min="10770" max="11008" width="8.1640625" style="19"/>
    <col min="11009" max="11009" width="4.5" style="19" customWidth="1"/>
    <col min="11010" max="11010" width="7.9140625" style="19" customWidth="1"/>
    <col min="11011" max="11011" width="7.33203125" style="19" customWidth="1"/>
    <col min="11012" max="11012" width="7.75" style="19" bestFit="1" customWidth="1"/>
    <col min="11013" max="11024" width="5.4140625" style="19" customWidth="1"/>
    <col min="11025" max="11025" width="5.58203125" style="19" customWidth="1"/>
    <col min="11026" max="11264" width="8.1640625" style="19"/>
    <col min="11265" max="11265" width="4.5" style="19" customWidth="1"/>
    <col min="11266" max="11266" width="7.9140625" style="19" customWidth="1"/>
    <col min="11267" max="11267" width="7.33203125" style="19" customWidth="1"/>
    <col min="11268" max="11268" width="7.75" style="19" bestFit="1" customWidth="1"/>
    <col min="11269" max="11280" width="5.4140625" style="19" customWidth="1"/>
    <col min="11281" max="11281" width="5.58203125" style="19" customWidth="1"/>
    <col min="11282" max="11520" width="8.1640625" style="19"/>
    <col min="11521" max="11521" width="4.5" style="19" customWidth="1"/>
    <col min="11522" max="11522" width="7.9140625" style="19" customWidth="1"/>
    <col min="11523" max="11523" width="7.33203125" style="19" customWidth="1"/>
    <col min="11524" max="11524" width="7.75" style="19" bestFit="1" customWidth="1"/>
    <col min="11525" max="11536" width="5.4140625" style="19" customWidth="1"/>
    <col min="11537" max="11537" width="5.58203125" style="19" customWidth="1"/>
    <col min="11538" max="11776" width="8.1640625" style="19"/>
    <col min="11777" max="11777" width="4.5" style="19" customWidth="1"/>
    <col min="11778" max="11778" width="7.9140625" style="19" customWidth="1"/>
    <col min="11779" max="11779" width="7.33203125" style="19" customWidth="1"/>
    <col min="11780" max="11780" width="7.75" style="19" bestFit="1" customWidth="1"/>
    <col min="11781" max="11792" width="5.4140625" style="19" customWidth="1"/>
    <col min="11793" max="11793" width="5.58203125" style="19" customWidth="1"/>
    <col min="11794" max="12032" width="8.1640625" style="19"/>
    <col min="12033" max="12033" width="4.5" style="19" customWidth="1"/>
    <col min="12034" max="12034" width="7.9140625" style="19" customWidth="1"/>
    <col min="12035" max="12035" width="7.33203125" style="19" customWidth="1"/>
    <col min="12036" max="12036" width="7.75" style="19" bestFit="1" customWidth="1"/>
    <col min="12037" max="12048" width="5.4140625" style="19" customWidth="1"/>
    <col min="12049" max="12049" width="5.58203125" style="19" customWidth="1"/>
    <col min="12050" max="12288" width="8.1640625" style="19"/>
    <col min="12289" max="12289" width="4.5" style="19" customWidth="1"/>
    <col min="12290" max="12290" width="7.9140625" style="19" customWidth="1"/>
    <col min="12291" max="12291" width="7.33203125" style="19" customWidth="1"/>
    <col min="12292" max="12292" width="7.75" style="19" bestFit="1" customWidth="1"/>
    <col min="12293" max="12304" width="5.4140625" style="19" customWidth="1"/>
    <col min="12305" max="12305" width="5.58203125" style="19" customWidth="1"/>
    <col min="12306" max="12544" width="8.1640625" style="19"/>
    <col min="12545" max="12545" width="4.5" style="19" customWidth="1"/>
    <col min="12546" max="12546" width="7.9140625" style="19" customWidth="1"/>
    <col min="12547" max="12547" width="7.33203125" style="19" customWidth="1"/>
    <col min="12548" max="12548" width="7.75" style="19" bestFit="1" customWidth="1"/>
    <col min="12549" max="12560" width="5.4140625" style="19" customWidth="1"/>
    <col min="12561" max="12561" width="5.58203125" style="19" customWidth="1"/>
    <col min="12562" max="12800" width="8.1640625" style="19"/>
    <col min="12801" max="12801" width="4.5" style="19" customWidth="1"/>
    <col min="12802" max="12802" width="7.9140625" style="19" customWidth="1"/>
    <col min="12803" max="12803" width="7.33203125" style="19" customWidth="1"/>
    <col min="12804" max="12804" width="7.75" style="19" bestFit="1" customWidth="1"/>
    <col min="12805" max="12816" width="5.4140625" style="19" customWidth="1"/>
    <col min="12817" max="12817" width="5.58203125" style="19" customWidth="1"/>
    <col min="12818" max="13056" width="8.1640625" style="19"/>
    <col min="13057" max="13057" width="4.5" style="19" customWidth="1"/>
    <col min="13058" max="13058" width="7.9140625" style="19" customWidth="1"/>
    <col min="13059" max="13059" width="7.33203125" style="19" customWidth="1"/>
    <col min="13060" max="13060" width="7.75" style="19" bestFit="1" customWidth="1"/>
    <col min="13061" max="13072" width="5.4140625" style="19" customWidth="1"/>
    <col min="13073" max="13073" width="5.58203125" style="19" customWidth="1"/>
    <col min="13074" max="13312" width="8.1640625" style="19"/>
    <col min="13313" max="13313" width="4.5" style="19" customWidth="1"/>
    <col min="13314" max="13314" width="7.9140625" style="19" customWidth="1"/>
    <col min="13315" max="13315" width="7.33203125" style="19" customWidth="1"/>
    <col min="13316" max="13316" width="7.75" style="19" bestFit="1" customWidth="1"/>
    <col min="13317" max="13328" width="5.4140625" style="19" customWidth="1"/>
    <col min="13329" max="13329" width="5.58203125" style="19" customWidth="1"/>
    <col min="13330" max="13568" width="8.1640625" style="19"/>
    <col min="13569" max="13569" width="4.5" style="19" customWidth="1"/>
    <col min="13570" max="13570" width="7.9140625" style="19" customWidth="1"/>
    <col min="13571" max="13571" width="7.33203125" style="19" customWidth="1"/>
    <col min="13572" max="13572" width="7.75" style="19" bestFit="1" customWidth="1"/>
    <col min="13573" max="13584" width="5.4140625" style="19" customWidth="1"/>
    <col min="13585" max="13585" width="5.58203125" style="19" customWidth="1"/>
    <col min="13586" max="13824" width="8.1640625" style="19"/>
    <col min="13825" max="13825" width="4.5" style="19" customWidth="1"/>
    <col min="13826" max="13826" width="7.9140625" style="19" customWidth="1"/>
    <col min="13827" max="13827" width="7.33203125" style="19" customWidth="1"/>
    <col min="13828" max="13828" width="7.75" style="19" bestFit="1" customWidth="1"/>
    <col min="13829" max="13840" width="5.4140625" style="19" customWidth="1"/>
    <col min="13841" max="13841" width="5.58203125" style="19" customWidth="1"/>
    <col min="13842" max="14080" width="8.1640625" style="19"/>
    <col min="14081" max="14081" width="4.5" style="19" customWidth="1"/>
    <col min="14082" max="14082" width="7.9140625" style="19" customWidth="1"/>
    <col min="14083" max="14083" width="7.33203125" style="19" customWidth="1"/>
    <col min="14084" max="14084" width="7.75" style="19" bestFit="1" customWidth="1"/>
    <col min="14085" max="14096" width="5.4140625" style="19" customWidth="1"/>
    <col min="14097" max="14097" width="5.58203125" style="19" customWidth="1"/>
    <col min="14098" max="14336" width="8.1640625" style="19"/>
    <col min="14337" max="14337" width="4.5" style="19" customWidth="1"/>
    <col min="14338" max="14338" width="7.9140625" style="19" customWidth="1"/>
    <col min="14339" max="14339" width="7.33203125" style="19" customWidth="1"/>
    <col min="14340" max="14340" width="7.75" style="19" bestFit="1" customWidth="1"/>
    <col min="14341" max="14352" width="5.4140625" style="19" customWidth="1"/>
    <col min="14353" max="14353" width="5.58203125" style="19" customWidth="1"/>
    <col min="14354" max="14592" width="8.1640625" style="19"/>
    <col min="14593" max="14593" width="4.5" style="19" customWidth="1"/>
    <col min="14594" max="14594" width="7.9140625" style="19" customWidth="1"/>
    <col min="14595" max="14595" width="7.33203125" style="19" customWidth="1"/>
    <col min="14596" max="14596" width="7.75" style="19" bestFit="1" customWidth="1"/>
    <col min="14597" max="14608" width="5.4140625" style="19" customWidth="1"/>
    <col min="14609" max="14609" width="5.58203125" style="19" customWidth="1"/>
    <col min="14610" max="14848" width="8.1640625" style="19"/>
    <col min="14849" max="14849" width="4.5" style="19" customWidth="1"/>
    <col min="14850" max="14850" width="7.9140625" style="19" customWidth="1"/>
    <col min="14851" max="14851" width="7.33203125" style="19" customWidth="1"/>
    <col min="14852" max="14852" width="7.75" style="19" bestFit="1" customWidth="1"/>
    <col min="14853" max="14864" width="5.4140625" style="19" customWidth="1"/>
    <col min="14865" max="14865" width="5.58203125" style="19" customWidth="1"/>
    <col min="14866" max="15104" width="8.1640625" style="19"/>
    <col min="15105" max="15105" width="4.5" style="19" customWidth="1"/>
    <col min="15106" max="15106" width="7.9140625" style="19" customWidth="1"/>
    <col min="15107" max="15107" width="7.33203125" style="19" customWidth="1"/>
    <col min="15108" max="15108" width="7.75" style="19" bestFit="1" customWidth="1"/>
    <col min="15109" max="15120" width="5.4140625" style="19" customWidth="1"/>
    <col min="15121" max="15121" width="5.58203125" style="19" customWidth="1"/>
    <col min="15122" max="15360" width="8.1640625" style="19"/>
    <col min="15361" max="15361" width="4.5" style="19" customWidth="1"/>
    <col min="15362" max="15362" width="7.9140625" style="19" customWidth="1"/>
    <col min="15363" max="15363" width="7.33203125" style="19" customWidth="1"/>
    <col min="15364" max="15364" width="7.75" style="19" bestFit="1" customWidth="1"/>
    <col min="15365" max="15376" width="5.4140625" style="19" customWidth="1"/>
    <col min="15377" max="15377" width="5.58203125" style="19" customWidth="1"/>
    <col min="15378" max="15616" width="8.1640625" style="19"/>
    <col min="15617" max="15617" width="4.5" style="19" customWidth="1"/>
    <col min="15618" max="15618" width="7.9140625" style="19" customWidth="1"/>
    <col min="15619" max="15619" width="7.33203125" style="19" customWidth="1"/>
    <col min="15620" max="15620" width="7.75" style="19" bestFit="1" customWidth="1"/>
    <col min="15621" max="15632" width="5.4140625" style="19" customWidth="1"/>
    <col min="15633" max="15633" width="5.58203125" style="19" customWidth="1"/>
    <col min="15634" max="15872" width="8.1640625" style="19"/>
    <col min="15873" max="15873" width="4.5" style="19" customWidth="1"/>
    <col min="15874" max="15874" width="7.9140625" style="19" customWidth="1"/>
    <col min="15875" max="15875" width="7.33203125" style="19" customWidth="1"/>
    <col min="15876" max="15876" width="7.75" style="19" bestFit="1" customWidth="1"/>
    <col min="15877" max="15888" width="5.4140625" style="19" customWidth="1"/>
    <col min="15889" max="15889" width="5.58203125" style="19" customWidth="1"/>
    <col min="15890" max="16128" width="8.1640625" style="19"/>
    <col min="16129" max="16129" width="4.5" style="19" customWidth="1"/>
    <col min="16130" max="16130" width="7.9140625" style="19" customWidth="1"/>
    <col min="16131" max="16131" width="7.33203125" style="19" customWidth="1"/>
    <col min="16132" max="16132" width="7.75" style="19" bestFit="1" customWidth="1"/>
    <col min="16133" max="16144" width="5.4140625" style="19" customWidth="1"/>
    <col min="16145" max="16145" width="5.58203125" style="19" customWidth="1"/>
    <col min="16146" max="16384" width="8.1640625" style="19"/>
  </cols>
  <sheetData>
    <row r="1" spans="1:143" s="1" customFormat="1" ht="20.149999999999999" customHeight="1" x14ac:dyDescent="0.25">
      <c r="A1" s="1" t="s">
        <v>77</v>
      </c>
    </row>
    <row r="2" spans="1:143" s="95" customFormat="1" ht="32.25" customHeight="1" x14ac:dyDescent="0.55000000000000004">
      <c r="A2" s="62" t="s">
        <v>78</v>
      </c>
      <c r="B2" s="63"/>
      <c r="C2" s="64"/>
      <c r="D2" s="65" t="s">
        <v>1</v>
      </c>
      <c r="E2" s="66" t="s">
        <v>56</v>
      </c>
      <c r="F2" s="66" t="s">
        <v>57</v>
      </c>
      <c r="G2" s="66" t="s">
        <v>58</v>
      </c>
      <c r="H2" s="66" t="s">
        <v>59</v>
      </c>
      <c r="I2" s="66" t="s">
        <v>60</v>
      </c>
      <c r="J2" s="66" t="s">
        <v>61</v>
      </c>
      <c r="K2" s="66" t="s">
        <v>62</v>
      </c>
      <c r="L2" s="66" t="s">
        <v>63</v>
      </c>
      <c r="M2" s="66" t="s">
        <v>64</v>
      </c>
      <c r="N2" s="66" t="s">
        <v>65</v>
      </c>
      <c r="O2" s="66" t="s">
        <v>66</v>
      </c>
      <c r="P2" s="66" t="s">
        <v>67</v>
      </c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</row>
    <row r="3" spans="1:143" ht="20.149999999999999" customHeight="1" x14ac:dyDescent="0.2">
      <c r="A3" s="68" t="s">
        <v>1</v>
      </c>
      <c r="B3" s="69"/>
      <c r="C3" s="70" t="s">
        <v>23</v>
      </c>
      <c r="D3" s="96">
        <f t="shared" ref="D3:D42" si="0">SUM(E3:P3)</f>
        <v>81</v>
      </c>
      <c r="E3" s="96">
        <f>SUM(E5,E13,E19,E21,E23,E25,E27,E35,E37,E39,E41)</f>
        <v>3</v>
      </c>
      <c r="F3" s="96">
        <f t="shared" ref="F3:P4" si="1">SUM(F5,F13,F19,F21,F23,F25,F27,F35,F37,F39,F41)</f>
        <v>2</v>
      </c>
      <c r="G3" s="96">
        <f t="shared" si="1"/>
        <v>7</v>
      </c>
      <c r="H3" s="96">
        <f t="shared" si="1"/>
        <v>9</v>
      </c>
      <c r="I3" s="96">
        <f t="shared" si="1"/>
        <v>9</v>
      </c>
      <c r="J3" s="96">
        <f t="shared" si="1"/>
        <v>7</v>
      </c>
      <c r="K3" s="96">
        <f t="shared" si="1"/>
        <v>11</v>
      </c>
      <c r="L3" s="96">
        <f t="shared" si="1"/>
        <v>6</v>
      </c>
      <c r="M3" s="96">
        <f t="shared" si="1"/>
        <v>1</v>
      </c>
      <c r="N3" s="96">
        <f t="shared" si="1"/>
        <v>14</v>
      </c>
      <c r="O3" s="96">
        <f t="shared" si="1"/>
        <v>7</v>
      </c>
      <c r="P3" s="96">
        <f t="shared" si="1"/>
        <v>5</v>
      </c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</row>
    <row r="4" spans="1:143" ht="20.149999999999999" customHeight="1" x14ac:dyDescent="0.2">
      <c r="A4" s="73"/>
      <c r="B4" s="74"/>
      <c r="C4" s="75" t="s">
        <v>24</v>
      </c>
      <c r="D4" s="96">
        <f t="shared" si="0"/>
        <v>393</v>
      </c>
      <c r="E4" s="96">
        <f>SUM(E6,E14,E20,E22,E24,E26,E28,E36,E38,E40,E42)</f>
        <v>75</v>
      </c>
      <c r="F4" s="96">
        <f t="shared" si="1"/>
        <v>2</v>
      </c>
      <c r="G4" s="96">
        <f t="shared" si="1"/>
        <v>138</v>
      </c>
      <c r="H4" s="96">
        <f t="shared" si="1"/>
        <v>17</v>
      </c>
      <c r="I4" s="96">
        <f t="shared" si="1"/>
        <v>11</v>
      </c>
      <c r="J4" s="96">
        <f t="shared" si="1"/>
        <v>19</v>
      </c>
      <c r="K4" s="96">
        <f t="shared" si="1"/>
        <v>41</v>
      </c>
      <c r="L4" s="96">
        <f t="shared" si="1"/>
        <v>7</v>
      </c>
      <c r="M4" s="96">
        <f t="shared" si="1"/>
        <v>1</v>
      </c>
      <c r="N4" s="96">
        <f t="shared" si="1"/>
        <v>60</v>
      </c>
      <c r="O4" s="96">
        <f t="shared" si="1"/>
        <v>17</v>
      </c>
      <c r="P4" s="96">
        <f t="shared" si="1"/>
        <v>5</v>
      </c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</row>
    <row r="5" spans="1:143" ht="20.149999999999999" customHeight="1" x14ac:dyDescent="0.2">
      <c r="A5" s="68" t="s">
        <v>79</v>
      </c>
      <c r="B5" s="69"/>
      <c r="C5" s="75" t="s">
        <v>23</v>
      </c>
      <c r="D5" s="96">
        <f t="shared" si="0"/>
        <v>48</v>
      </c>
      <c r="E5" s="96">
        <f t="shared" ref="E5:P6" si="2">SUM(E7,E9,E11)</f>
        <v>0</v>
      </c>
      <c r="F5" s="96">
        <f t="shared" si="2"/>
        <v>2</v>
      </c>
      <c r="G5" s="96">
        <f t="shared" si="2"/>
        <v>5</v>
      </c>
      <c r="H5" s="96">
        <f t="shared" si="2"/>
        <v>7</v>
      </c>
      <c r="I5" s="96">
        <f t="shared" si="2"/>
        <v>7</v>
      </c>
      <c r="J5" s="96">
        <f t="shared" si="2"/>
        <v>3</v>
      </c>
      <c r="K5" s="96">
        <f t="shared" si="2"/>
        <v>5</v>
      </c>
      <c r="L5" s="96">
        <f t="shared" si="2"/>
        <v>6</v>
      </c>
      <c r="M5" s="96">
        <f t="shared" si="2"/>
        <v>0</v>
      </c>
      <c r="N5" s="96">
        <f t="shared" si="2"/>
        <v>4</v>
      </c>
      <c r="O5" s="96">
        <f t="shared" si="2"/>
        <v>5</v>
      </c>
      <c r="P5" s="96">
        <f t="shared" si="2"/>
        <v>4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</row>
    <row r="6" spans="1:143" ht="20.149999999999999" customHeight="1" x14ac:dyDescent="0.2">
      <c r="A6" s="76"/>
      <c r="B6" s="87"/>
      <c r="C6" s="75" t="s">
        <v>24</v>
      </c>
      <c r="D6" s="96">
        <f t="shared" si="0"/>
        <v>52</v>
      </c>
      <c r="E6" s="96">
        <f t="shared" si="2"/>
        <v>0</v>
      </c>
      <c r="F6" s="96">
        <f t="shared" si="2"/>
        <v>2</v>
      </c>
      <c r="G6" s="96">
        <f t="shared" si="2"/>
        <v>5</v>
      </c>
      <c r="H6" s="96">
        <f t="shared" si="2"/>
        <v>7</v>
      </c>
      <c r="I6" s="96">
        <f t="shared" si="2"/>
        <v>7</v>
      </c>
      <c r="J6" s="96">
        <f t="shared" si="2"/>
        <v>3</v>
      </c>
      <c r="K6" s="96">
        <f t="shared" si="2"/>
        <v>5</v>
      </c>
      <c r="L6" s="96">
        <f t="shared" si="2"/>
        <v>7</v>
      </c>
      <c r="M6" s="96">
        <f t="shared" si="2"/>
        <v>0</v>
      </c>
      <c r="N6" s="96">
        <f t="shared" si="2"/>
        <v>4</v>
      </c>
      <c r="O6" s="96">
        <f t="shared" si="2"/>
        <v>8</v>
      </c>
      <c r="P6" s="96">
        <f t="shared" si="2"/>
        <v>4</v>
      </c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</row>
    <row r="7" spans="1:143" ht="20.149999999999999" customHeight="1" x14ac:dyDescent="0.2">
      <c r="A7" s="79"/>
      <c r="B7" s="80" t="s">
        <v>80</v>
      </c>
      <c r="C7" s="75" t="s">
        <v>23</v>
      </c>
      <c r="D7" s="96">
        <f t="shared" si="0"/>
        <v>1</v>
      </c>
      <c r="E7" s="98">
        <v>0</v>
      </c>
      <c r="F7" s="98">
        <v>0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1</v>
      </c>
      <c r="P7" s="98">
        <v>0</v>
      </c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</row>
    <row r="8" spans="1:143" ht="20.149999999999999" customHeight="1" x14ac:dyDescent="0.2">
      <c r="A8" s="79"/>
      <c r="B8" s="82"/>
      <c r="C8" s="75" t="s">
        <v>24</v>
      </c>
      <c r="D8" s="96">
        <f t="shared" si="0"/>
        <v>1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1</v>
      </c>
      <c r="P8" s="98">
        <v>0</v>
      </c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</row>
    <row r="9" spans="1:143" ht="20.149999999999999" customHeight="1" x14ac:dyDescent="0.2">
      <c r="A9" s="79"/>
      <c r="B9" s="80" t="s">
        <v>81</v>
      </c>
      <c r="C9" s="75" t="s">
        <v>23</v>
      </c>
      <c r="D9" s="96">
        <f t="shared" si="0"/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</row>
    <row r="10" spans="1:143" ht="20.149999999999999" customHeight="1" x14ac:dyDescent="0.2">
      <c r="A10" s="79"/>
      <c r="B10" s="82"/>
      <c r="C10" s="75" t="s">
        <v>24</v>
      </c>
      <c r="D10" s="96">
        <f t="shared" si="0"/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</row>
    <row r="11" spans="1:143" ht="20.149999999999999" customHeight="1" x14ac:dyDescent="0.2">
      <c r="A11" s="79"/>
      <c r="B11" s="80" t="s">
        <v>7</v>
      </c>
      <c r="C11" s="75" t="s">
        <v>23</v>
      </c>
      <c r="D11" s="96">
        <f t="shared" si="0"/>
        <v>47</v>
      </c>
      <c r="E11" s="98">
        <v>0</v>
      </c>
      <c r="F11" s="98">
        <v>2</v>
      </c>
      <c r="G11" s="98">
        <v>5</v>
      </c>
      <c r="H11" s="99">
        <v>7</v>
      </c>
      <c r="I11" s="98">
        <v>7</v>
      </c>
      <c r="J11" s="98">
        <v>3</v>
      </c>
      <c r="K11" s="98">
        <v>5</v>
      </c>
      <c r="L11" s="99">
        <v>6</v>
      </c>
      <c r="M11" s="98">
        <v>0</v>
      </c>
      <c r="N11" s="98">
        <v>4</v>
      </c>
      <c r="O11" s="98">
        <v>4</v>
      </c>
      <c r="P11" s="98">
        <v>4</v>
      </c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</row>
    <row r="12" spans="1:143" ht="20.149999999999999" customHeight="1" x14ac:dyDescent="0.2">
      <c r="A12" s="86"/>
      <c r="B12" s="82"/>
      <c r="C12" s="75" t="s">
        <v>24</v>
      </c>
      <c r="D12" s="96">
        <f t="shared" si="0"/>
        <v>51</v>
      </c>
      <c r="E12" s="98">
        <v>0</v>
      </c>
      <c r="F12" s="98">
        <v>2</v>
      </c>
      <c r="G12" s="98">
        <v>5</v>
      </c>
      <c r="H12" s="99">
        <v>7</v>
      </c>
      <c r="I12" s="98">
        <v>7</v>
      </c>
      <c r="J12" s="98">
        <v>3</v>
      </c>
      <c r="K12" s="98">
        <v>5</v>
      </c>
      <c r="L12" s="99">
        <v>7</v>
      </c>
      <c r="M12" s="98">
        <v>0</v>
      </c>
      <c r="N12" s="98">
        <v>4</v>
      </c>
      <c r="O12" s="98">
        <v>7</v>
      </c>
      <c r="P12" s="98">
        <v>4</v>
      </c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</row>
    <row r="13" spans="1:143" ht="20.149999999999999" customHeight="1" x14ac:dyDescent="0.2">
      <c r="A13" s="100" t="s">
        <v>82</v>
      </c>
      <c r="B13" s="69"/>
      <c r="C13" s="75" t="s">
        <v>23</v>
      </c>
      <c r="D13" s="96">
        <f t="shared" si="0"/>
        <v>0</v>
      </c>
      <c r="E13" s="96">
        <f t="shared" ref="E13:P14" si="3">SUM(E15,E17)</f>
        <v>0</v>
      </c>
      <c r="F13" s="96">
        <f t="shared" si="3"/>
        <v>0</v>
      </c>
      <c r="G13" s="96">
        <f t="shared" si="3"/>
        <v>0</v>
      </c>
      <c r="H13" s="96">
        <f t="shared" si="3"/>
        <v>0</v>
      </c>
      <c r="I13" s="96">
        <f t="shared" si="3"/>
        <v>0</v>
      </c>
      <c r="J13" s="96">
        <f t="shared" si="3"/>
        <v>0</v>
      </c>
      <c r="K13" s="96">
        <f t="shared" si="3"/>
        <v>0</v>
      </c>
      <c r="L13" s="96">
        <f t="shared" si="3"/>
        <v>0</v>
      </c>
      <c r="M13" s="96">
        <f t="shared" si="3"/>
        <v>0</v>
      </c>
      <c r="N13" s="96">
        <f t="shared" si="3"/>
        <v>0</v>
      </c>
      <c r="O13" s="96">
        <f t="shared" si="3"/>
        <v>0</v>
      </c>
      <c r="P13" s="96">
        <f t="shared" si="3"/>
        <v>0</v>
      </c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</row>
    <row r="14" spans="1:143" ht="20.149999999999999" customHeight="1" x14ac:dyDescent="0.2">
      <c r="A14" s="76"/>
      <c r="B14" s="87"/>
      <c r="C14" s="75" t="s">
        <v>24</v>
      </c>
      <c r="D14" s="96">
        <f t="shared" si="0"/>
        <v>0</v>
      </c>
      <c r="E14" s="96">
        <f t="shared" si="3"/>
        <v>0</v>
      </c>
      <c r="F14" s="96">
        <f t="shared" si="3"/>
        <v>0</v>
      </c>
      <c r="G14" s="96">
        <f t="shared" si="3"/>
        <v>0</v>
      </c>
      <c r="H14" s="96">
        <f t="shared" si="3"/>
        <v>0</v>
      </c>
      <c r="I14" s="96">
        <f t="shared" si="3"/>
        <v>0</v>
      </c>
      <c r="J14" s="96">
        <f t="shared" si="3"/>
        <v>0</v>
      </c>
      <c r="K14" s="96">
        <f t="shared" si="3"/>
        <v>0</v>
      </c>
      <c r="L14" s="96">
        <f t="shared" si="3"/>
        <v>0</v>
      </c>
      <c r="M14" s="96">
        <f t="shared" si="3"/>
        <v>0</v>
      </c>
      <c r="N14" s="96">
        <f t="shared" si="3"/>
        <v>0</v>
      </c>
      <c r="O14" s="96">
        <f t="shared" si="3"/>
        <v>0</v>
      </c>
      <c r="P14" s="96">
        <f t="shared" si="3"/>
        <v>0</v>
      </c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</row>
    <row r="15" spans="1:143" ht="20.149999999999999" customHeight="1" x14ac:dyDescent="0.2">
      <c r="A15" s="79"/>
      <c r="B15" s="80" t="s">
        <v>83</v>
      </c>
      <c r="C15" s="75" t="s">
        <v>23</v>
      </c>
      <c r="D15" s="96">
        <f t="shared" si="0"/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</row>
    <row r="16" spans="1:143" ht="20.149999999999999" customHeight="1" x14ac:dyDescent="0.2">
      <c r="A16" s="79"/>
      <c r="B16" s="82"/>
      <c r="C16" s="75" t="s">
        <v>24</v>
      </c>
      <c r="D16" s="96">
        <f t="shared" si="0"/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</row>
    <row r="17" spans="1:143" ht="20.149999999999999" customHeight="1" x14ac:dyDescent="0.2">
      <c r="A17" s="79"/>
      <c r="B17" s="80" t="s">
        <v>7</v>
      </c>
      <c r="C17" s="75" t="s">
        <v>23</v>
      </c>
      <c r="D17" s="96">
        <f t="shared" si="0"/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</row>
    <row r="18" spans="1:143" ht="20.149999999999999" customHeight="1" x14ac:dyDescent="0.2">
      <c r="A18" s="86"/>
      <c r="B18" s="82"/>
      <c r="C18" s="75" t="s">
        <v>24</v>
      </c>
      <c r="D18" s="96">
        <f t="shared" si="0"/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</row>
    <row r="19" spans="1:143" ht="20.149999999999999" customHeight="1" x14ac:dyDescent="0.2">
      <c r="A19" s="100" t="s">
        <v>84</v>
      </c>
      <c r="B19" s="101"/>
      <c r="C19" s="75" t="s">
        <v>23</v>
      </c>
      <c r="D19" s="96">
        <f t="shared" si="0"/>
        <v>2</v>
      </c>
      <c r="E19" s="98">
        <v>0</v>
      </c>
      <c r="F19" s="98">
        <v>0</v>
      </c>
      <c r="G19" s="98">
        <v>0</v>
      </c>
      <c r="H19" s="98">
        <v>1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1</v>
      </c>
      <c r="O19" s="98">
        <v>0</v>
      </c>
      <c r="P19" s="98">
        <v>0</v>
      </c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</row>
    <row r="20" spans="1:143" ht="20.149999999999999" customHeight="1" x14ac:dyDescent="0.2">
      <c r="A20" s="102"/>
      <c r="B20" s="103"/>
      <c r="C20" s="75" t="s">
        <v>24</v>
      </c>
      <c r="D20" s="96">
        <f t="shared" si="0"/>
        <v>14</v>
      </c>
      <c r="E20" s="98">
        <v>0</v>
      </c>
      <c r="F20" s="98">
        <v>0</v>
      </c>
      <c r="G20" s="98">
        <v>0</v>
      </c>
      <c r="H20" s="98">
        <v>7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7</v>
      </c>
      <c r="O20" s="98">
        <v>0</v>
      </c>
      <c r="P20" s="98">
        <v>0</v>
      </c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</row>
    <row r="21" spans="1:143" ht="20.149999999999999" customHeight="1" x14ac:dyDescent="0.2">
      <c r="A21" s="100" t="s">
        <v>85</v>
      </c>
      <c r="B21" s="101"/>
      <c r="C21" s="75" t="s">
        <v>23</v>
      </c>
      <c r="D21" s="96">
        <f t="shared" si="0"/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</row>
    <row r="22" spans="1:143" ht="20.149999999999999" customHeight="1" x14ac:dyDescent="0.2">
      <c r="A22" s="102"/>
      <c r="B22" s="103"/>
      <c r="C22" s="75" t="s">
        <v>24</v>
      </c>
      <c r="D22" s="96">
        <f t="shared" si="0"/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</row>
    <row r="23" spans="1:143" ht="20.149999999999999" customHeight="1" x14ac:dyDescent="0.2">
      <c r="A23" s="100" t="s">
        <v>86</v>
      </c>
      <c r="B23" s="101"/>
      <c r="C23" s="75" t="s">
        <v>23</v>
      </c>
      <c r="D23" s="96">
        <f t="shared" si="0"/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</row>
    <row r="24" spans="1:143" ht="20.149999999999999" customHeight="1" x14ac:dyDescent="0.2">
      <c r="A24" s="102"/>
      <c r="B24" s="103"/>
      <c r="C24" s="75" t="s">
        <v>24</v>
      </c>
      <c r="D24" s="96">
        <f t="shared" si="0"/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</row>
    <row r="25" spans="1:143" ht="20.149999999999999" customHeight="1" x14ac:dyDescent="0.2">
      <c r="A25" s="100" t="s">
        <v>87</v>
      </c>
      <c r="B25" s="101"/>
      <c r="C25" s="75" t="s">
        <v>23</v>
      </c>
      <c r="D25" s="96">
        <f t="shared" si="0"/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0</v>
      </c>
      <c r="M25" s="98">
        <v>0</v>
      </c>
      <c r="N25" s="98">
        <v>0</v>
      </c>
      <c r="O25" s="98">
        <v>0</v>
      </c>
      <c r="P25" s="98">
        <v>0</v>
      </c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</row>
    <row r="26" spans="1:143" ht="20.149999999999999" customHeight="1" x14ac:dyDescent="0.2">
      <c r="A26" s="102"/>
      <c r="B26" s="103"/>
      <c r="C26" s="75" t="s">
        <v>24</v>
      </c>
      <c r="D26" s="96">
        <f t="shared" si="0"/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>
        <v>0</v>
      </c>
      <c r="L26" s="98">
        <v>0</v>
      </c>
      <c r="M26" s="98">
        <v>0</v>
      </c>
      <c r="N26" s="98">
        <v>0</v>
      </c>
      <c r="O26" s="98">
        <v>0</v>
      </c>
      <c r="P26" s="98">
        <v>0</v>
      </c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</row>
    <row r="27" spans="1:143" ht="20.149999999999999" customHeight="1" x14ac:dyDescent="0.2">
      <c r="A27" s="104" t="s">
        <v>88</v>
      </c>
      <c r="B27" s="105"/>
      <c r="C27" s="78" t="s">
        <v>23</v>
      </c>
      <c r="D27" s="96">
        <f t="shared" si="0"/>
        <v>1</v>
      </c>
      <c r="E27" s="96">
        <f t="shared" ref="E27:P28" si="4">SUM(E29,E31,E33)</f>
        <v>0</v>
      </c>
      <c r="F27" s="96">
        <f t="shared" si="4"/>
        <v>0</v>
      </c>
      <c r="G27" s="96">
        <f t="shared" si="4"/>
        <v>0</v>
      </c>
      <c r="H27" s="96">
        <f t="shared" si="4"/>
        <v>0</v>
      </c>
      <c r="I27" s="96">
        <f t="shared" si="4"/>
        <v>0</v>
      </c>
      <c r="J27" s="96">
        <f t="shared" si="4"/>
        <v>1</v>
      </c>
      <c r="K27" s="96">
        <f t="shared" si="4"/>
        <v>0</v>
      </c>
      <c r="L27" s="96">
        <f t="shared" si="4"/>
        <v>0</v>
      </c>
      <c r="M27" s="96">
        <f t="shared" si="4"/>
        <v>0</v>
      </c>
      <c r="N27" s="96">
        <f t="shared" si="4"/>
        <v>0</v>
      </c>
      <c r="O27" s="96">
        <f t="shared" si="4"/>
        <v>0</v>
      </c>
      <c r="P27" s="96">
        <f t="shared" si="4"/>
        <v>0</v>
      </c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</row>
    <row r="28" spans="1:143" ht="20.149999999999999" customHeight="1" x14ac:dyDescent="0.2">
      <c r="A28" s="104"/>
      <c r="B28" s="105"/>
      <c r="C28" s="78" t="s">
        <v>24</v>
      </c>
      <c r="D28" s="96">
        <f t="shared" si="0"/>
        <v>7</v>
      </c>
      <c r="E28" s="96">
        <f t="shared" si="4"/>
        <v>0</v>
      </c>
      <c r="F28" s="96">
        <f t="shared" si="4"/>
        <v>0</v>
      </c>
      <c r="G28" s="96">
        <f t="shared" si="4"/>
        <v>0</v>
      </c>
      <c r="H28" s="96">
        <f t="shared" si="4"/>
        <v>0</v>
      </c>
      <c r="I28" s="96">
        <f t="shared" si="4"/>
        <v>0</v>
      </c>
      <c r="J28" s="96">
        <f t="shared" si="4"/>
        <v>7</v>
      </c>
      <c r="K28" s="96">
        <f t="shared" si="4"/>
        <v>0</v>
      </c>
      <c r="L28" s="96">
        <f t="shared" si="4"/>
        <v>0</v>
      </c>
      <c r="M28" s="96">
        <f t="shared" si="4"/>
        <v>0</v>
      </c>
      <c r="N28" s="96">
        <f t="shared" si="4"/>
        <v>0</v>
      </c>
      <c r="O28" s="96">
        <f t="shared" si="4"/>
        <v>0</v>
      </c>
      <c r="P28" s="96">
        <f t="shared" si="4"/>
        <v>0</v>
      </c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</row>
    <row r="29" spans="1:143" ht="20.149999999999999" customHeight="1" x14ac:dyDescent="0.2">
      <c r="A29" s="79"/>
      <c r="B29" s="80" t="s">
        <v>89</v>
      </c>
      <c r="C29" s="75" t="s">
        <v>23</v>
      </c>
      <c r="D29" s="96">
        <f t="shared" si="0"/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</row>
    <row r="30" spans="1:143" ht="20.149999999999999" customHeight="1" x14ac:dyDescent="0.2">
      <c r="A30" s="79"/>
      <c r="B30" s="82"/>
      <c r="C30" s="75" t="s">
        <v>24</v>
      </c>
      <c r="D30" s="96">
        <f t="shared" si="0"/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0</v>
      </c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</row>
    <row r="31" spans="1:143" ht="20.149999999999999" customHeight="1" x14ac:dyDescent="0.2">
      <c r="A31" s="79"/>
      <c r="B31" s="80" t="s">
        <v>90</v>
      </c>
      <c r="C31" s="75" t="s">
        <v>23</v>
      </c>
      <c r="D31" s="96">
        <f t="shared" si="0"/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  <c r="M31" s="98">
        <v>0</v>
      </c>
      <c r="N31" s="98">
        <v>0</v>
      </c>
      <c r="O31" s="98">
        <v>0</v>
      </c>
      <c r="P31" s="98">
        <v>0</v>
      </c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</row>
    <row r="32" spans="1:143" ht="20.149999999999999" customHeight="1" x14ac:dyDescent="0.2">
      <c r="A32" s="106"/>
      <c r="B32" s="82"/>
      <c r="C32" s="75" t="s">
        <v>24</v>
      </c>
      <c r="D32" s="96">
        <f t="shared" si="0"/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</row>
    <row r="33" spans="1:143" ht="20.149999999999999" customHeight="1" x14ac:dyDescent="0.2">
      <c r="A33" s="79"/>
      <c r="B33" s="80" t="s">
        <v>7</v>
      </c>
      <c r="C33" s="75" t="s">
        <v>23</v>
      </c>
      <c r="D33" s="96">
        <f t="shared" si="0"/>
        <v>1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1</v>
      </c>
      <c r="K33" s="98">
        <v>0</v>
      </c>
      <c r="L33" s="98">
        <v>0</v>
      </c>
      <c r="M33" s="98">
        <v>0</v>
      </c>
      <c r="N33" s="98">
        <v>0</v>
      </c>
      <c r="O33" s="98">
        <v>0</v>
      </c>
      <c r="P33" s="98">
        <v>0</v>
      </c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</row>
    <row r="34" spans="1:143" ht="20.149999999999999" customHeight="1" x14ac:dyDescent="0.2">
      <c r="A34" s="86"/>
      <c r="B34" s="82"/>
      <c r="C34" s="75" t="s">
        <v>24</v>
      </c>
      <c r="D34" s="96">
        <f t="shared" si="0"/>
        <v>7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7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</row>
    <row r="35" spans="1:143" ht="20.149999999999999" customHeight="1" x14ac:dyDescent="0.2">
      <c r="A35" s="100" t="s">
        <v>91</v>
      </c>
      <c r="B35" s="69"/>
      <c r="C35" s="75" t="s">
        <v>23</v>
      </c>
      <c r="D35" s="96">
        <f t="shared" si="0"/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98">
        <v>0</v>
      </c>
      <c r="L35" s="98">
        <v>0</v>
      </c>
      <c r="M35" s="98">
        <v>0</v>
      </c>
      <c r="N35" s="98">
        <v>0</v>
      </c>
      <c r="O35" s="98">
        <v>0</v>
      </c>
      <c r="P35" s="98">
        <v>0</v>
      </c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</row>
    <row r="36" spans="1:143" ht="20.149999999999999" customHeight="1" x14ac:dyDescent="0.2">
      <c r="A36" s="73"/>
      <c r="B36" s="74"/>
      <c r="C36" s="75" t="s">
        <v>24</v>
      </c>
      <c r="D36" s="96">
        <f t="shared" si="0"/>
        <v>0</v>
      </c>
      <c r="E36" s="98">
        <v>0</v>
      </c>
      <c r="F36" s="98">
        <v>0</v>
      </c>
      <c r="G36" s="98">
        <v>0</v>
      </c>
      <c r="H36" s="98">
        <v>0</v>
      </c>
      <c r="I36" s="98">
        <v>0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0</v>
      </c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</row>
    <row r="37" spans="1:143" ht="20.149999999999999" customHeight="1" x14ac:dyDescent="0.2">
      <c r="A37" s="100" t="s">
        <v>92</v>
      </c>
      <c r="B37" s="69"/>
      <c r="C37" s="75" t="s">
        <v>23</v>
      </c>
      <c r="D37" s="96">
        <f t="shared" si="0"/>
        <v>1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  <c r="M37" s="98">
        <v>0</v>
      </c>
      <c r="N37" s="98">
        <v>1</v>
      </c>
      <c r="O37" s="98">
        <v>0</v>
      </c>
      <c r="P37" s="98">
        <v>0</v>
      </c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</row>
    <row r="38" spans="1:143" ht="20.149999999999999" customHeight="1" x14ac:dyDescent="0.2">
      <c r="A38" s="73"/>
      <c r="B38" s="74"/>
      <c r="C38" s="75" t="s">
        <v>24</v>
      </c>
      <c r="D38" s="96">
        <f t="shared" si="0"/>
        <v>4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  <c r="M38" s="98">
        <v>0</v>
      </c>
      <c r="N38" s="98">
        <v>4</v>
      </c>
      <c r="O38" s="98">
        <v>0</v>
      </c>
      <c r="P38" s="98">
        <v>0</v>
      </c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  <c r="DU38" s="97"/>
      <c r="DV38" s="97"/>
      <c r="DW38" s="97"/>
      <c r="DX38" s="97"/>
      <c r="DY38" s="97"/>
      <c r="DZ38" s="97"/>
      <c r="EA38" s="97"/>
      <c r="EB38" s="97"/>
      <c r="EC38" s="97"/>
      <c r="ED38" s="97"/>
      <c r="EE38" s="97"/>
      <c r="EF38" s="97"/>
      <c r="EG38" s="97"/>
      <c r="EH38" s="97"/>
      <c r="EI38" s="97"/>
      <c r="EJ38" s="97"/>
      <c r="EK38" s="97"/>
      <c r="EL38" s="97"/>
      <c r="EM38" s="97"/>
    </row>
    <row r="39" spans="1:143" ht="20.149999999999999" customHeight="1" x14ac:dyDescent="0.2">
      <c r="A39" s="100" t="s">
        <v>7</v>
      </c>
      <c r="B39" s="69"/>
      <c r="C39" s="75" t="s">
        <v>23</v>
      </c>
      <c r="D39" s="96">
        <f>SUM(E39:P39)</f>
        <v>16</v>
      </c>
      <c r="E39" s="99">
        <v>3</v>
      </c>
      <c r="F39" s="98">
        <v>0</v>
      </c>
      <c r="G39" s="98">
        <v>2</v>
      </c>
      <c r="H39" s="98">
        <v>0</v>
      </c>
      <c r="I39" s="99">
        <v>1</v>
      </c>
      <c r="J39" s="99">
        <v>2</v>
      </c>
      <c r="K39" s="99">
        <v>3</v>
      </c>
      <c r="L39" s="98">
        <v>0</v>
      </c>
      <c r="M39" s="98">
        <v>0</v>
      </c>
      <c r="N39" s="99">
        <v>3</v>
      </c>
      <c r="O39" s="99">
        <v>2</v>
      </c>
      <c r="P39" s="98">
        <v>0</v>
      </c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  <c r="DU39" s="97"/>
      <c r="DV39" s="97"/>
      <c r="DW39" s="97"/>
      <c r="DX39" s="97"/>
      <c r="DY39" s="97"/>
      <c r="DZ39" s="97"/>
      <c r="EA39" s="97"/>
      <c r="EB39" s="97"/>
      <c r="EC39" s="97"/>
      <c r="ED39" s="97"/>
      <c r="EE39" s="97"/>
      <c r="EF39" s="97"/>
      <c r="EG39" s="97"/>
      <c r="EH39" s="97"/>
      <c r="EI39" s="97"/>
      <c r="EJ39" s="97"/>
      <c r="EK39" s="97"/>
      <c r="EL39" s="97"/>
      <c r="EM39" s="97"/>
    </row>
    <row r="40" spans="1:143" ht="20.149999999999999" customHeight="1" x14ac:dyDescent="0.2">
      <c r="A40" s="73"/>
      <c r="B40" s="74"/>
      <c r="C40" s="75" t="s">
        <v>24</v>
      </c>
      <c r="D40" s="96">
        <f>SUM(E40:P40)</f>
        <v>297</v>
      </c>
      <c r="E40" s="99">
        <v>75</v>
      </c>
      <c r="F40" s="98">
        <v>0</v>
      </c>
      <c r="G40" s="98">
        <v>133</v>
      </c>
      <c r="H40" s="98">
        <v>0</v>
      </c>
      <c r="I40" s="99">
        <v>3</v>
      </c>
      <c r="J40" s="99">
        <v>8</v>
      </c>
      <c r="K40" s="99">
        <v>30</v>
      </c>
      <c r="L40" s="98">
        <v>0</v>
      </c>
      <c r="M40" s="98">
        <v>0</v>
      </c>
      <c r="N40" s="99">
        <v>39</v>
      </c>
      <c r="O40" s="99">
        <v>9</v>
      </c>
      <c r="P40" s="98">
        <v>0</v>
      </c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  <c r="DU40" s="97"/>
      <c r="DV40" s="97"/>
      <c r="DW40" s="97"/>
      <c r="DX40" s="97"/>
      <c r="DY40" s="97"/>
      <c r="DZ40" s="97"/>
      <c r="EA40" s="97"/>
      <c r="EB40" s="97"/>
      <c r="EC40" s="97"/>
      <c r="ED40" s="97"/>
      <c r="EE40" s="97"/>
      <c r="EF40" s="97"/>
      <c r="EG40" s="97"/>
      <c r="EH40" s="97"/>
      <c r="EI40" s="97"/>
      <c r="EJ40" s="97"/>
      <c r="EK40" s="97"/>
      <c r="EL40" s="97"/>
      <c r="EM40" s="97"/>
    </row>
    <row r="41" spans="1:143" ht="20.149999999999999" customHeight="1" x14ac:dyDescent="0.2">
      <c r="A41" s="68" t="s">
        <v>76</v>
      </c>
      <c r="B41" s="69"/>
      <c r="C41" s="75" t="s">
        <v>23</v>
      </c>
      <c r="D41" s="96">
        <f t="shared" si="0"/>
        <v>13</v>
      </c>
      <c r="E41" s="98">
        <v>0</v>
      </c>
      <c r="F41" s="98">
        <v>0</v>
      </c>
      <c r="G41" s="98">
        <v>0</v>
      </c>
      <c r="H41" s="99">
        <v>1</v>
      </c>
      <c r="I41" s="99">
        <v>1</v>
      </c>
      <c r="J41" s="98">
        <v>1</v>
      </c>
      <c r="K41" s="99">
        <v>3</v>
      </c>
      <c r="L41" s="98">
        <v>0</v>
      </c>
      <c r="M41" s="99">
        <v>1</v>
      </c>
      <c r="N41" s="98">
        <v>5</v>
      </c>
      <c r="O41" s="98">
        <v>0</v>
      </c>
      <c r="P41" s="98">
        <v>1</v>
      </c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  <c r="DU41" s="97"/>
      <c r="DV41" s="97"/>
      <c r="DW41" s="97"/>
      <c r="DX41" s="97"/>
      <c r="DY41" s="97"/>
      <c r="DZ41" s="97"/>
      <c r="EA41" s="97"/>
      <c r="EB41" s="97"/>
      <c r="EC41" s="97"/>
      <c r="ED41" s="97"/>
      <c r="EE41" s="97"/>
      <c r="EF41" s="97"/>
      <c r="EG41" s="97"/>
      <c r="EH41" s="97"/>
      <c r="EI41" s="97"/>
      <c r="EJ41" s="97"/>
      <c r="EK41" s="97"/>
      <c r="EL41" s="97"/>
      <c r="EM41" s="97"/>
    </row>
    <row r="42" spans="1:143" ht="20.149999999999999" customHeight="1" x14ac:dyDescent="0.2">
      <c r="A42" s="73"/>
      <c r="B42" s="74"/>
      <c r="C42" s="75" t="s">
        <v>24</v>
      </c>
      <c r="D42" s="96">
        <f t="shared" si="0"/>
        <v>19</v>
      </c>
      <c r="E42" s="98">
        <v>0</v>
      </c>
      <c r="F42" s="98">
        <v>0</v>
      </c>
      <c r="G42" s="98">
        <v>0</v>
      </c>
      <c r="H42" s="99">
        <v>3</v>
      </c>
      <c r="I42" s="99">
        <v>1</v>
      </c>
      <c r="J42" s="98">
        <v>1</v>
      </c>
      <c r="K42" s="99">
        <v>6</v>
      </c>
      <c r="L42" s="98">
        <v>0</v>
      </c>
      <c r="M42" s="99">
        <v>1</v>
      </c>
      <c r="N42" s="98">
        <v>6</v>
      </c>
      <c r="O42" s="98">
        <v>0</v>
      </c>
      <c r="P42" s="98">
        <v>1</v>
      </c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  <c r="DU42" s="97"/>
      <c r="DV42" s="97"/>
      <c r="DW42" s="97"/>
      <c r="DX42" s="97"/>
      <c r="DY42" s="97"/>
      <c r="DZ42" s="97"/>
      <c r="EA42" s="97"/>
      <c r="EB42" s="97"/>
      <c r="EC42" s="97"/>
      <c r="ED42" s="97"/>
      <c r="EE42" s="97"/>
      <c r="EF42" s="97"/>
      <c r="EG42" s="97"/>
      <c r="EH42" s="97"/>
      <c r="EI42" s="97"/>
      <c r="EJ42" s="97"/>
      <c r="EK42" s="97"/>
      <c r="EL42" s="97"/>
      <c r="EM42" s="97"/>
    </row>
    <row r="43" spans="1:143" x14ac:dyDescent="0.2">
      <c r="A43" s="107" t="s">
        <v>93</v>
      </c>
    </row>
  </sheetData>
  <mergeCells count="24">
    <mergeCell ref="A35:B36"/>
    <mergeCell ref="A37:B38"/>
    <mergeCell ref="A39:B40"/>
    <mergeCell ref="A41:B42"/>
    <mergeCell ref="A23:B24"/>
    <mergeCell ref="A25:B26"/>
    <mergeCell ref="A27:B28"/>
    <mergeCell ref="A29:A34"/>
    <mergeCell ref="B29:B30"/>
    <mergeCell ref="B31:B32"/>
    <mergeCell ref="B33:B34"/>
    <mergeCell ref="A13:B14"/>
    <mergeCell ref="A15:A18"/>
    <mergeCell ref="B15:B16"/>
    <mergeCell ref="B17:B18"/>
    <mergeCell ref="A19:B20"/>
    <mergeCell ref="A21:B22"/>
    <mergeCell ref="A2:C2"/>
    <mergeCell ref="A3:B4"/>
    <mergeCell ref="A5:B6"/>
    <mergeCell ref="A7:A12"/>
    <mergeCell ref="B7:B8"/>
    <mergeCell ref="B9:B10"/>
    <mergeCell ref="B11:B12"/>
  </mergeCells>
  <phoneticPr fontId="3"/>
  <printOptions horizontalCentered="1"/>
  <pageMargins left="0.51181102362204722" right="0.51181102362204722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showZeros="0" view="pageBreakPreview" zoomScaleNormal="70" zoomScaleSheetLayoutView="100" workbookViewId="0">
      <pane xSplit="2" ySplit="4" topLeftCell="C5" activePane="bottomRight" state="frozen"/>
      <selection activeCell="C12" sqref="C12"/>
      <selection pane="topRight" activeCell="C12" sqref="C12"/>
      <selection pane="bottomLeft" activeCell="C12" sqref="C12"/>
      <selection pane="bottomRight"/>
    </sheetView>
  </sheetViews>
  <sheetFormatPr defaultColWidth="8.1640625" defaultRowHeight="13" x14ac:dyDescent="0.2"/>
  <cols>
    <col min="1" max="1" width="3.33203125" style="19" customWidth="1"/>
    <col min="2" max="2" width="6.5" style="19" customWidth="1"/>
    <col min="3" max="3" width="5.83203125" style="19" bestFit="1" customWidth="1"/>
    <col min="4" max="4" width="6.5" style="19" customWidth="1"/>
    <col min="5" max="5" width="5.83203125" style="19" bestFit="1" customWidth="1"/>
    <col min="6" max="6" width="5.58203125" style="19" customWidth="1"/>
    <col min="7" max="7" width="4.6640625" style="19" customWidth="1"/>
    <col min="8" max="8" width="4.83203125" style="19" customWidth="1"/>
    <col min="9" max="10" width="4.6640625" style="19" customWidth="1"/>
    <col min="11" max="12" width="5.83203125" style="19" bestFit="1" customWidth="1"/>
    <col min="13" max="13" width="4.6640625" style="19" customWidth="1"/>
    <col min="14" max="14" width="5.4140625" style="19" customWidth="1"/>
    <col min="15" max="17" width="4.6640625" style="19" customWidth="1"/>
    <col min="18" max="18" width="6.83203125" style="19" bestFit="1" customWidth="1"/>
    <col min="19" max="19" width="4.6640625" style="19" customWidth="1"/>
    <col min="20" max="20" width="6.83203125" style="19" bestFit="1" customWidth="1"/>
    <col min="21" max="25" width="4.6640625" style="19" customWidth="1"/>
    <col min="26" max="26" width="5.75" style="19" customWidth="1"/>
    <col min="27" max="35" width="4.6640625" style="19" customWidth="1"/>
    <col min="36" max="36" width="5.83203125" style="19" bestFit="1" customWidth="1"/>
    <col min="37" max="37" width="4.6640625" style="19" customWidth="1"/>
    <col min="38" max="38" width="5" style="19" customWidth="1"/>
    <col min="39" max="39" width="4.6640625" style="19" customWidth="1"/>
    <col min="40" max="40" width="6.75" style="19" customWidth="1"/>
    <col min="41" max="41" width="4.6640625" style="19" customWidth="1"/>
    <col min="42" max="42" width="5.25" style="19" customWidth="1"/>
    <col min="43" max="256" width="8.1640625" style="19"/>
    <col min="257" max="257" width="3.33203125" style="19" customWidth="1"/>
    <col min="258" max="258" width="6.5" style="19" customWidth="1"/>
    <col min="259" max="259" width="5.83203125" style="19" bestFit="1" customWidth="1"/>
    <col min="260" max="260" width="6.5" style="19" customWidth="1"/>
    <col min="261" max="261" width="5.83203125" style="19" bestFit="1" customWidth="1"/>
    <col min="262" max="262" width="5.58203125" style="19" customWidth="1"/>
    <col min="263" max="263" width="4.6640625" style="19" customWidth="1"/>
    <col min="264" max="264" width="4.83203125" style="19" customWidth="1"/>
    <col min="265" max="266" width="4.6640625" style="19" customWidth="1"/>
    <col min="267" max="268" width="5.83203125" style="19" bestFit="1" customWidth="1"/>
    <col min="269" max="269" width="4.6640625" style="19" customWidth="1"/>
    <col min="270" max="270" width="5.4140625" style="19" customWidth="1"/>
    <col min="271" max="273" width="4.6640625" style="19" customWidth="1"/>
    <col min="274" max="274" width="6.83203125" style="19" bestFit="1" customWidth="1"/>
    <col min="275" max="275" width="4.6640625" style="19" customWidth="1"/>
    <col min="276" max="276" width="6.83203125" style="19" bestFit="1" customWidth="1"/>
    <col min="277" max="281" width="4.6640625" style="19" customWidth="1"/>
    <col min="282" max="282" width="5.75" style="19" customWidth="1"/>
    <col min="283" max="291" width="4.6640625" style="19" customWidth="1"/>
    <col min="292" max="292" width="5.83203125" style="19" bestFit="1" customWidth="1"/>
    <col min="293" max="293" width="4.6640625" style="19" customWidth="1"/>
    <col min="294" max="294" width="5" style="19" customWidth="1"/>
    <col min="295" max="295" width="4.6640625" style="19" customWidth="1"/>
    <col min="296" max="296" width="6.75" style="19" customWidth="1"/>
    <col min="297" max="297" width="4.6640625" style="19" customWidth="1"/>
    <col min="298" max="298" width="5.25" style="19" customWidth="1"/>
    <col min="299" max="512" width="8.1640625" style="19"/>
    <col min="513" max="513" width="3.33203125" style="19" customWidth="1"/>
    <col min="514" max="514" width="6.5" style="19" customWidth="1"/>
    <col min="515" max="515" width="5.83203125" style="19" bestFit="1" customWidth="1"/>
    <col min="516" max="516" width="6.5" style="19" customWidth="1"/>
    <col min="517" max="517" width="5.83203125" style="19" bestFit="1" customWidth="1"/>
    <col min="518" max="518" width="5.58203125" style="19" customWidth="1"/>
    <col min="519" max="519" width="4.6640625" style="19" customWidth="1"/>
    <col min="520" max="520" width="4.83203125" style="19" customWidth="1"/>
    <col min="521" max="522" width="4.6640625" style="19" customWidth="1"/>
    <col min="523" max="524" width="5.83203125" style="19" bestFit="1" customWidth="1"/>
    <col min="525" max="525" width="4.6640625" style="19" customWidth="1"/>
    <col min="526" max="526" width="5.4140625" style="19" customWidth="1"/>
    <col min="527" max="529" width="4.6640625" style="19" customWidth="1"/>
    <col min="530" max="530" width="6.83203125" style="19" bestFit="1" customWidth="1"/>
    <col min="531" max="531" width="4.6640625" style="19" customWidth="1"/>
    <col min="532" max="532" width="6.83203125" style="19" bestFit="1" customWidth="1"/>
    <col min="533" max="537" width="4.6640625" style="19" customWidth="1"/>
    <col min="538" max="538" width="5.75" style="19" customWidth="1"/>
    <col min="539" max="547" width="4.6640625" style="19" customWidth="1"/>
    <col min="548" max="548" width="5.83203125" style="19" bestFit="1" customWidth="1"/>
    <col min="549" max="549" width="4.6640625" style="19" customWidth="1"/>
    <col min="550" max="550" width="5" style="19" customWidth="1"/>
    <col min="551" max="551" width="4.6640625" style="19" customWidth="1"/>
    <col min="552" max="552" width="6.75" style="19" customWidth="1"/>
    <col min="553" max="553" width="4.6640625" style="19" customWidth="1"/>
    <col min="554" max="554" width="5.25" style="19" customWidth="1"/>
    <col min="555" max="768" width="8.1640625" style="19"/>
    <col min="769" max="769" width="3.33203125" style="19" customWidth="1"/>
    <col min="770" max="770" width="6.5" style="19" customWidth="1"/>
    <col min="771" max="771" width="5.83203125" style="19" bestFit="1" customWidth="1"/>
    <col min="772" max="772" width="6.5" style="19" customWidth="1"/>
    <col min="773" max="773" width="5.83203125" style="19" bestFit="1" customWidth="1"/>
    <col min="774" max="774" width="5.58203125" style="19" customWidth="1"/>
    <col min="775" max="775" width="4.6640625" style="19" customWidth="1"/>
    <col min="776" max="776" width="4.83203125" style="19" customWidth="1"/>
    <col min="777" max="778" width="4.6640625" style="19" customWidth="1"/>
    <col min="779" max="780" width="5.83203125" style="19" bestFit="1" customWidth="1"/>
    <col min="781" max="781" width="4.6640625" style="19" customWidth="1"/>
    <col min="782" max="782" width="5.4140625" style="19" customWidth="1"/>
    <col min="783" max="785" width="4.6640625" style="19" customWidth="1"/>
    <col min="786" max="786" width="6.83203125" style="19" bestFit="1" customWidth="1"/>
    <col min="787" max="787" width="4.6640625" style="19" customWidth="1"/>
    <col min="788" max="788" width="6.83203125" style="19" bestFit="1" customWidth="1"/>
    <col min="789" max="793" width="4.6640625" style="19" customWidth="1"/>
    <col min="794" max="794" width="5.75" style="19" customWidth="1"/>
    <col min="795" max="803" width="4.6640625" style="19" customWidth="1"/>
    <col min="804" max="804" width="5.83203125" style="19" bestFit="1" customWidth="1"/>
    <col min="805" max="805" width="4.6640625" style="19" customWidth="1"/>
    <col min="806" max="806" width="5" style="19" customWidth="1"/>
    <col min="807" max="807" width="4.6640625" style="19" customWidth="1"/>
    <col min="808" max="808" width="6.75" style="19" customWidth="1"/>
    <col min="809" max="809" width="4.6640625" style="19" customWidth="1"/>
    <col min="810" max="810" width="5.25" style="19" customWidth="1"/>
    <col min="811" max="1024" width="8.1640625" style="19"/>
    <col min="1025" max="1025" width="3.33203125" style="19" customWidth="1"/>
    <col min="1026" max="1026" width="6.5" style="19" customWidth="1"/>
    <col min="1027" max="1027" width="5.83203125" style="19" bestFit="1" customWidth="1"/>
    <col min="1028" max="1028" width="6.5" style="19" customWidth="1"/>
    <col min="1029" max="1029" width="5.83203125" style="19" bestFit="1" customWidth="1"/>
    <col min="1030" max="1030" width="5.58203125" style="19" customWidth="1"/>
    <col min="1031" max="1031" width="4.6640625" style="19" customWidth="1"/>
    <col min="1032" max="1032" width="4.83203125" style="19" customWidth="1"/>
    <col min="1033" max="1034" width="4.6640625" style="19" customWidth="1"/>
    <col min="1035" max="1036" width="5.83203125" style="19" bestFit="1" customWidth="1"/>
    <col min="1037" max="1037" width="4.6640625" style="19" customWidth="1"/>
    <col min="1038" max="1038" width="5.4140625" style="19" customWidth="1"/>
    <col min="1039" max="1041" width="4.6640625" style="19" customWidth="1"/>
    <col min="1042" max="1042" width="6.83203125" style="19" bestFit="1" customWidth="1"/>
    <col min="1043" max="1043" width="4.6640625" style="19" customWidth="1"/>
    <col min="1044" max="1044" width="6.83203125" style="19" bestFit="1" customWidth="1"/>
    <col min="1045" max="1049" width="4.6640625" style="19" customWidth="1"/>
    <col min="1050" max="1050" width="5.75" style="19" customWidth="1"/>
    <col min="1051" max="1059" width="4.6640625" style="19" customWidth="1"/>
    <col min="1060" max="1060" width="5.83203125" style="19" bestFit="1" customWidth="1"/>
    <col min="1061" max="1061" width="4.6640625" style="19" customWidth="1"/>
    <col min="1062" max="1062" width="5" style="19" customWidth="1"/>
    <col min="1063" max="1063" width="4.6640625" style="19" customWidth="1"/>
    <col min="1064" max="1064" width="6.75" style="19" customWidth="1"/>
    <col min="1065" max="1065" width="4.6640625" style="19" customWidth="1"/>
    <col min="1066" max="1066" width="5.25" style="19" customWidth="1"/>
    <col min="1067" max="1280" width="8.1640625" style="19"/>
    <col min="1281" max="1281" width="3.33203125" style="19" customWidth="1"/>
    <col min="1282" max="1282" width="6.5" style="19" customWidth="1"/>
    <col min="1283" max="1283" width="5.83203125" style="19" bestFit="1" customWidth="1"/>
    <col min="1284" max="1284" width="6.5" style="19" customWidth="1"/>
    <col min="1285" max="1285" width="5.83203125" style="19" bestFit="1" customWidth="1"/>
    <col min="1286" max="1286" width="5.58203125" style="19" customWidth="1"/>
    <col min="1287" max="1287" width="4.6640625" style="19" customWidth="1"/>
    <col min="1288" max="1288" width="4.83203125" style="19" customWidth="1"/>
    <col min="1289" max="1290" width="4.6640625" style="19" customWidth="1"/>
    <col min="1291" max="1292" width="5.83203125" style="19" bestFit="1" customWidth="1"/>
    <col min="1293" max="1293" width="4.6640625" style="19" customWidth="1"/>
    <col min="1294" max="1294" width="5.4140625" style="19" customWidth="1"/>
    <col min="1295" max="1297" width="4.6640625" style="19" customWidth="1"/>
    <col min="1298" max="1298" width="6.83203125" style="19" bestFit="1" customWidth="1"/>
    <col min="1299" max="1299" width="4.6640625" style="19" customWidth="1"/>
    <col min="1300" max="1300" width="6.83203125" style="19" bestFit="1" customWidth="1"/>
    <col min="1301" max="1305" width="4.6640625" style="19" customWidth="1"/>
    <col min="1306" max="1306" width="5.75" style="19" customWidth="1"/>
    <col min="1307" max="1315" width="4.6640625" style="19" customWidth="1"/>
    <col min="1316" max="1316" width="5.83203125" style="19" bestFit="1" customWidth="1"/>
    <col min="1317" max="1317" width="4.6640625" style="19" customWidth="1"/>
    <col min="1318" max="1318" width="5" style="19" customWidth="1"/>
    <col min="1319" max="1319" width="4.6640625" style="19" customWidth="1"/>
    <col min="1320" max="1320" width="6.75" style="19" customWidth="1"/>
    <col min="1321" max="1321" width="4.6640625" style="19" customWidth="1"/>
    <col min="1322" max="1322" width="5.25" style="19" customWidth="1"/>
    <col min="1323" max="1536" width="8.1640625" style="19"/>
    <col min="1537" max="1537" width="3.33203125" style="19" customWidth="1"/>
    <col min="1538" max="1538" width="6.5" style="19" customWidth="1"/>
    <col min="1539" max="1539" width="5.83203125" style="19" bestFit="1" customWidth="1"/>
    <col min="1540" max="1540" width="6.5" style="19" customWidth="1"/>
    <col min="1541" max="1541" width="5.83203125" style="19" bestFit="1" customWidth="1"/>
    <col min="1542" max="1542" width="5.58203125" style="19" customWidth="1"/>
    <col min="1543" max="1543" width="4.6640625" style="19" customWidth="1"/>
    <col min="1544" max="1544" width="4.83203125" style="19" customWidth="1"/>
    <col min="1545" max="1546" width="4.6640625" style="19" customWidth="1"/>
    <col min="1547" max="1548" width="5.83203125" style="19" bestFit="1" customWidth="1"/>
    <col min="1549" max="1549" width="4.6640625" style="19" customWidth="1"/>
    <col min="1550" max="1550" width="5.4140625" style="19" customWidth="1"/>
    <col min="1551" max="1553" width="4.6640625" style="19" customWidth="1"/>
    <col min="1554" max="1554" width="6.83203125" style="19" bestFit="1" customWidth="1"/>
    <col min="1555" max="1555" width="4.6640625" style="19" customWidth="1"/>
    <col min="1556" max="1556" width="6.83203125" style="19" bestFit="1" customWidth="1"/>
    <col min="1557" max="1561" width="4.6640625" style="19" customWidth="1"/>
    <col min="1562" max="1562" width="5.75" style="19" customWidth="1"/>
    <col min="1563" max="1571" width="4.6640625" style="19" customWidth="1"/>
    <col min="1572" max="1572" width="5.83203125" style="19" bestFit="1" customWidth="1"/>
    <col min="1573" max="1573" width="4.6640625" style="19" customWidth="1"/>
    <col min="1574" max="1574" width="5" style="19" customWidth="1"/>
    <col min="1575" max="1575" width="4.6640625" style="19" customWidth="1"/>
    <col min="1576" max="1576" width="6.75" style="19" customWidth="1"/>
    <col min="1577" max="1577" width="4.6640625" style="19" customWidth="1"/>
    <col min="1578" max="1578" width="5.25" style="19" customWidth="1"/>
    <col min="1579" max="1792" width="8.1640625" style="19"/>
    <col min="1793" max="1793" width="3.33203125" style="19" customWidth="1"/>
    <col min="1794" max="1794" width="6.5" style="19" customWidth="1"/>
    <col min="1795" max="1795" width="5.83203125" style="19" bestFit="1" customWidth="1"/>
    <col min="1796" max="1796" width="6.5" style="19" customWidth="1"/>
    <col min="1797" max="1797" width="5.83203125" style="19" bestFit="1" customWidth="1"/>
    <col min="1798" max="1798" width="5.58203125" style="19" customWidth="1"/>
    <col min="1799" max="1799" width="4.6640625" style="19" customWidth="1"/>
    <col min="1800" max="1800" width="4.83203125" style="19" customWidth="1"/>
    <col min="1801" max="1802" width="4.6640625" style="19" customWidth="1"/>
    <col min="1803" max="1804" width="5.83203125" style="19" bestFit="1" customWidth="1"/>
    <col min="1805" max="1805" width="4.6640625" style="19" customWidth="1"/>
    <col min="1806" max="1806" width="5.4140625" style="19" customWidth="1"/>
    <col min="1807" max="1809" width="4.6640625" style="19" customWidth="1"/>
    <col min="1810" max="1810" width="6.83203125" style="19" bestFit="1" customWidth="1"/>
    <col min="1811" max="1811" width="4.6640625" style="19" customWidth="1"/>
    <col min="1812" max="1812" width="6.83203125" style="19" bestFit="1" customWidth="1"/>
    <col min="1813" max="1817" width="4.6640625" style="19" customWidth="1"/>
    <col min="1818" max="1818" width="5.75" style="19" customWidth="1"/>
    <col min="1819" max="1827" width="4.6640625" style="19" customWidth="1"/>
    <col min="1828" max="1828" width="5.83203125" style="19" bestFit="1" customWidth="1"/>
    <col min="1829" max="1829" width="4.6640625" style="19" customWidth="1"/>
    <col min="1830" max="1830" width="5" style="19" customWidth="1"/>
    <col min="1831" max="1831" width="4.6640625" style="19" customWidth="1"/>
    <col min="1832" max="1832" width="6.75" style="19" customWidth="1"/>
    <col min="1833" max="1833" width="4.6640625" style="19" customWidth="1"/>
    <col min="1834" max="1834" width="5.25" style="19" customWidth="1"/>
    <col min="1835" max="2048" width="8.1640625" style="19"/>
    <col min="2049" max="2049" width="3.33203125" style="19" customWidth="1"/>
    <col min="2050" max="2050" width="6.5" style="19" customWidth="1"/>
    <col min="2051" max="2051" width="5.83203125" style="19" bestFit="1" customWidth="1"/>
    <col min="2052" max="2052" width="6.5" style="19" customWidth="1"/>
    <col min="2053" max="2053" width="5.83203125" style="19" bestFit="1" customWidth="1"/>
    <col min="2054" max="2054" width="5.58203125" style="19" customWidth="1"/>
    <col min="2055" max="2055" width="4.6640625" style="19" customWidth="1"/>
    <col min="2056" max="2056" width="4.83203125" style="19" customWidth="1"/>
    <col min="2057" max="2058" width="4.6640625" style="19" customWidth="1"/>
    <col min="2059" max="2060" width="5.83203125" style="19" bestFit="1" customWidth="1"/>
    <col min="2061" max="2061" width="4.6640625" style="19" customWidth="1"/>
    <col min="2062" max="2062" width="5.4140625" style="19" customWidth="1"/>
    <col min="2063" max="2065" width="4.6640625" style="19" customWidth="1"/>
    <col min="2066" max="2066" width="6.83203125" style="19" bestFit="1" customWidth="1"/>
    <col min="2067" max="2067" width="4.6640625" style="19" customWidth="1"/>
    <col min="2068" max="2068" width="6.83203125" style="19" bestFit="1" customWidth="1"/>
    <col min="2069" max="2073" width="4.6640625" style="19" customWidth="1"/>
    <col min="2074" max="2074" width="5.75" style="19" customWidth="1"/>
    <col min="2075" max="2083" width="4.6640625" style="19" customWidth="1"/>
    <col min="2084" max="2084" width="5.83203125" style="19" bestFit="1" customWidth="1"/>
    <col min="2085" max="2085" width="4.6640625" style="19" customWidth="1"/>
    <col min="2086" max="2086" width="5" style="19" customWidth="1"/>
    <col min="2087" max="2087" width="4.6640625" style="19" customWidth="1"/>
    <col min="2088" max="2088" width="6.75" style="19" customWidth="1"/>
    <col min="2089" max="2089" width="4.6640625" style="19" customWidth="1"/>
    <col min="2090" max="2090" width="5.25" style="19" customWidth="1"/>
    <col min="2091" max="2304" width="8.1640625" style="19"/>
    <col min="2305" max="2305" width="3.33203125" style="19" customWidth="1"/>
    <col min="2306" max="2306" width="6.5" style="19" customWidth="1"/>
    <col min="2307" max="2307" width="5.83203125" style="19" bestFit="1" customWidth="1"/>
    <col min="2308" max="2308" width="6.5" style="19" customWidth="1"/>
    <col min="2309" max="2309" width="5.83203125" style="19" bestFit="1" customWidth="1"/>
    <col min="2310" max="2310" width="5.58203125" style="19" customWidth="1"/>
    <col min="2311" max="2311" width="4.6640625" style="19" customWidth="1"/>
    <col min="2312" max="2312" width="4.83203125" style="19" customWidth="1"/>
    <col min="2313" max="2314" width="4.6640625" style="19" customWidth="1"/>
    <col min="2315" max="2316" width="5.83203125" style="19" bestFit="1" customWidth="1"/>
    <col min="2317" max="2317" width="4.6640625" style="19" customWidth="1"/>
    <col min="2318" max="2318" width="5.4140625" style="19" customWidth="1"/>
    <col min="2319" max="2321" width="4.6640625" style="19" customWidth="1"/>
    <col min="2322" max="2322" width="6.83203125" style="19" bestFit="1" customWidth="1"/>
    <col min="2323" max="2323" width="4.6640625" style="19" customWidth="1"/>
    <col min="2324" max="2324" width="6.83203125" style="19" bestFit="1" customWidth="1"/>
    <col min="2325" max="2329" width="4.6640625" style="19" customWidth="1"/>
    <col min="2330" max="2330" width="5.75" style="19" customWidth="1"/>
    <col min="2331" max="2339" width="4.6640625" style="19" customWidth="1"/>
    <col min="2340" max="2340" width="5.83203125" style="19" bestFit="1" customWidth="1"/>
    <col min="2341" max="2341" width="4.6640625" style="19" customWidth="1"/>
    <col min="2342" max="2342" width="5" style="19" customWidth="1"/>
    <col min="2343" max="2343" width="4.6640625" style="19" customWidth="1"/>
    <col min="2344" max="2344" width="6.75" style="19" customWidth="1"/>
    <col min="2345" max="2345" width="4.6640625" style="19" customWidth="1"/>
    <col min="2346" max="2346" width="5.25" style="19" customWidth="1"/>
    <col min="2347" max="2560" width="8.1640625" style="19"/>
    <col min="2561" max="2561" width="3.33203125" style="19" customWidth="1"/>
    <col min="2562" max="2562" width="6.5" style="19" customWidth="1"/>
    <col min="2563" max="2563" width="5.83203125" style="19" bestFit="1" customWidth="1"/>
    <col min="2564" max="2564" width="6.5" style="19" customWidth="1"/>
    <col min="2565" max="2565" width="5.83203125" style="19" bestFit="1" customWidth="1"/>
    <col min="2566" max="2566" width="5.58203125" style="19" customWidth="1"/>
    <col min="2567" max="2567" width="4.6640625" style="19" customWidth="1"/>
    <col min="2568" max="2568" width="4.83203125" style="19" customWidth="1"/>
    <col min="2569" max="2570" width="4.6640625" style="19" customWidth="1"/>
    <col min="2571" max="2572" width="5.83203125" style="19" bestFit="1" customWidth="1"/>
    <col min="2573" max="2573" width="4.6640625" style="19" customWidth="1"/>
    <col min="2574" max="2574" width="5.4140625" style="19" customWidth="1"/>
    <col min="2575" max="2577" width="4.6640625" style="19" customWidth="1"/>
    <col min="2578" max="2578" width="6.83203125" style="19" bestFit="1" customWidth="1"/>
    <col min="2579" max="2579" width="4.6640625" style="19" customWidth="1"/>
    <col min="2580" max="2580" width="6.83203125" style="19" bestFit="1" customWidth="1"/>
    <col min="2581" max="2585" width="4.6640625" style="19" customWidth="1"/>
    <col min="2586" max="2586" width="5.75" style="19" customWidth="1"/>
    <col min="2587" max="2595" width="4.6640625" style="19" customWidth="1"/>
    <col min="2596" max="2596" width="5.83203125" style="19" bestFit="1" customWidth="1"/>
    <col min="2597" max="2597" width="4.6640625" style="19" customWidth="1"/>
    <col min="2598" max="2598" width="5" style="19" customWidth="1"/>
    <col min="2599" max="2599" width="4.6640625" style="19" customWidth="1"/>
    <col min="2600" max="2600" width="6.75" style="19" customWidth="1"/>
    <col min="2601" max="2601" width="4.6640625" style="19" customWidth="1"/>
    <col min="2602" max="2602" width="5.25" style="19" customWidth="1"/>
    <col min="2603" max="2816" width="8.1640625" style="19"/>
    <col min="2817" max="2817" width="3.33203125" style="19" customWidth="1"/>
    <col min="2818" max="2818" width="6.5" style="19" customWidth="1"/>
    <col min="2819" max="2819" width="5.83203125" style="19" bestFit="1" customWidth="1"/>
    <col min="2820" max="2820" width="6.5" style="19" customWidth="1"/>
    <col min="2821" max="2821" width="5.83203125" style="19" bestFit="1" customWidth="1"/>
    <col min="2822" max="2822" width="5.58203125" style="19" customWidth="1"/>
    <col min="2823" max="2823" width="4.6640625" style="19" customWidth="1"/>
    <col min="2824" max="2824" width="4.83203125" style="19" customWidth="1"/>
    <col min="2825" max="2826" width="4.6640625" style="19" customWidth="1"/>
    <col min="2827" max="2828" width="5.83203125" style="19" bestFit="1" customWidth="1"/>
    <col min="2829" max="2829" width="4.6640625" style="19" customWidth="1"/>
    <col min="2830" max="2830" width="5.4140625" style="19" customWidth="1"/>
    <col min="2831" max="2833" width="4.6640625" style="19" customWidth="1"/>
    <col min="2834" max="2834" width="6.83203125" style="19" bestFit="1" customWidth="1"/>
    <col min="2835" max="2835" width="4.6640625" style="19" customWidth="1"/>
    <col min="2836" max="2836" width="6.83203125" style="19" bestFit="1" customWidth="1"/>
    <col min="2837" max="2841" width="4.6640625" style="19" customWidth="1"/>
    <col min="2842" max="2842" width="5.75" style="19" customWidth="1"/>
    <col min="2843" max="2851" width="4.6640625" style="19" customWidth="1"/>
    <col min="2852" max="2852" width="5.83203125" style="19" bestFit="1" customWidth="1"/>
    <col min="2853" max="2853" width="4.6640625" style="19" customWidth="1"/>
    <col min="2854" max="2854" width="5" style="19" customWidth="1"/>
    <col min="2855" max="2855" width="4.6640625" style="19" customWidth="1"/>
    <col min="2856" max="2856" width="6.75" style="19" customWidth="1"/>
    <col min="2857" max="2857" width="4.6640625" style="19" customWidth="1"/>
    <col min="2858" max="2858" width="5.25" style="19" customWidth="1"/>
    <col min="2859" max="3072" width="8.1640625" style="19"/>
    <col min="3073" max="3073" width="3.33203125" style="19" customWidth="1"/>
    <col min="3074" max="3074" width="6.5" style="19" customWidth="1"/>
    <col min="3075" max="3075" width="5.83203125" style="19" bestFit="1" customWidth="1"/>
    <col min="3076" max="3076" width="6.5" style="19" customWidth="1"/>
    <col min="3077" max="3077" width="5.83203125" style="19" bestFit="1" customWidth="1"/>
    <col min="3078" max="3078" width="5.58203125" style="19" customWidth="1"/>
    <col min="3079" max="3079" width="4.6640625" style="19" customWidth="1"/>
    <col min="3080" max="3080" width="4.83203125" style="19" customWidth="1"/>
    <col min="3081" max="3082" width="4.6640625" style="19" customWidth="1"/>
    <col min="3083" max="3084" width="5.83203125" style="19" bestFit="1" customWidth="1"/>
    <col min="3085" max="3085" width="4.6640625" style="19" customWidth="1"/>
    <col min="3086" max="3086" width="5.4140625" style="19" customWidth="1"/>
    <col min="3087" max="3089" width="4.6640625" style="19" customWidth="1"/>
    <col min="3090" max="3090" width="6.83203125" style="19" bestFit="1" customWidth="1"/>
    <col min="3091" max="3091" width="4.6640625" style="19" customWidth="1"/>
    <col min="3092" max="3092" width="6.83203125" style="19" bestFit="1" customWidth="1"/>
    <col min="3093" max="3097" width="4.6640625" style="19" customWidth="1"/>
    <col min="3098" max="3098" width="5.75" style="19" customWidth="1"/>
    <col min="3099" max="3107" width="4.6640625" style="19" customWidth="1"/>
    <col min="3108" max="3108" width="5.83203125" style="19" bestFit="1" customWidth="1"/>
    <col min="3109" max="3109" width="4.6640625" style="19" customWidth="1"/>
    <col min="3110" max="3110" width="5" style="19" customWidth="1"/>
    <col min="3111" max="3111" width="4.6640625" style="19" customWidth="1"/>
    <col min="3112" max="3112" width="6.75" style="19" customWidth="1"/>
    <col min="3113" max="3113" width="4.6640625" style="19" customWidth="1"/>
    <col min="3114" max="3114" width="5.25" style="19" customWidth="1"/>
    <col min="3115" max="3328" width="8.1640625" style="19"/>
    <col min="3329" max="3329" width="3.33203125" style="19" customWidth="1"/>
    <col min="3330" max="3330" width="6.5" style="19" customWidth="1"/>
    <col min="3331" max="3331" width="5.83203125" style="19" bestFit="1" customWidth="1"/>
    <col min="3332" max="3332" width="6.5" style="19" customWidth="1"/>
    <col min="3333" max="3333" width="5.83203125" style="19" bestFit="1" customWidth="1"/>
    <col min="3334" max="3334" width="5.58203125" style="19" customWidth="1"/>
    <col min="3335" max="3335" width="4.6640625" style="19" customWidth="1"/>
    <col min="3336" max="3336" width="4.83203125" style="19" customWidth="1"/>
    <col min="3337" max="3338" width="4.6640625" style="19" customWidth="1"/>
    <col min="3339" max="3340" width="5.83203125" style="19" bestFit="1" customWidth="1"/>
    <col min="3341" max="3341" width="4.6640625" style="19" customWidth="1"/>
    <col min="3342" max="3342" width="5.4140625" style="19" customWidth="1"/>
    <col min="3343" max="3345" width="4.6640625" style="19" customWidth="1"/>
    <col min="3346" max="3346" width="6.83203125" style="19" bestFit="1" customWidth="1"/>
    <col min="3347" max="3347" width="4.6640625" style="19" customWidth="1"/>
    <col min="3348" max="3348" width="6.83203125" style="19" bestFit="1" customWidth="1"/>
    <col min="3349" max="3353" width="4.6640625" style="19" customWidth="1"/>
    <col min="3354" max="3354" width="5.75" style="19" customWidth="1"/>
    <col min="3355" max="3363" width="4.6640625" style="19" customWidth="1"/>
    <col min="3364" max="3364" width="5.83203125" style="19" bestFit="1" customWidth="1"/>
    <col min="3365" max="3365" width="4.6640625" style="19" customWidth="1"/>
    <col min="3366" max="3366" width="5" style="19" customWidth="1"/>
    <col min="3367" max="3367" width="4.6640625" style="19" customWidth="1"/>
    <col min="3368" max="3368" width="6.75" style="19" customWidth="1"/>
    <col min="3369" max="3369" width="4.6640625" style="19" customWidth="1"/>
    <col min="3370" max="3370" width="5.25" style="19" customWidth="1"/>
    <col min="3371" max="3584" width="8.1640625" style="19"/>
    <col min="3585" max="3585" width="3.33203125" style="19" customWidth="1"/>
    <col min="3586" max="3586" width="6.5" style="19" customWidth="1"/>
    <col min="3587" max="3587" width="5.83203125" style="19" bestFit="1" customWidth="1"/>
    <col min="3588" max="3588" width="6.5" style="19" customWidth="1"/>
    <col min="3589" max="3589" width="5.83203125" style="19" bestFit="1" customWidth="1"/>
    <col min="3590" max="3590" width="5.58203125" style="19" customWidth="1"/>
    <col min="3591" max="3591" width="4.6640625" style="19" customWidth="1"/>
    <col min="3592" max="3592" width="4.83203125" style="19" customWidth="1"/>
    <col min="3593" max="3594" width="4.6640625" style="19" customWidth="1"/>
    <col min="3595" max="3596" width="5.83203125" style="19" bestFit="1" customWidth="1"/>
    <col min="3597" max="3597" width="4.6640625" style="19" customWidth="1"/>
    <col min="3598" max="3598" width="5.4140625" style="19" customWidth="1"/>
    <col min="3599" max="3601" width="4.6640625" style="19" customWidth="1"/>
    <col min="3602" max="3602" width="6.83203125" style="19" bestFit="1" customWidth="1"/>
    <col min="3603" max="3603" width="4.6640625" style="19" customWidth="1"/>
    <col min="3604" max="3604" width="6.83203125" style="19" bestFit="1" customWidth="1"/>
    <col min="3605" max="3609" width="4.6640625" style="19" customWidth="1"/>
    <col min="3610" max="3610" width="5.75" style="19" customWidth="1"/>
    <col min="3611" max="3619" width="4.6640625" style="19" customWidth="1"/>
    <col min="3620" max="3620" width="5.83203125" style="19" bestFit="1" customWidth="1"/>
    <col min="3621" max="3621" width="4.6640625" style="19" customWidth="1"/>
    <col min="3622" max="3622" width="5" style="19" customWidth="1"/>
    <col min="3623" max="3623" width="4.6640625" style="19" customWidth="1"/>
    <col min="3624" max="3624" width="6.75" style="19" customWidth="1"/>
    <col min="3625" max="3625" width="4.6640625" style="19" customWidth="1"/>
    <col min="3626" max="3626" width="5.25" style="19" customWidth="1"/>
    <col min="3627" max="3840" width="8.1640625" style="19"/>
    <col min="3841" max="3841" width="3.33203125" style="19" customWidth="1"/>
    <col min="3842" max="3842" width="6.5" style="19" customWidth="1"/>
    <col min="3843" max="3843" width="5.83203125" style="19" bestFit="1" customWidth="1"/>
    <col min="3844" max="3844" width="6.5" style="19" customWidth="1"/>
    <col min="3845" max="3845" width="5.83203125" style="19" bestFit="1" customWidth="1"/>
    <col min="3846" max="3846" width="5.58203125" style="19" customWidth="1"/>
    <col min="3847" max="3847" width="4.6640625" style="19" customWidth="1"/>
    <col min="3848" max="3848" width="4.83203125" style="19" customWidth="1"/>
    <col min="3849" max="3850" width="4.6640625" style="19" customWidth="1"/>
    <col min="3851" max="3852" width="5.83203125" style="19" bestFit="1" customWidth="1"/>
    <col min="3853" max="3853" width="4.6640625" style="19" customWidth="1"/>
    <col min="3854" max="3854" width="5.4140625" style="19" customWidth="1"/>
    <col min="3855" max="3857" width="4.6640625" style="19" customWidth="1"/>
    <col min="3858" max="3858" width="6.83203125" style="19" bestFit="1" customWidth="1"/>
    <col min="3859" max="3859" width="4.6640625" style="19" customWidth="1"/>
    <col min="3860" max="3860" width="6.83203125" style="19" bestFit="1" customWidth="1"/>
    <col min="3861" max="3865" width="4.6640625" style="19" customWidth="1"/>
    <col min="3866" max="3866" width="5.75" style="19" customWidth="1"/>
    <col min="3867" max="3875" width="4.6640625" style="19" customWidth="1"/>
    <col min="3876" max="3876" width="5.83203125" style="19" bestFit="1" customWidth="1"/>
    <col min="3877" max="3877" width="4.6640625" style="19" customWidth="1"/>
    <col min="3878" max="3878" width="5" style="19" customWidth="1"/>
    <col min="3879" max="3879" width="4.6640625" style="19" customWidth="1"/>
    <col min="3880" max="3880" width="6.75" style="19" customWidth="1"/>
    <col min="3881" max="3881" width="4.6640625" style="19" customWidth="1"/>
    <col min="3882" max="3882" width="5.25" style="19" customWidth="1"/>
    <col min="3883" max="4096" width="8.1640625" style="19"/>
    <col min="4097" max="4097" width="3.33203125" style="19" customWidth="1"/>
    <col min="4098" max="4098" width="6.5" style="19" customWidth="1"/>
    <col min="4099" max="4099" width="5.83203125" style="19" bestFit="1" customWidth="1"/>
    <col min="4100" max="4100" width="6.5" style="19" customWidth="1"/>
    <col min="4101" max="4101" width="5.83203125" style="19" bestFit="1" customWidth="1"/>
    <col min="4102" max="4102" width="5.58203125" style="19" customWidth="1"/>
    <col min="4103" max="4103" width="4.6640625" style="19" customWidth="1"/>
    <col min="4104" max="4104" width="4.83203125" style="19" customWidth="1"/>
    <col min="4105" max="4106" width="4.6640625" style="19" customWidth="1"/>
    <col min="4107" max="4108" width="5.83203125" style="19" bestFit="1" customWidth="1"/>
    <col min="4109" max="4109" width="4.6640625" style="19" customWidth="1"/>
    <col min="4110" max="4110" width="5.4140625" style="19" customWidth="1"/>
    <col min="4111" max="4113" width="4.6640625" style="19" customWidth="1"/>
    <col min="4114" max="4114" width="6.83203125" style="19" bestFit="1" customWidth="1"/>
    <col min="4115" max="4115" width="4.6640625" style="19" customWidth="1"/>
    <col min="4116" max="4116" width="6.83203125" style="19" bestFit="1" customWidth="1"/>
    <col min="4117" max="4121" width="4.6640625" style="19" customWidth="1"/>
    <col min="4122" max="4122" width="5.75" style="19" customWidth="1"/>
    <col min="4123" max="4131" width="4.6640625" style="19" customWidth="1"/>
    <col min="4132" max="4132" width="5.83203125" style="19" bestFit="1" customWidth="1"/>
    <col min="4133" max="4133" width="4.6640625" style="19" customWidth="1"/>
    <col min="4134" max="4134" width="5" style="19" customWidth="1"/>
    <col min="4135" max="4135" width="4.6640625" style="19" customWidth="1"/>
    <col min="4136" max="4136" width="6.75" style="19" customWidth="1"/>
    <col min="4137" max="4137" width="4.6640625" style="19" customWidth="1"/>
    <col min="4138" max="4138" width="5.25" style="19" customWidth="1"/>
    <col min="4139" max="4352" width="8.1640625" style="19"/>
    <col min="4353" max="4353" width="3.33203125" style="19" customWidth="1"/>
    <col min="4354" max="4354" width="6.5" style="19" customWidth="1"/>
    <col min="4355" max="4355" width="5.83203125" style="19" bestFit="1" customWidth="1"/>
    <col min="4356" max="4356" width="6.5" style="19" customWidth="1"/>
    <col min="4357" max="4357" width="5.83203125" style="19" bestFit="1" customWidth="1"/>
    <col min="4358" max="4358" width="5.58203125" style="19" customWidth="1"/>
    <col min="4359" max="4359" width="4.6640625" style="19" customWidth="1"/>
    <col min="4360" max="4360" width="4.83203125" style="19" customWidth="1"/>
    <col min="4361" max="4362" width="4.6640625" style="19" customWidth="1"/>
    <col min="4363" max="4364" width="5.83203125" style="19" bestFit="1" customWidth="1"/>
    <col min="4365" max="4365" width="4.6640625" style="19" customWidth="1"/>
    <col min="4366" max="4366" width="5.4140625" style="19" customWidth="1"/>
    <col min="4367" max="4369" width="4.6640625" style="19" customWidth="1"/>
    <col min="4370" max="4370" width="6.83203125" style="19" bestFit="1" customWidth="1"/>
    <col min="4371" max="4371" width="4.6640625" style="19" customWidth="1"/>
    <col min="4372" max="4372" width="6.83203125" style="19" bestFit="1" customWidth="1"/>
    <col min="4373" max="4377" width="4.6640625" style="19" customWidth="1"/>
    <col min="4378" max="4378" width="5.75" style="19" customWidth="1"/>
    <col min="4379" max="4387" width="4.6640625" style="19" customWidth="1"/>
    <col min="4388" max="4388" width="5.83203125" style="19" bestFit="1" customWidth="1"/>
    <col min="4389" max="4389" width="4.6640625" style="19" customWidth="1"/>
    <col min="4390" max="4390" width="5" style="19" customWidth="1"/>
    <col min="4391" max="4391" width="4.6640625" style="19" customWidth="1"/>
    <col min="4392" max="4392" width="6.75" style="19" customWidth="1"/>
    <col min="4393" max="4393" width="4.6640625" style="19" customWidth="1"/>
    <col min="4394" max="4394" width="5.25" style="19" customWidth="1"/>
    <col min="4395" max="4608" width="8.1640625" style="19"/>
    <col min="4609" max="4609" width="3.33203125" style="19" customWidth="1"/>
    <col min="4610" max="4610" width="6.5" style="19" customWidth="1"/>
    <col min="4611" max="4611" width="5.83203125" style="19" bestFit="1" customWidth="1"/>
    <col min="4612" max="4612" width="6.5" style="19" customWidth="1"/>
    <col min="4613" max="4613" width="5.83203125" style="19" bestFit="1" customWidth="1"/>
    <col min="4614" max="4614" width="5.58203125" style="19" customWidth="1"/>
    <col min="4615" max="4615" width="4.6640625" style="19" customWidth="1"/>
    <col min="4616" max="4616" width="4.83203125" style="19" customWidth="1"/>
    <col min="4617" max="4618" width="4.6640625" style="19" customWidth="1"/>
    <col min="4619" max="4620" width="5.83203125" style="19" bestFit="1" customWidth="1"/>
    <col min="4621" max="4621" width="4.6640625" style="19" customWidth="1"/>
    <col min="4622" max="4622" width="5.4140625" style="19" customWidth="1"/>
    <col min="4623" max="4625" width="4.6640625" style="19" customWidth="1"/>
    <col min="4626" max="4626" width="6.83203125" style="19" bestFit="1" customWidth="1"/>
    <col min="4627" max="4627" width="4.6640625" style="19" customWidth="1"/>
    <col min="4628" max="4628" width="6.83203125" style="19" bestFit="1" customWidth="1"/>
    <col min="4629" max="4633" width="4.6640625" style="19" customWidth="1"/>
    <col min="4634" max="4634" width="5.75" style="19" customWidth="1"/>
    <col min="4635" max="4643" width="4.6640625" style="19" customWidth="1"/>
    <col min="4644" max="4644" width="5.83203125" style="19" bestFit="1" customWidth="1"/>
    <col min="4645" max="4645" width="4.6640625" style="19" customWidth="1"/>
    <col min="4646" max="4646" width="5" style="19" customWidth="1"/>
    <col min="4647" max="4647" width="4.6640625" style="19" customWidth="1"/>
    <col min="4648" max="4648" width="6.75" style="19" customWidth="1"/>
    <col min="4649" max="4649" width="4.6640625" style="19" customWidth="1"/>
    <col min="4650" max="4650" width="5.25" style="19" customWidth="1"/>
    <col min="4651" max="4864" width="8.1640625" style="19"/>
    <col min="4865" max="4865" width="3.33203125" style="19" customWidth="1"/>
    <col min="4866" max="4866" width="6.5" style="19" customWidth="1"/>
    <col min="4867" max="4867" width="5.83203125" style="19" bestFit="1" customWidth="1"/>
    <col min="4868" max="4868" width="6.5" style="19" customWidth="1"/>
    <col min="4869" max="4869" width="5.83203125" style="19" bestFit="1" customWidth="1"/>
    <col min="4870" max="4870" width="5.58203125" style="19" customWidth="1"/>
    <col min="4871" max="4871" width="4.6640625" style="19" customWidth="1"/>
    <col min="4872" max="4872" width="4.83203125" style="19" customWidth="1"/>
    <col min="4873" max="4874" width="4.6640625" style="19" customWidth="1"/>
    <col min="4875" max="4876" width="5.83203125" style="19" bestFit="1" customWidth="1"/>
    <col min="4877" max="4877" width="4.6640625" style="19" customWidth="1"/>
    <col min="4878" max="4878" width="5.4140625" style="19" customWidth="1"/>
    <col min="4879" max="4881" width="4.6640625" style="19" customWidth="1"/>
    <col min="4882" max="4882" width="6.83203125" style="19" bestFit="1" customWidth="1"/>
    <col min="4883" max="4883" width="4.6640625" style="19" customWidth="1"/>
    <col min="4884" max="4884" width="6.83203125" style="19" bestFit="1" customWidth="1"/>
    <col min="4885" max="4889" width="4.6640625" style="19" customWidth="1"/>
    <col min="4890" max="4890" width="5.75" style="19" customWidth="1"/>
    <col min="4891" max="4899" width="4.6640625" style="19" customWidth="1"/>
    <col min="4900" max="4900" width="5.83203125" style="19" bestFit="1" customWidth="1"/>
    <col min="4901" max="4901" width="4.6640625" style="19" customWidth="1"/>
    <col min="4902" max="4902" width="5" style="19" customWidth="1"/>
    <col min="4903" max="4903" width="4.6640625" style="19" customWidth="1"/>
    <col min="4904" max="4904" width="6.75" style="19" customWidth="1"/>
    <col min="4905" max="4905" width="4.6640625" style="19" customWidth="1"/>
    <col min="4906" max="4906" width="5.25" style="19" customWidth="1"/>
    <col min="4907" max="5120" width="8.1640625" style="19"/>
    <col min="5121" max="5121" width="3.33203125" style="19" customWidth="1"/>
    <col min="5122" max="5122" width="6.5" style="19" customWidth="1"/>
    <col min="5123" max="5123" width="5.83203125" style="19" bestFit="1" customWidth="1"/>
    <col min="5124" max="5124" width="6.5" style="19" customWidth="1"/>
    <col min="5125" max="5125" width="5.83203125" style="19" bestFit="1" customWidth="1"/>
    <col min="5126" max="5126" width="5.58203125" style="19" customWidth="1"/>
    <col min="5127" max="5127" width="4.6640625" style="19" customWidth="1"/>
    <col min="5128" max="5128" width="4.83203125" style="19" customWidth="1"/>
    <col min="5129" max="5130" width="4.6640625" style="19" customWidth="1"/>
    <col min="5131" max="5132" width="5.83203125" style="19" bestFit="1" customWidth="1"/>
    <col min="5133" max="5133" width="4.6640625" style="19" customWidth="1"/>
    <col min="5134" max="5134" width="5.4140625" style="19" customWidth="1"/>
    <col min="5135" max="5137" width="4.6640625" style="19" customWidth="1"/>
    <col min="5138" max="5138" width="6.83203125" style="19" bestFit="1" customWidth="1"/>
    <col min="5139" max="5139" width="4.6640625" style="19" customWidth="1"/>
    <col min="5140" max="5140" width="6.83203125" style="19" bestFit="1" customWidth="1"/>
    <col min="5141" max="5145" width="4.6640625" style="19" customWidth="1"/>
    <col min="5146" max="5146" width="5.75" style="19" customWidth="1"/>
    <col min="5147" max="5155" width="4.6640625" style="19" customWidth="1"/>
    <col min="5156" max="5156" width="5.83203125" style="19" bestFit="1" customWidth="1"/>
    <col min="5157" max="5157" width="4.6640625" style="19" customWidth="1"/>
    <col min="5158" max="5158" width="5" style="19" customWidth="1"/>
    <col min="5159" max="5159" width="4.6640625" style="19" customWidth="1"/>
    <col min="5160" max="5160" width="6.75" style="19" customWidth="1"/>
    <col min="5161" max="5161" width="4.6640625" style="19" customWidth="1"/>
    <col min="5162" max="5162" width="5.25" style="19" customWidth="1"/>
    <col min="5163" max="5376" width="8.1640625" style="19"/>
    <col min="5377" max="5377" width="3.33203125" style="19" customWidth="1"/>
    <col min="5378" max="5378" width="6.5" style="19" customWidth="1"/>
    <col min="5379" max="5379" width="5.83203125" style="19" bestFit="1" customWidth="1"/>
    <col min="5380" max="5380" width="6.5" style="19" customWidth="1"/>
    <col min="5381" max="5381" width="5.83203125" style="19" bestFit="1" customWidth="1"/>
    <col min="5382" max="5382" width="5.58203125" style="19" customWidth="1"/>
    <col min="5383" max="5383" width="4.6640625" style="19" customWidth="1"/>
    <col min="5384" max="5384" width="4.83203125" style="19" customWidth="1"/>
    <col min="5385" max="5386" width="4.6640625" style="19" customWidth="1"/>
    <col min="5387" max="5388" width="5.83203125" style="19" bestFit="1" customWidth="1"/>
    <col min="5389" max="5389" width="4.6640625" style="19" customWidth="1"/>
    <col min="5390" max="5390" width="5.4140625" style="19" customWidth="1"/>
    <col min="5391" max="5393" width="4.6640625" style="19" customWidth="1"/>
    <col min="5394" max="5394" width="6.83203125" style="19" bestFit="1" customWidth="1"/>
    <col min="5395" max="5395" width="4.6640625" style="19" customWidth="1"/>
    <col min="5396" max="5396" width="6.83203125" style="19" bestFit="1" customWidth="1"/>
    <col min="5397" max="5401" width="4.6640625" style="19" customWidth="1"/>
    <col min="5402" max="5402" width="5.75" style="19" customWidth="1"/>
    <col min="5403" max="5411" width="4.6640625" style="19" customWidth="1"/>
    <col min="5412" max="5412" width="5.83203125" style="19" bestFit="1" customWidth="1"/>
    <col min="5413" max="5413" width="4.6640625" style="19" customWidth="1"/>
    <col min="5414" max="5414" width="5" style="19" customWidth="1"/>
    <col min="5415" max="5415" width="4.6640625" style="19" customWidth="1"/>
    <col min="5416" max="5416" width="6.75" style="19" customWidth="1"/>
    <col min="5417" max="5417" width="4.6640625" style="19" customWidth="1"/>
    <col min="5418" max="5418" width="5.25" style="19" customWidth="1"/>
    <col min="5419" max="5632" width="8.1640625" style="19"/>
    <col min="5633" max="5633" width="3.33203125" style="19" customWidth="1"/>
    <col min="5634" max="5634" width="6.5" style="19" customWidth="1"/>
    <col min="5635" max="5635" width="5.83203125" style="19" bestFit="1" customWidth="1"/>
    <col min="5636" max="5636" width="6.5" style="19" customWidth="1"/>
    <col min="5637" max="5637" width="5.83203125" style="19" bestFit="1" customWidth="1"/>
    <col min="5638" max="5638" width="5.58203125" style="19" customWidth="1"/>
    <col min="5639" max="5639" width="4.6640625" style="19" customWidth="1"/>
    <col min="5640" max="5640" width="4.83203125" style="19" customWidth="1"/>
    <col min="5641" max="5642" width="4.6640625" style="19" customWidth="1"/>
    <col min="5643" max="5644" width="5.83203125" style="19" bestFit="1" customWidth="1"/>
    <col min="5645" max="5645" width="4.6640625" style="19" customWidth="1"/>
    <col min="5646" max="5646" width="5.4140625" style="19" customWidth="1"/>
    <col min="5647" max="5649" width="4.6640625" style="19" customWidth="1"/>
    <col min="5650" max="5650" width="6.83203125" style="19" bestFit="1" customWidth="1"/>
    <col min="5651" max="5651" width="4.6640625" style="19" customWidth="1"/>
    <col min="5652" max="5652" width="6.83203125" style="19" bestFit="1" customWidth="1"/>
    <col min="5653" max="5657" width="4.6640625" style="19" customWidth="1"/>
    <col min="5658" max="5658" width="5.75" style="19" customWidth="1"/>
    <col min="5659" max="5667" width="4.6640625" style="19" customWidth="1"/>
    <col min="5668" max="5668" width="5.83203125" style="19" bestFit="1" customWidth="1"/>
    <col min="5669" max="5669" width="4.6640625" style="19" customWidth="1"/>
    <col min="5670" max="5670" width="5" style="19" customWidth="1"/>
    <col min="5671" max="5671" width="4.6640625" style="19" customWidth="1"/>
    <col min="5672" max="5672" width="6.75" style="19" customWidth="1"/>
    <col min="5673" max="5673" width="4.6640625" style="19" customWidth="1"/>
    <col min="5674" max="5674" width="5.25" style="19" customWidth="1"/>
    <col min="5675" max="5888" width="8.1640625" style="19"/>
    <col min="5889" max="5889" width="3.33203125" style="19" customWidth="1"/>
    <col min="5890" max="5890" width="6.5" style="19" customWidth="1"/>
    <col min="5891" max="5891" width="5.83203125" style="19" bestFit="1" customWidth="1"/>
    <col min="5892" max="5892" width="6.5" style="19" customWidth="1"/>
    <col min="5893" max="5893" width="5.83203125" style="19" bestFit="1" customWidth="1"/>
    <col min="5894" max="5894" width="5.58203125" style="19" customWidth="1"/>
    <col min="5895" max="5895" width="4.6640625" style="19" customWidth="1"/>
    <col min="5896" max="5896" width="4.83203125" style="19" customWidth="1"/>
    <col min="5897" max="5898" width="4.6640625" style="19" customWidth="1"/>
    <col min="5899" max="5900" width="5.83203125" style="19" bestFit="1" customWidth="1"/>
    <col min="5901" max="5901" width="4.6640625" style="19" customWidth="1"/>
    <col min="5902" max="5902" width="5.4140625" style="19" customWidth="1"/>
    <col min="5903" max="5905" width="4.6640625" style="19" customWidth="1"/>
    <col min="5906" max="5906" width="6.83203125" style="19" bestFit="1" customWidth="1"/>
    <col min="5907" max="5907" width="4.6640625" style="19" customWidth="1"/>
    <col min="5908" max="5908" width="6.83203125" style="19" bestFit="1" customWidth="1"/>
    <col min="5909" max="5913" width="4.6640625" style="19" customWidth="1"/>
    <col min="5914" max="5914" width="5.75" style="19" customWidth="1"/>
    <col min="5915" max="5923" width="4.6640625" style="19" customWidth="1"/>
    <col min="5924" max="5924" width="5.83203125" style="19" bestFit="1" customWidth="1"/>
    <col min="5925" max="5925" width="4.6640625" style="19" customWidth="1"/>
    <col min="5926" max="5926" width="5" style="19" customWidth="1"/>
    <col min="5927" max="5927" width="4.6640625" style="19" customWidth="1"/>
    <col min="5928" max="5928" width="6.75" style="19" customWidth="1"/>
    <col min="5929" max="5929" width="4.6640625" style="19" customWidth="1"/>
    <col min="5930" max="5930" width="5.25" style="19" customWidth="1"/>
    <col min="5931" max="6144" width="8.1640625" style="19"/>
    <col min="6145" max="6145" width="3.33203125" style="19" customWidth="1"/>
    <col min="6146" max="6146" width="6.5" style="19" customWidth="1"/>
    <col min="6147" max="6147" width="5.83203125" style="19" bestFit="1" customWidth="1"/>
    <col min="6148" max="6148" width="6.5" style="19" customWidth="1"/>
    <col min="6149" max="6149" width="5.83203125" style="19" bestFit="1" customWidth="1"/>
    <col min="6150" max="6150" width="5.58203125" style="19" customWidth="1"/>
    <col min="6151" max="6151" width="4.6640625" style="19" customWidth="1"/>
    <col min="6152" max="6152" width="4.83203125" style="19" customWidth="1"/>
    <col min="6153" max="6154" width="4.6640625" style="19" customWidth="1"/>
    <col min="6155" max="6156" width="5.83203125" style="19" bestFit="1" customWidth="1"/>
    <col min="6157" max="6157" width="4.6640625" style="19" customWidth="1"/>
    <col min="6158" max="6158" width="5.4140625" style="19" customWidth="1"/>
    <col min="6159" max="6161" width="4.6640625" style="19" customWidth="1"/>
    <col min="6162" max="6162" width="6.83203125" style="19" bestFit="1" customWidth="1"/>
    <col min="6163" max="6163" width="4.6640625" style="19" customWidth="1"/>
    <col min="6164" max="6164" width="6.83203125" style="19" bestFit="1" customWidth="1"/>
    <col min="6165" max="6169" width="4.6640625" style="19" customWidth="1"/>
    <col min="6170" max="6170" width="5.75" style="19" customWidth="1"/>
    <col min="6171" max="6179" width="4.6640625" style="19" customWidth="1"/>
    <col min="6180" max="6180" width="5.83203125" style="19" bestFit="1" customWidth="1"/>
    <col min="6181" max="6181" width="4.6640625" style="19" customWidth="1"/>
    <col min="6182" max="6182" width="5" style="19" customWidth="1"/>
    <col min="6183" max="6183" width="4.6640625" style="19" customWidth="1"/>
    <col min="6184" max="6184" width="6.75" style="19" customWidth="1"/>
    <col min="6185" max="6185" width="4.6640625" style="19" customWidth="1"/>
    <col min="6186" max="6186" width="5.25" style="19" customWidth="1"/>
    <col min="6187" max="6400" width="8.1640625" style="19"/>
    <col min="6401" max="6401" width="3.33203125" style="19" customWidth="1"/>
    <col min="6402" max="6402" width="6.5" style="19" customWidth="1"/>
    <col min="6403" max="6403" width="5.83203125" style="19" bestFit="1" customWidth="1"/>
    <col min="6404" max="6404" width="6.5" style="19" customWidth="1"/>
    <col min="6405" max="6405" width="5.83203125" style="19" bestFit="1" customWidth="1"/>
    <col min="6406" max="6406" width="5.58203125" style="19" customWidth="1"/>
    <col min="6407" max="6407" width="4.6640625" style="19" customWidth="1"/>
    <col min="6408" max="6408" width="4.83203125" style="19" customWidth="1"/>
    <col min="6409" max="6410" width="4.6640625" style="19" customWidth="1"/>
    <col min="6411" max="6412" width="5.83203125" style="19" bestFit="1" customWidth="1"/>
    <col min="6413" max="6413" width="4.6640625" style="19" customWidth="1"/>
    <col min="6414" max="6414" width="5.4140625" style="19" customWidth="1"/>
    <col min="6415" max="6417" width="4.6640625" style="19" customWidth="1"/>
    <col min="6418" max="6418" width="6.83203125" style="19" bestFit="1" customWidth="1"/>
    <col min="6419" max="6419" width="4.6640625" style="19" customWidth="1"/>
    <col min="6420" max="6420" width="6.83203125" style="19" bestFit="1" customWidth="1"/>
    <col min="6421" max="6425" width="4.6640625" style="19" customWidth="1"/>
    <col min="6426" max="6426" width="5.75" style="19" customWidth="1"/>
    <col min="6427" max="6435" width="4.6640625" style="19" customWidth="1"/>
    <col min="6436" max="6436" width="5.83203125" style="19" bestFit="1" customWidth="1"/>
    <col min="6437" max="6437" width="4.6640625" style="19" customWidth="1"/>
    <col min="6438" max="6438" width="5" style="19" customWidth="1"/>
    <col min="6439" max="6439" width="4.6640625" style="19" customWidth="1"/>
    <col min="6440" max="6440" width="6.75" style="19" customWidth="1"/>
    <col min="6441" max="6441" width="4.6640625" style="19" customWidth="1"/>
    <col min="6442" max="6442" width="5.25" style="19" customWidth="1"/>
    <col min="6443" max="6656" width="8.1640625" style="19"/>
    <col min="6657" max="6657" width="3.33203125" style="19" customWidth="1"/>
    <col min="6658" max="6658" width="6.5" style="19" customWidth="1"/>
    <col min="6659" max="6659" width="5.83203125" style="19" bestFit="1" customWidth="1"/>
    <col min="6660" max="6660" width="6.5" style="19" customWidth="1"/>
    <col min="6661" max="6661" width="5.83203125" style="19" bestFit="1" customWidth="1"/>
    <col min="6662" max="6662" width="5.58203125" style="19" customWidth="1"/>
    <col min="6663" max="6663" width="4.6640625" style="19" customWidth="1"/>
    <col min="6664" max="6664" width="4.83203125" style="19" customWidth="1"/>
    <col min="6665" max="6666" width="4.6640625" style="19" customWidth="1"/>
    <col min="6667" max="6668" width="5.83203125" style="19" bestFit="1" customWidth="1"/>
    <col min="6669" max="6669" width="4.6640625" style="19" customWidth="1"/>
    <col min="6670" max="6670" width="5.4140625" style="19" customWidth="1"/>
    <col min="6671" max="6673" width="4.6640625" style="19" customWidth="1"/>
    <col min="6674" max="6674" width="6.83203125" style="19" bestFit="1" customWidth="1"/>
    <col min="6675" max="6675" width="4.6640625" style="19" customWidth="1"/>
    <col min="6676" max="6676" width="6.83203125" style="19" bestFit="1" customWidth="1"/>
    <col min="6677" max="6681" width="4.6640625" style="19" customWidth="1"/>
    <col min="6682" max="6682" width="5.75" style="19" customWidth="1"/>
    <col min="6683" max="6691" width="4.6640625" style="19" customWidth="1"/>
    <col min="6692" max="6692" width="5.83203125" style="19" bestFit="1" customWidth="1"/>
    <col min="6693" max="6693" width="4.6640625" style="19" customWidth="1"/>
    <col min="6694" max="6694" width="5" style="19" customWidth="1"/>
    <col min="6695" max="6695" width="4.6640625" style="19" customWidth="1"/>
    <col min="6696" max="6696" width="6.75" style="19" customWidth="1"/>
    <col min="6697" max="6697" width="4.6640625" style="19" customWidth="1"/>
    <col min="6698" max="6698" width="5.25" style="19" customWidth="1"/>
    <col min="6699" max="6912" width="8.1640625" style="19"/>
    <col min="6913" max="6913" width="3.33203125" style="19" customWidth="1"/>
    <col min="6914" max="6914" width="6.5" style="19" customWidth="1"/>
    <col min="6915" max="6915" width="5.83203125" style="19" bestFit="1" customWidth="1"/>
    <col min="6916" max="6916" width="6.5" style="19" customWidth="1"/>
    <col min="6917" max="6917" width="5.83203125" style="19" bestFit="1" customWidth="1"/>
    <col min="6918" max="6918" width="5.58203125" style="19" customWidth="1"/>
    <col min="6919" max="6919" width="4.6640625" style="19" customWidth="1"/>
    <col min="6920" max="6920" width="4.83203125" style="19" customWidth="1"/>
    <col min="6921" max="6922" width="4.6640625" style="19" customWidth="1"/>
    <col min="6923" max="6924" width="5.83203125" style="19" bestFit="1" customWidth="1"/>
    <col min="6925" max="6925" width="4.6640625" style="19" customWidth="1"/>
    <col min="6926" max="6926" width="5.4140625" style="19" customWidth="1"/>
    <col min="6927" max="6929" width="4.6640625" style="19" customWidth="1"/>
    <col min="6930" max="6930" width="6.83203125" style="19" bestFit="1" customWidth="1"/>
    <col min="6931" max="6931" width="4.6640625" style="19" customWidth="1"/>
    <col min="6932" max="6932" width="6.83203125" style="19" bestFit="1" customWidth="1"/>
    <col min="6933" max="6937" width="4.6640625" style="19" customWidth="1"/>
    <col min="6938" max="6938" width="5.75" style="19" customWidth="1"/>
    <col min="6939" max="6947" width="4.6640625" style="19" customWidth="1"/>
    <col min="6948" max="6948" width="5.83203125" style="19" bestFit="1" customWidth="1"/>
    <col min="6949" max="6949" width="4.6640625" style="19" customWidth="1"/>
    <col min="6950" max="6950" width="5" style="19" customWidth="1"/>
    <col min="6951" max="6951" width="4.6640625" style="19" customWidth="1"/>
    <col min="6952" max="6952" width="6.75" style="19" customWidth="1"/>
    <col min="6953" max="6953" width="4.6640625" style="19" customWidth="1"/>
    <col min="6954" max="6954" width="5.25" style="19" customWidth="1"/>
    <col min="6955" max="7168" width="8.1640625" style="19"/>
    <col min="7169" max="7169" width="3.33203125" style="19" customWidth="1"/>
    <col min="7170" max="7170" width="6.5" style="19" customWidth="1"/>
    <col min="7171" max="7171" width="5.83203125" style="19" bestFit="1" customWidth="1"/>
    <col min="7172" max="7172" width="6.5" style="19" customWidth="1"/>
    <col min="7173" max="7173" width="5.83203125" style="19" bestFit="1" customWidth="1"/>
    <col min="7174" max="7174" width="5.58203125" style="19" customWidth="1"/>
    <col min="7175" max="7175" width="4.6640625" style="19" customWidth="1"/>
    <col min="7176" max="7176" width="4.83203125" style="19" customWidth="1"/>
    <col min="7177" max="7178" width="4.6640625" style="19" customWidth="1"/>
    <col min="7179" max="7180" width="5.83203125" style="19" bestFit="1" customWidth="1"/>
    <col min="7181" max="7181" width="4.6640625" style="19" customWidth="1"/>
    <col min="7182" max="7182" width="5.4140625" style="19" customWidth="1"/>
    <col min="7183" max="7185" width="4.6640625" style="19" customWidth="1"/>
    <col min="7186" max="7186" width="6.83203125" style="19" bestFit="1" customWidth="1"/>
    <col min="7187" max="7187" width="4.6640625" style="19" customWidth="1"/>
    <col min="7188" max="7188" width="6.83203125" style="19" bestFit="1" customWidth="1"/>
    <col min="7189" max="7193" width="4.6640625" style="19" customWidth="1"/>
    <col min="7194" max="7194" width="5.75" style="19" customWidth="1"/>
    <col min="7195" max="7203" width="4.6640625" style="19" customWidth="1"/>
    <col min="7204" max="7204" width="5.83203125" style="19" bestFit="1" customWidth="1"/>
    <col min="7205" max="7205" width="4.6640625" style="19" customWidth="1"/>
    <col min="7206" max="7206" width="5" style="19" customWidth="1"/>
    <col min="7207" max="7207" width="4.6640625" style="19" customWidth="1"/>
    <col min="7208" max="7208" width="6.75" style="19" customWidth="1"/>
    <col min="7209" max="7209" width="4.6640625" style="19" customWidth="1"/>
    <col min="7210" max="7210" width="5.25" style="19" customWidth="1"/>
    <col min="7211" max="7424" width="8.1640625" style="19"/>
    <col min="7425" max="7425" width="3.33203125" style="19" customWidth="1"/>
    <col min="7426" max="7426" width="6.5" style="19" customWidth="1"/>
    <col min="7427" max="7427" width="5.83203125" style="19" bestFit="1" customWidth="1"/>
    <col min="7428" max="7428" width="6.5" style="19" customWidth="1"/>
    <col min="7429" max="7429" width="5.83203125" style="19" bestFit="1" customWidth="1"/>
    <col min="7430" max="7430" width="5.58203125" style="19" customWidth="1"/>
    <col min="7431" max="7431" width="4.6640625" style="19" customWidth="1"/>
    <col min="7432" max="7432" width="4.83203125" style="19" customWidth="1"/>
    <col min="7433" max="7434" width="4.6640625" style="19" customWidth="1"/>
    <col min="7435" max="7436" width="5.83203125" style="19" bestFit="1" customWidth="1"/>
    <col min="7437" max="7437" width="4.6640625" style="19" customWidth="1"/>
    <col min="7438" max="7438" width="5.4140625" style="19" customWidth="1"/>
    <col min="7439" max="7441" width="4.6640625" style="19" customWidth="1"/>
    <col min="7442" max="7442" width="6.83203125" style="19" bestFit="1" customWidth="1"/>
    <col min="7443" max="7443" width="4.6640625" style="19" customWidth="1"/>
    <col min="7444" max="7444" width="6.83203125" style="19" bestFit="1" customWidth="1"/>
    <col min="7445" max="7449" width="4.6640625" style="19" customWidth="1"/>
    <col min="7450" max="7450" width="5.75" style="19" customWidth="1"/>
    <col min="7451" max="7459" width="4.6640625" style="19" customWidth="1"/>
    <col min="7460" max="7460" width="5.83203125" style="19" bestFit="1" customWidth="1"/>
    <col min="7461" max="7461" width="4.6640625" style="19" customWidth="1"/>
    <col min="7462" max="7462" width="5" style="19" customWidth="1"/>
    <col min="7463" max="7463" width="4.6640625" style="19" customWidth="1"/>
    <col min="7464" max="7464" width="6.75" style="19" customWidth="1"/>
    <col min="7465" max="7465" width="4.6640625" style="19" customWidth="1"/>
    <col min="7466" max="7466" width="5.25" style="19" customWidth="1"/>
    <col min="7467" max="7680" width="8.1640625" style="19"/>
    <col min="7681" max="7681" width="3.33203125" style="19" customWidth="1"/>
    <col min="7682" max="7682" width="6.5" style="19" customWidth="1"/>
    <col min="7683" max="7683" width="5.83203125" style="19" bestFit="1" customWidth="1"/>
    <col min="7684" max="7684" width="6.5" style="19" customWidth="1"/>
    <col min="7685" max="7685" width="5.83203125" style="19" bestFit="1" customWidth="1"/>
    <col min="7686" max="7686" width="5.58203125" style="19" customWidth="1"/>
    <col min="7687" max="7687" width="4.6640625" style="19" customWidth="1"/>
    <col min="7688" max="7688" width="4.83203125" style="19" customWidth="1"/>
    <col min="7689" max="7690" width="4.6640625" style="19" customWidth="1"/>
    <col min="7691" max="7692" width="5.83203125" style="19" bestFit="1" customWidth="1"/>
    <col min="7693" max="7693" width="4.6640625" style="19" customWidth="1"/>
    <col min="7694" max="7694" width="5.4140625" style="19" customWidth="1"/>
    <col min="7695" max="7697" width="4.6640625" style="19" customWidth="1"/>
    <col min="7698" max="7698" width="6.83203125" style="19" bestFit="1" customWidth="1"/>
    <col min="7699" max="7699" width="4.6640625" style="19" customWidth="1"/>
    <col min="7700" max="7700" width="6.83203125" style="19" bestFit="1" customWidth="1"/>
    <col min="7701" max="7705" width="4.6640625" style="19" customWidth="1"/>
    <col min="7706" max="7706" width="5.75" style="19" customWidth="1"/>
    <col min="7707" max="7715" width="4.6640625" style="19" customWidth="1"/>
    <col min="7716" max="7716" width="5.83203125" style="19" bestFit="1" customWidth="1"/>
    <col min="7717" max="7717" width="4.6640625" style="19" customWidth="1"/>
    <col min="7718" max="7718" width="5" style="19" customWidth="1"/>
    <col min="7719" max="7719" width="4.6640625" style="19" customWidth="1"/>
    <col min="7720" max="7720" width="6.75" style="19" customWidth="1"/>
    <col min="7721" max="7721" width="4.6640625" style="19" customWidth="1"/>
    <col min="7722" max="7722" width="5.25" style="19" customWidth="1"/>
    <col min="7723" max="7936" width="8.1640625" style="19"/>
    <col min="7937" max="7937" width="3.33203125" style="19" customWidth="1"/>
    <col min="7938" max="7938" width="6.5" style="19" customWidth="1"/>
    <col min="7939" max="7939" width="5.83203125" style="19" bestFit="1" customWidth="1"/>
    <col min="7940" max="7940" width="6.5" style="19" customWidth="1"/>
    <col min="7941" max="7941" width="5.83203125" style="19" bestFit="1" customWidth="1"/>
    <col min="7942" max="7942" width="5.58203125" style="19" customWidth="1"/>
    <col min="7943" max="7943" width="4.6640625" style="19" customWidth="1"/>
    <col min="7944" max="7944" width="4.83203125" style="19" customWidth="1"/>
    <col min="7945" max="7946" width="4.6640625" style="19" customWidth="1"/>
    <col min="7947" max="7948" width="5.83203125" style="19" bestFit="1" customWidth="1"/>
    <col min="7949" max="7949" width="4.6640625" style="19" customWidth="1"/>
    <col min="7950" max="7950" width="5.4140625" style="19" customWidth="1"/>
    <col min="7951" max="7953" width="4.6640625" style="19" customWidth="1"/>
    <col min="7954" max="7954" width="6.83203125" style="19" bestFit="1" customWidth="1"/>
    <col min="7955" max="7955" width="4.6640625" style="19" customWidth="1"/>
    <col min="7956" max="7956" width="6.83203125" style="19" bestFit="1" customWidth="1"/>
    <col min="7957" max="7961" width="4.6640625" style="19" customWidth="1"/>
    <col min="7962" max="7962" width="5.75" style="19" customWidth="1"/>
    <col min="7963" max="7971" width="4.6640625" style="19" customWidth="1"/>
    <col min="7972" max="7972" width="5.83203125" style="19" bestFit="1" customWidth="1"/>
    <col min="7973" max="7973" width="4.6640625" style="19" customWidth="1"/>
    <col min="7974" max="7974" width="5" style="19" customWidth="1"/>
    <col min="7975" max="7975" width="4.6640625" style="19" customWidth="1"/>
    <col min="7976" max="7976" width="6.75" style="19" customWidth="1"/>
    <col min="7977" max="7977" width="4.6640625" style="19" customWidth="1"/>
    <col min="7978" max="7978" width="5.25" style="19" customWidth="1"/>
    <col min="7979" max="8192" width="8.1640625" style="19"/>
    <col min="8193" max="8193" width="3.33203125" style="19" customWidth="1"/>
    <col min="8194" max="8194" width="6.5" style="19" customWidth="1"/>
    <col min="8195" max="8195" width="5.83203125" style="19" bestFit="1" customWidth="1"/>
    <col min="8196" max="8196" width="6.5" style="19" customWidth="1"/>
    <col min="8197" max="8197" width="5.83203125" style="19" bestFit="1" customWidth="1"/>
    <col min="8198" max="8198" width="5.58203125" style="19" customWidth="1"/>
    <col min="8199" max="8199" width="4.6640625" style="19" customWidth="1"/>
    <col min="8200" max="8200" width="4.83203125" style="19" customWidth="1"/>
    <col min="8201" max="8202" width="4.6640625" style="19" customWidth="1"/>
    <col min="8203" max="8204" width="5.83203125" style="19" bestFit="1" customWidth="1"/>
    <col min="8205" max="8205" width="4.6640625" style="19" customWidth="1"/>
    <col min="8206" max="8206" width="5.4140625" style="19" customWidth="1"/>
    <col min="8207" max="8209" width="4.6640625" style="19" customWidth="1"/>
    <col min="8210" max="8210" width="6.83203125" style="19" bestFit="1" customWidth="1"/>
    <col min="8211" max="8211" width="4.6640625" style="19" customWidth="1"/>
    <col min="8212" max="8212" width="6.83203125" style="19" bestFit="1" customWidth="1"/>
    <col min="8213" max="8217" width="4.6640625" style="19" customWidth="1"/>
    <col min="8218" max="8218" width="5.75" style="19" customWidth="1"/>
    <col min="8219" max="8227" width="4.6640625" style="19" customWidth="1"/>
    <col min="8228" max="8228" width="5.83203125" style="19" bestFit="1" customWidth="1"/>
    <col min="8229" max="8229" width="4.6640625" style="19" customWidth="1"/>
    <col min="8230" max="8230" width="5" style="19" customWidth="1"/>
    <col min="8231" max="8231" width="4.6640625" style="19" customWidth="1"/>
    <col min="8232" max="8232" width="6.75" style="19" customWidth="1"/>
    <col min="8233" max="8233" width="4.6640625" style="19" customWidth="1"/>
    <col min="8234" max="8234" width="5.25" style="19" customWidth="1"/>
    <col min="8235" max="8448" width="8.1640625" style="19"/>
    <col min="8449" max="8449" width="3.33203125" style="19" customWidth="1"/>
    <col min="8450" max="8450" width="6.5" style="19" customWidth="1"/>
    <col min="8451" max="8451" width="5.83203125" style="19" bestFit="1" customWidth="1"/>
    <col min="8452" max="8452" width="6.5" style="19" customWidth="1"/>
    <col min="8453" max="8453" width="5.83203125" style="19" bestFit="1" customWidth="1"/>
    <col min="8454" max="8454" width="5.58203125" style="19" customWidth="1"/>
    <col min="8455" max="8455" width="4.6640625" style="19" customWidth="1"/>
    <col min="8456" max="8456" width="4.83203125" style="19" customWidth="1"/>
    <col min="8457" max="8458" width="4.6640625" style="19" customWidth="1"/>
    <col min="8459" max="8460" width="5.83203125" style="19" bestFit="1" customWidth="1"/>
    <col min="8461" max="8461" width="4.6640625" style="19" customWidth="1"/>
    <col min="8462" max="8462" width="5.4140625" style="19" customWidth="1"/>
    <col min="8463" max="8465" width="4.6640625" style="19" customWidth="1"/>
    <col min="8466" max="8466" width="6.83203125" style="19" bestFit="1" customWidth="1"/>
    <col min="8467" max="8467" width="4.6640625" style="19" customWidth="1"/>
    <col min="8468" max="8468" width="6.83203125" style="19" bestFit="1" customWidth="1"/>
    <col min="8469" max="8473" width="4.6640625" style="19" customWidth="1"/>
    <col min="8474" max="8474" width="5.75" style="19" customWidth="1"/>
    <col min="8475" max="8483" width="4.6640625" style="19" customWidth="1"/>
    <col min="8484" max="8484" width="5.83203125" style="19" bestFit="1" customWidth="1"/>
    <col min="8485" max="8485" width="4.6640625" style="19" customWidth="1"/>
    <col min="8486" max="8486" width="5" style="19" customWidth="1"/>
    <col min="8487" max="8487" width="4.6640625" style="19" customWidth="1"/>
    <col min="8488" max="8488" width="6.75" style="19" customWidth="1"/>
    <col min="8489" max="8489" width="4.6640625" style="19" customWidth="1"/>
    <col min="8490" max="8490" width="5.25" style="19" customWidth="1"/>
    <col min="8491" max="8704" width="8.1640625" style="19"/>
    <col min="8705" max="8705" width="3.33203125" style="19" customWidth="1"/>
    <col min="8706" max="8706" width="6.5" style="19" customWidth="1"/>
    <col min="8707" max="8707" width="5.83203125" style="19" bestFit="1" customWidth="1"/>
    <col min="8708" max="8708" width="6.5" style="19" customWidth="1"/>
    <col min="8709" max="8709" width="5.83203125" style="19" bestFit="1" customWidth="1"/>
    <col min="8710" max="8710" width="5.58203125" style="19" customWidth="1"/>
    <col min="8711" max="8711" width="4.6640625" style="19" customWidth="1"/>
    <col min="8712" max="8712" width="4.83203125" style="19" customWidth="1"/>
    <col min="8713" max="8714" width="4.6640625" style="19" customWidth="1"/>
    <col min="8715" max="8716" width="5.83203125" style="19" bestFit="1" customWidth="1"/>
    <col min="8717" max="8717" width="4.6640625" style="19" customWidth="1"/>
    <col min="8718" max="8718" width="5.4140625" style="19" customWidth="1"/>
    <col min="8719" max="8721" width="4.6640625" style="19" customWidth="1"/>
    <col min="8722" max="8722" width="6.83203125" style="19" bestFit="1" customWidth="1"/>
    <col min="8723" max="8723" width="4.6640625" style="19" customWidth="1"/>
    <col min="8724" max="8724" width="6.83203125" style="19" bestFit="1" customWidth="1"/>
    <col min="8725" max="8729" width="4.6640625" style="19" customWidth="1"/>
    <col min="8730" max="8730" width="5.75" style="19" customWidth="1"/>
    <col min="8731" max="8739" width="4.6640625" style="19" customWidth="1"/>
    <col min="8740" max="8740" width="5.83203125" style="19" bestFit="1" customWidth="1"/>
    <col min="8741" max="8741" width="4.6640625" style="19" customWidth="1"/>
    <col min="8742" max="8742" width="5" style="19" customWidth="1"/>
    <col min="8743" max="8743" width="4.6640625" style="19" customWidth="1"/>
    <col min="8744" max="8744" width="6.75" style="19" customWidth="1"/>
    <col min="8745" max="8745" width="4.6640625" style="19" customWidth="1"/>
    <col min="8746" max="8746" width="5.25" style="19" customWidth="1"/>
    <col min="8747" max="8960" width="8.1640625" style="19"/>
    <col min="8961" max="8961" width="3.33203125" style="19" customWidth="1"/>
    <col min="8962" max="8962" width="6.5" style="19" customWidth="1"/>
    <col min="8963" max="8963" width="5.83203125" style="19" bestFit="1" customWidth="1"/>
    <col min="8964" max="8964" width="6.5" style="19" customWidth="1"/>
    <col min="8965" max="8965" width="5.83203125" style="19" bestFit="1" customWidth="1"/>
    <col min="8966" max="8966" width="5.58203125" style="19" customWidth="1"/>
    <col min="8967" max="8967" width="4.6640625" style="19" customWidth="1"/>
    <col min="8968" max="8968" width="4.83203125" style="19" customWidth="1"/>
    <col min="8969" max="8970" width="4.6640625" style="19" customWidth="1"/>
    <col min="8971" max="8972" width="5.83203125" style="19" bestFit="1" customWidth="1"/>
    <col min="8973" max="8973" width="4.6640625" style="19" customWidth="1"/>
    <col min="8974" max="8974" width="5.4140625" style="19" customWidth="1"/>
    <col min="8975" max="8977" width="4.6640625" style="19" customWidth="1"/>
    <col min="8978" max="8978" width="6.83203125" style="19" bestFit="1" customWidth="1"/>
    <col min="8979" max="8979" width="4.6640625" style="19" customWidth="1"/>
    <col min="8980" max="8980" width="6.83203125" style="19" bestFit="1" customWidth="1"/>
    <col min="8981" max="8985" width="4.6640625" style="19" customWidth="1"/>
    <col min="8986" max="8986" width="5.75" style="19" customWidth="1"/>
    <col min="8987" max="8995" width="4.6640625" style="19" customWidth="1"/>
    <col min="8996" max="8996" width="5.83203125" style="19" bestFit="1" customWidth="1"/>
    <col min="8997" max="8997" width="4.6640625" style="19" customWidth="1"/>
    <col min="8998" max="8998" width="5" style="19" customWidth="1"/>
    <col min="8999" max="8999" width="4.6640625" style="19" customWidth="1"/>
    <col min="9000" max="9000" width="6.75" style="19" customWidth="1"/>
    <col min="9001" max="9001" width="4.6640625" style="19" customWidth="1"/>
    <col min="9002" max="9002" width="5.25" style="19" customWidth="1"/>
    <col min="9003" max="9216" width="8.1640625" style="19"/>
    <col min="9217" max="9217" width="3.33203125" style="19" customWidth="1"/>
    <col min="9218" max="9218" width="6.5" style="19" customWidth="1"/>
    <col min="9219" max="9219" width="5.83203125" style="19" bestFit="1" customWidth="1"/>
    <col min="9220" max="9220" width="6.5" style="19" customWidth="1"/>
    <col min="9221" max="9221" width="5.83203125" style="19" bestFit="1" customWidth="1"/>
    <col min="9222" max="9222" width="5.58203125" style="19" customWidth="1"/>
    <col min="9223" max="9223" width="4.6640625" style="19" customWidth="1"/>
    <col min="9224" max="9224" width="4.83203125" style="19" customWidth="1"/>
    <col min="9225" max="9226" width="4.6640625" style="19" customWidth="1"/>
    <col min="9227" max="9228" width="5.83203125" style="19" bestFit="1" customWidth="1"/>
    <col min="9229" max="9229" width="4.6640625" style="19" customWidth="1"/>
    <col min="9230" max="9230" width="5.4140625" style="19" customWidth="1"/>
    <col min="9231" max="9233" width="4.6640625" style="19" customWidth="1"/>
    <col min="9234" max="9234" width="6.83203125" style="19" bestFit="1" customWidth="1"/>
    <col min="9235" max="9235" width="4.6640625" style="19" customWidth="1"/>
    <col min="9236" max="9236" width="6.83203125" style="19" bestFit="1" customWidth="1"/>
    <col min="9237" max="9241" width="4.6640625" style="19" customWidth="1"/>
    <col min="9242" max="9242" width="5.75" style="19" customWidth="1"/>
    <col min="9243" max="9251" width="4.6640625" style="19" customWidth="1"/>
    <col min="9252" max="9252" width="5.83203125" style="19" bestFit="1" customWidth="1"/>
    <col min="9253" max="9253" width="4.6640625" style="19" customWidth="1"/>
    <col min="9254" max="9254" width="5" style="19" customWidth="1"/>
    <col min="9255" max="9255" width="4.6640625" style="19" customWidth="1"/>
    <col min="9256" max="9256" width="6.75" style="19" customWidth="1"/>
    <col min="9257" max="9257" width="4.6640625" style="19" customWidth="1"/>
    <col min="9258" max="9258" width="5.25" style="19" customWidth="1"/>
    <col min="9259" max="9472" width="8.1640625" style="19"/>
    <col min="9473" max="9473" width="3.33203125" style="19" customWidth="1"/>
    <col min="9474" max="9474" width="6.5" style="19" customWidth="1"/>
    <col min="9475" max="9475" width="5.83203125" style="19" bestFit="1" customWidth="1"/>
    <col min="9476" max="9476" width="6.5" style="19" customWidth="1"/>
    <col min="9477" max="9477" width="5.83203125" style="19" bestFit="1" customWidth="1"/>
    <col min="9478" max="9478" width="5.58203125" style="19" customWidth="1"/>
    <col min="9479" max="9479" width="4.6640625" style="19" customWidth="1"/>
    <col min="9480" max="9480" width="4.83203125" style="19" customWidth="1"/>
    <col min="9481" max="9482" width="4.6640625" style="19" customWidth="1"/>
    <col min="9483" max="9484" width="5.83203125" style="19" bestFit="1" customWidth="1"/>
    <col min="9485" max="9485" width="4.6640625" style="19" customWidth="1"/>
    <col min="9486" max="9486" width="5.4140625" style="19" customWidth="1"/>
    <col min="9487" max="9489" width="4.6640625" style="19" customWidth="1"/>
    <col min="9490" max="9490" width="6.83203125" style="19" bestFit="1" customWidth="1"/>
    <col min="9491" max="9491" width="4.6640625" style="19" customWidth="1"/>
    <col min="9492" max="9492" width="6.83203125" style="19" bestFit="1" customWidth="1"/>
    <col min="9493" max="9497" width="4.6640625" style="19" customWidth="1"/>
    <col min="9498" max="9498" width="5.75" style="19" customWidth="1"/>
    <col min="9499" max="9507" width="4.6640625" style="19" customWidth="1"/>
    <col min="9508" max="9508" width="5.83203125" style="19" bestFit="1" customWidth="1"/>
    <col min="9509" max="9509" width="4.6640625" style="19" customWidth="1"/>
    <col min="9510" max="9510" width="5" style="19" customWidth="1"/>
    <col min="9511" max="9511" width="4.6640625" style="19" customWidth="1"/>
    <col min="9512" max="9512" width="6.75" style="19" customWidth="1"/>
    <col min="9513" max="9513" width="4.6640625" style="19" customWidth="1"/>
    <col min="9514" max="9514" width="5.25" style="19" customWidth="1"/>
    <col min="9515" max="9728" width="8.1640625" style="19"/>
    <col min="9729" max="9729" width="3.33203125" style="19" customWidth="1"/>
    <col min="9730" max="9730" width="6.5" style="19" customWidth="1"/>
    <col min="9731" max="9731" width="5.83203125" style="19" bestFit="1" customWidth="1"/>
    <col min="9732" max="9732" width="6.5" style="19" customWidth="1"/>
    <col min="9733" max="9733" width="5.83203125" style="19" bestFit="1" customWidth="1"/>
    <col min="9734" max="9734" width="5.58203125" style="19" customWidth="1"/>
    <col min="9735" max="9735" width="4.6640625" style="19" customWidth="1"/>
    <col min="9736" max="9736" width="4.83203125" style="19" customWidth="1"/>
    <col min="9737" max="9738" width="4.6640625" style="19" customWidth="1"/>
    <col min="9739" max="9740" width="5.83203125" style="19" bestFit="1" customWidth="1"/>
    <col min="9741" max="9741" width="4.6640625" style="19" customWidth="1"/>
    <col min="9742" max="9742" width="5.4140625" style="19" customWidth="1"/>
    <col min="9743" max="9745" width="4.6640625" style="19" customWidth="1"/>
    <col min="9746" max="9746" width="6.83203125" style="19" bestFit="1" customWidth="1"/>
    <col min="9747" max="9747" width="4.6640625" style="19" customWidth="1"/>
    <col min="9748" max="9748" width="6.83203125" style="19" bestFit="1" customWidth="1"/>
    <col min="9749" max="9753" width="4.6640625" style="19" customWidth="1"/>
    <col min="9754" max="9754" width="5.75" style="19" customWidth="1"/>
    <col min="9755" max="9763" width="4.6640625" style="19" customWidth="1"/>
    <col min="9764" max="9764" width="5.83203125" style="19" bestFit="1" customWidth="1"/>
    <col min="9765" max="9765" width="4.6640625" style="19" customWidth="1"/>
    <col min="9766" max="9766" width="5" style="19" customWidth="1"/>
    <col min="9767" max="9767" width="4.6640625" style="19" customWidth="1"/>
    <col min="9768" max="9768" width="6.75" style="19" customWidth="1"/>
    <col min="9769" max="9769" width="4.6640625" style="19" customWidth="1"/>
    <col min="9770" max="9770" width="5.25" style="19" customWidth="1"/>
    <col min="9771" max="9984" width="8.1640625" style="19"/>
    <col min="9985" max="9985" width="3.33203125" style="19" customWidth="1"/>
    <col min="9986" max="9986" width="6.5" style="19" customWidth="1"/>
    <col min="9987" max="9987" width="5.83203125" style="19" bestFit="1" customWidth="1"/>
    <col min="9988" max="9988" width="6.5" style="19" customWidth="1"/>
    <col min="9989" max="9989" width="5.83203125" style="19" bestFit="1" customWidth="1"/>
    <col min="9990" max="9990" width="5.58203125" style="19" customWidth="1"/>
    <col min="9991" max="9991" width="4.6640625" style="19" customWidth="1"/>
    <col min="9992" max="9992" width="4.83203125" style="19" customWidth="1"/>
    <col min="9993" max="9994" width="4.6640625" style="19" customWidth="1"/>
    <col min="9995" max="9996" width="5.83203125" style="19" bestFit="1" customWidth="1"/>
    <col min="9997" max="9997" width="4.6640625" style="19" customWidth="1"/>
    <col min="9998" max="9998" width="5.4140625" style="19" customWidth="1"/>
    <col min="9999" max="10001" width="4.6640625" style="19" customWidth="1"/>
    <col min="10002" max="10002" width="6.83203125" style="19" bestFit="1" customWidth="1"/>
    <col min="10003" max="10003" width="4.6640625" style="19" customWidth="1"/>
    <col min="10004" max="10004" width="6.83203125" style="19" bestFit="1" customWidth="1"/>
    <col min="10005" max="10009" width="4.6640625" style="19" customWidth="1"/>
    <col min="10010" max="10010" width="5.75" style="19" customWidth="1"/>
    <col min="10011" max="10019" width="4.6640625" style="19" customWidth="1"/>
    <col min="10020" max="10020" width="5.83203125" style="19" bestFit="1" customWidth="1"/>
    <col min="10021" max="10021" width="4.6640625" style="19" customWidth="1"/>
    <col min="10022" max="10022" width="5" style="19" customWidth="1"/>
    <col min="10023" max="10023" width="4.6640625" style="19" customWidth="1"/>
    <col min="10024" max="10024" width="6.75" style="19" customWidth="1"/>
    <col min="10025" max="10025" width="4.6640625" style="19" customWidth="1"/>
    <col min="10026" max="10026" width="5.25" style="19" customWidth="1"/>
    <col min="10027" max="10240" width="8.1640625" style="19"/>
    <col min="10241" max="10241" width="3.33203125" style="19" customWidth="1"/>
    <col min="10242" max="10242" width="6.5" style="19" customWidth="1"/>
    <col min="10243" max="10243" width="5.83203125" style="19" bestFit="1" customWidth="1"/>
    <col min="10244" max="10244" width="6.5" style="19" customWidth="1"/>
    <col min="10245" max="10245" width="5.83203125" style="19" bestFit="1" customWidth="1"/>
    <col min="10246" max="10246" width="5.58203125" style="19" customWidth="1"/>
    <col min="10247" max="10247" width="4.6640625" style="19" customWidth="1"/>
    <col min="10248" max="10248" width="4.83203125" style="19" customWidth="1"/>
    <col min="10249" max="10250" width="4.6640625" style="19" customWidth="1"/>
    <col min="10251" max="10252" width="5.83203125" style="19" bestFit="1" customWidth="1"/>
    <col min="10253" max="10253" width="4.6640625" style="19" customWidth="1"/>
    <col min="10254" max="10254" width="5.4140625" style="19" customWidth="1"/>
    <col min="10255" max="10257" width="4.6640625" style="19" customWidth="1"/>
    <col min="10258" max="10258" width="6.83203125" style="19" bestFit="1" customWidth="1"/>
    <col min="10259" max="10259" width="4.6640625" style="19" customWidth="1"/>
    <col min="10260" max="10260" width="6.83203125" style="19" bestFit="1" customWidth="1"/>
    <col min="10261" max="10265" width="4.6640625" style="19" customWidth="1"/>
    <col min="10266" max="10266" width="5.75" style="19" customWidth="1"/>
    <col min="10267" max="10275" width="4.6640625" style="19" customWidth="1"/>
    <col min="10276" max="10276" width="5.83203125" style="19" bestFit="1" customWidth="1"/>
    <col min="10277" max="10277" width="4.6640625" style="19" customWidth="1"/>
    <col min="10278" max="10278" width="5" style="19" customWidth="1"/>
    <col min="10279" max="10279" width="4.6640625" style="19" customWidth="1"/>
    <col min="10280" max="10280" width="6.75" style="19" customWidth="1"/>
    <col min="10281" max="10281" width="4.6640625" style="19" customWidth="1"/>
    <col min="10282" max="10282" width="5.25" style="19" customWidth="1"/>
    <col min="10283" max="10496" width="8.1640625" style="19"/>
    <col min="10497" max="10497" width="3.33203125" style="19" customWidth="1"/>
    <col min="10498" max="10498" width="6.5" style="19" customWidth="1"/>
    <col min="10499" max="10499" width="5.83203125" style="19" bestFit="1" customWidth="1"/>
    <col min="10500" max="10500" width="6.5" style="19" customWidth="1"/>
    <col min="10501" max="10501" width="5.83203125" style="19" bestFit="1" customWidth="1"/>
    <col min="10502" max="10502" width="5.58203125" style="19" customWidth="1"/>
    <col min="10503" max="10503" width="4.6640625" style="19" customWidth="1"/>
    <col min="10504" max="10504" width="4.83203125" style="19" customWidth="1"/>
    <col min="10505" max="10506" width="4.6640625" style="19" customWidth="1"/>
    <col min="10507" max="10508" width="5.83203125" style="19" bestFit="1" customWidth="1"/>
    <col min="10509" max="10509" width="4.6640625" style="19" customWidth="1"/>
    <col min="10510" max="10510" width="5.4140625" style="19" customWidth="1"/>
    <col min="10511" max="10513" width="4.6640625" style="19" customWidth="1"/>
    <col min="10514" max="10514" width="6.83203125" style="19" bestFit="1" customWidth="1"/>
    <col min="10515" max="10515" width="4.6640625" style="19" customWidth="1"/>
    <col min="10516" max="10516" width="6.83203125" style="19" bestFit="1" customWidth="1"/>
    <col min="10517" max="10521" width="4.6640625" style="19" customWidth="1"/>
    <col min="10522" max="10522" width="5.75" style="19" customWidth="1"/>
    <col min="10523" max="10531" width="4.6640625" style="19" customWidth="1"/>
    <col min="10532" max="10532" width="5.83203125" style="19" bestFit="1" customWidth="1"/>
    <col min="10533" max="10533" width="4.6640625" style="19" customWidth="1"/>
    <col min="10534" max="10534" width="5" style="19" customWidth="1"/>
    <col min="10535" max="10535" width="4.6640625" style="19" customWidth="1"/>
    <col min="10536" max="10536" width="6.75" style="19" customWidth="1"/>
    <col min="10537" max="10537" width="4.6640625" style="19" customWidth="1"/>
    <col min="10538" max="10538" width="5.25" style="19" customWidth="1"/>
    <col min="10539" max="10752" width="8.1640625" style="19"/>
    <col min="10753" max="10753" width="3.33203125" style="19" customWidth="1"/>
    <col min="10754" max="10754" width="6.5" style="19" customWidth="1"/>
    <col min="10755" max="10755" width="5.83203125" style="19" bestFit="1" customWidth="1"/>
    <col min="10756" max="10756" width="6.5" style="19" customWidth="1"/>
    <col min="10757" max="10757" width="5.83203125" style="19" bestFit="1" customWidth="1"/>
    <col min="10758" max="10758" width="5.58203125" style="19" customWidth="1"/>
    <col min="10759" max="10759" width="4.6640625" style="19" customWidth="1"/>
    <col min="10760" max="10760" width="4.83203125" style="19" customWidth="1"/>
    <col min="10761" max="10762" width="4.6640625" style="19" customWidth="1"/>
    <col min="10763" max="10764" width="5.83203125" style="19" bestFit="1" customWidth="1"/>
    <col min="10765" max="10765" width="4.6640625" style="19" customWidth="1"/>
    <col min="10766" max="10766" width="5.4140625" style="19" customWidth="1"/>
    <col min="10767" max="10769" width="4.6640625" style="19" customWidth="1"/>
    <col min="10770" max="10770" width="6.83203125" style="19" bestFit="1" customWidth="1"/>
    <col min="10771" max="10771" width="4.6640625" style="19" customWidth="1"/>
    <col min="10772" max="10772" width="6.83203125" style="19" bestFit="1" customWidth="1"/>
    <col min="10773" max="10777" width="4.6640625" style="19" customWidth="1"/>
    <col min="10778" max="10778" width="5.75" style="19" customWidth="1"/>
    <col min="10779" max="10787" width="4.6640625" style="19" customWidth="1"/>
    <col min="10788" max="10788" width="5.83203125" style="19" bestFit="1" customWidth="1"/>
    <col min="10789" max="10789" width="4.6640625" style="19" customWidth="1"/>
    <col min="10790" max="10790" width="5" style="19" customWidth="1"/>
    <col min="10791" max="10791" width="4.6640625" style="19" customWidth="1"/>
    <col min="10792" max="10792" width="6.75" style="19" customWidth="1"/>
    <col min="10793" max="10793" width="4.6640625" style="19" customWidth="1"/>
    <col min="10794" max="10794" width="5.25" style="19" customWidth="1"/>
    <col min="10795" max="11008" width="8.1640625" style="19"/>
    <col min="11009" max="11009" width="3.33203125" style="19" customWidth="1"/>
    <col min="11010" max="11010" width="6.5" style="19" customWidth="1"/>
    <col min="11011" max="11011" width="5.83203125" style="19" bestFit="1" customWidth="1"/>
    <col min="11012" max="11012" width="6.5" style="19" customWidth="1"/>
    <col min="11013" max="11013" width="5.83203125" style="19" bestFit="1" customWidth="1"/>
    <col min="11014" max="11014" width="5.58203125" style="19" customWidth="1"/>
    <col min="11015" max="11015" width="4.6640625" style="19" customWidth="1"/>
    <col min="11016" max="11016" width="4.83203125" style="19" customWidth="1"/>
    <col min="11017" max="11018" width="4.6640625" style="19" customWidth="1"/>
    <col min="11019" max="11020" width="5.83203125" style="19" bestFit="1" customWidth="1"/>
    <col min="11021" max="11021" width="4.6640625" style="19" customWidth="1"/>
    <col min="11022" max="11022" width="5.4140625" style="19" customWidth="1"/>
    <col min="11023" max="11025" width="4.6640625" style="19" customWidth="1"/>
    <col min="11026" max="11026" width="6.83203125" style="19" bestFit="1" customWidth="1"/>
    <col min="11027" max="11027" width="4.6640625" style="19" customWidth="1"/>
    <col min="11028" max="11028" width="6.83203125" style="19" bestFit="1" customWidth="1"/>
    <col min="11029" max="11033" width="4.6640625" style="19" customWidth="1"/>
    <col min="11034" max="11034" width="5.75" style="19" customWidth="1"/>
    <col min="11035" max="11043" width="4.6640625" style="19" customWidth="1"/>
    <col min="11044" max="11044" width="5.83203125" style="19" bestFit="1" customWidth="1"/>
    <col min="11045" max="11045" width="4.6640625" style="19" customWidth="1"/>
    <col min="11046" max="11046" width="5" style="19" customWidth="1"/>
    <col min="11047" max="11047" width="4.6640625" style="19" customWidth="1"/>
    <col min="11048" max="11048" width="6.75" style="19" customWidth="1"/>
    <col min="11049" max="11049" width="4.6640625" style="19" customWidth="1"/>
    <col min="11050" max="11050" width="5.25" style="19" customWidth="1"/>
    <col min="11051" max="11264" width="8.1640625" style="19"/>
    <col min="11265" max="11265" width="3.33203125" style="19" customWidth="1"/>
    <col min="11266" max="11266" width="6.5" style="19" customWidth="1"/>
    <col min="11267" max="11267" width="5.83203125" style="19" bestFit="1" customWidth="1"/>
    <col min="11268" max="11268" width="6.5" style="19" customWidth="1"/>
    <col min="11269" max="11269" width="5.83203125" style="19" bestFit="1" customWidth="1"/>
    <col min="11270" max="11270" width="5.58203125" style="19" customWidth="1"/>
    <col min="11271" max="11271" width="4.6640625" style="19" customWidth="1"/>
    <col min="11272" max="11272" width="4.83203125" style="19" customWidth="1"/>
    <col min="11273" max="11274" width="4.6640625" style="19" customWidth="1"/>
    <col min="11275" max="11276" width="5.83203125" style="19" bestFit="1" customWidth="1"/>
    <col min="11277" max="11277" width="4.6640625" style="19" customWidth="1"/>
    <col min="11278" max="11278" width="5.4140625" style="19" customWidth="1"/>
    <col min="11279" max="11281" width="4.6640625" style="19" customWidth="1"/>
    <col min="11282" max="11282" width="6.83203125" style="19" bestFit="1" customWidth="1"/>
    <col min="11283" max="11283" width="4.6640625" style="19" customWidth="1"/>
    <col min="11284" max="11284" width="6.83203125" style="19" bestFit="1" customWidth="1"/>
    <col min="11285" max="11289" width="4.6640625" style="19" customWidth="1"/>
    <col min="11290" max="11290" width="5.75" style="19" customWidth="1"/>
    <col min="11291" max="11299" width="4.6640625" style="19" customWidth="1"/>
    <col min="11300" max="11300" width="5.83203125" style="19" bestFit="1" customWidth="1"/>
    <col min="11301" max="11301" width="4.6640625" style="19" customWidth="1"/>
    <col min="11302" max="11302" width="5" style="19" customWidth="1"/>
    <col min="11303" max="11303" width="4.6640625" style="19" customWidth="1"/>
    <col min="11304" max="11304" width="6.75" style="19" customWidth="1"/>
    <col min="11305" max="11305" width="4.6640625" style="19" customWidth="1"/>
    <col min="11306" max="11306" width="5.25" style="19" customWidth="1"/>
    <col min="11307" max="11520" width="8.1640625" style="19"/>
    <col min="11521" max="11521" width="3.33203125" style="19" customWidth="1"/>
    <col min="11522" max="11522" width="6.5" style="19" customWidth="1"/>
    <col min="11523" max="11523" width="5.83203125" style="19" bestFit="1" customWidth="1"/>
    <col min="11524" max="11524" width="6.5" style="19" customWidth="1"/>
    <col min="11525" max="11525" width="5.83203125" style="19" bestFit="1" customWidth="1"/>
    <col min="11526" max="11526" width="5.58203125" style="19" customWidth="1"/>
    <col min="11527" max="11527" width="4.6640625" style="19" customWidth="1"/>
    <col min="11528" max="11528" width="4.83203125" style="19" customWidth="1"/>
    <col min="11529" max="11530" width="4.6640625" style="19" customWidth="1"/>
    <col min="11531" max="11532" width="5.83203125" style="19" bestFit="1" customWidth="1"/>
    <col min="11533" max="11533" width="4.6640625" style="19" customWidth="1"/>
    <col min="11534" max="11534" width="5.4140625" style="19" customWidth="1"/>
    <col min="11535" max="11537" width="4.6640625" style="19" customWidth="1"/>
    <col min="11538" max="11538" width="6.83203125" style="19" bestFit="1" customWidth="1"/>
    <col min="11539" max="11539" width="4.6640625" style="19" customWidth="1"/>
    <col min="11540" max="11540" width="6.83203125" style="19" bestFit="1" customWidth="1"/>
    <col min="11541" max="11545" width="4.6640625" style="19" customWidth="1"/>
    <col min="11546" max="11546" width="5.75" style="19" customWidth="1"/>
    <col min="11547" max="11555" width="4.6640625" style="19" customWidth="1"/>
    <col min="11556" max="11556" width="5.83203125" style="19" bestFit="1" customWidth="1"/>
    <col min="11557" max="11557" width="4.6640625" style="19" customWidth="1"/>
    <col min="11558" max="11558" width="5" style="19" customWidth="1"/>
    <col min="11559" max="11559" width="4.6640625" style="19" customWidth="1"/>
    <col min="11560" max="11560" width="6.75" style="19" customWidth="1"/>
    <col min="11561" max="11561" width="4.6640625" style="19" customWidth="1"/>
    <col min="11562" max="11562" width="5.25" style="19" customWidth="1"/>
    <col min="11563" max="11776" width="8.1640625" style="19"/>
    <col min="11777" max="11777" width="3.33203125" style="19" customWidth="1"/>
    <col min="11778" max="11778" width="6.5" style="19" customWidth="1"/>
    <col min="11779" max="11779" width="5.83203125" style="19" bestFit="1" customWidth="1"/>
    <col min="11780" max="11780" width="6.5" style="19" customWidth="1"/>
    <col min="11781" max="11781" width="5.83203125" style="19" bestFit="1" customWidth="1"/>
    <col min="11782" max="11782" width="5.58203125" style="19" customWidth="1"/>
    <col min="11783" max="11783" width="4.6640625" style="19" customWidth="1"/>
    <col min="11784" max="11784" width="4.83203125" style="19" customWidth="1"/>
    <col min="11785" max="11786" width="4.6640625" style="19" customWidth="1"/>
    <col min="11787" max="11788" width="5.83203125" style="19" bestFit="1" customWidth="1"/>
    <col min="11789" max="11789" width="4.6640625" style="19" customWidth="1"/>
    <col min="11790" max="11790" width="5.4140625" style="19" customWidth="1"/>
    <col min="11791" max="11793" width="4.6640625" style="19" customWidth="1"/>
    <col min="11794" max="11794" width="6.83203125" style="19" bestFit="1" customWidth="1"/>
    <col min="11795" max="11795" width="4.6640625" style="19" customWidth="1"/>
    <col min="11796" max="11796" width="6.83203125" style="19" bestFit="1" customWidth="1"/>
    <col min="11797" max="11801" width="4.6640625" style="19" customWidth="1"/>
    <col min="11802" max="11802" width="5.75" style="19" customWidth="1"/>
    <col min="11803" max="11811" width="4.6640625" style="19" customWidth="1"/>
    <col min="11812" max="11812" width="5.83203125" style="19" bestFit="1" customWidth="1"/>
    <col min="11813" max="11813" width="4.6640625" style="19" customWidth="1"/>
    <col min="11814" max="11814" width="5" style="19" customWidth="1"/>
    <col min="11815" max="11815" width="4.6640625" style="19" customWidth="1"/>
    <col min="11816" max="11816" width="6.75" style="19" customWidth="1"/>
    <col min="11817" max="11817" width="4.6640625" style="19" customWidth="1"/>
    <col min="11818" max="11818" width="5.25" style="19" customWidth="1"/>
    <col min="11819" max="12032" width="8.1640625" style="19"/>
    <col min="12033" max="12033" width="3.33203125" style="19" customWidth="1"/>
    <col min="12034" max="12034" width="6.5" style="19" customWidth="1"/>
    <col min="12035" max="12035" width="5.83203125" style="19" bestFit="1" customWidth="1"/>
    <col min="12036" max="12036" width="6.5" style="19" customWidth="1"/>
    <col min="12037" max="12037" width="5.83203125" style="19" bestFit="1" customWidth="1"/>
    <col min="12038" max="12038" width="5.58203125" style="19" customWidth="1"/>
    <col min="12039" max="12039" width="4.6640625" style="19" customWidth="1"/>
    <col min="12040" max="12040" width="4.83203125" style="19" customWidth="1"/>
    <col min="12041" max="12042" width="4.6640625" style="19" customWidth="1"/>
    <col min="12043" max="12044" width="5.83203125" style="19" bestFit="1" customWidth="1"/>
    <col min="12045" max="12045" width="4.6640625" style="19" customWidth="1"/>
    <col min="12046" max="12046" width="5.4140625" style="19" customWidth="1"/>
    <col min="12047" max="12049" width="4.6640625" style="19" customWidth="1"/>
    <col min="12050" max="12050" width="6.83203125" style="19" bestFit="1" customWidth="1"/>
    <col min="12051" max="12051" width="4.6640625" style="19" customWidth="1"/>
    <col min="12052" max="12052" width="6.83203125" style="19" bestFit="1" customWidth="1"/>
    <col min="12053" max="12057" width="4.6640625" style="19" customWidth="1"/>
    <col min="12058" max="12058" width="5.75" style="19" customWidth="1"/>
    <col min="12059" max="12067" width="4.6640625" style="19" customWidth="1"/>
    <col min="12068" max="12068" width="5.83203125" style="19" bestFit="1" customWidth="1"/>
    <col min="12069" max="12069" width="4.6640625" style="19" customWidth="1"/>
    <col min="12070" max="12070" width="5" style="19" customWidth="1"/>
    <col min="12071" max="12071" width="4.6640625" style="19" customWidth="1"/>
    <col min="12072" max="12072" width="6.75" style="19" customWidth="1"/>
    <col min="12073" max="12073" width="4.6640625" style="19" customWidth="1"/>
    <col min="12074" max="12074" width="5.25" style="19" customWidth="1"/>
    <col min="12075" max="12288" width="8.1640625" style="19"/>
    <col min="12289" max="12289" width="3.33203125" style="19" customWidth="1"/>
    <col min="12290" max="12290" width="6.5" style="19" customWidth="1"/>
    <col min="12291" max="12291" width="5.83203125" style="19" bestFit="1" customWidth="1"/>
    <col min="12292" max="12292" width="6.5" style="19" customWidth="1"/>
    <col min="12293" max="12293" width="5.83203125" style="19" bestFit="1" customWidth="1"/>
    <col min="12294" max="12294" width="5.58203125" style="19" customWidth="1"/>
    <col min="12295" max="12295" width="4.6640625" style="19" customWidth="1"/>
    <col min="12296" max="12296" width="4.83203125" style="19" customWidth="1"/>
    <col min="12297" max="12298" width="4.6640625" style="19" customWidth="1"/>
    <col min="12299" max="12300" width="5.83203125" style="19" bestFit="1" customWidth="1"/>
    <col min="12301" max="12301" width="4.6640625" style="19" customWidth="1"/>
    <col min="12302" max="12302" width="5.4140625" style="19" customWidth="1"/>
    <col min="12303" max="12305" width="4.6640625" style="19" customWidth="1"/>
    <col min="12306" max="12306" width="6.83203125" style="19" bestFit="1" customWidth="1"/>
    <col min="12307" max="12307" width="4.6640625" style="19" customWidth="1"/>
    <col min="12308" max="12308" width="6.83203125" style="19" bestFit="1" customWidth="1"/>
    <col min="12309" max="12313" width="4.6640625" style="19" customWidth="1"/>
    <col min="12314" max="12314" width="5.75" style="19" customWidth="1"/>
    <col min="12315" max="12323" width="4.6640625" style="19" customWidth="1"/>
    <col min="12324" max="12324" width="5.83203125" style="19" bestFit="1" customWidth="1"/>
    <col min="12325" max="12325" width="4.6640625" style="19" customWidth="1"/>
    <col min="12326" max="12326" width="5" style="19" customWidth="1"/>
    <col min="12327" max="12327" width="4.6640625" style="19" customWidth="1"/>
    <col min="12328" max="12328" width="6.75" style="19" customWidth="1"/>
    <col min="12329" max="12329" width="4.6640625" style="19" customWidth="1"/>
    <col min="12330" max="12330" width="5.25" style="19" customWidth="1"/>
    <col min="12331" max="12544" width="8.1640625" style="19"/>
    <col min="12545" max="12545" width="3.33203125" style="19" customWidth="1"/>
    <col min="12546" max="12546" width="6.5" style="19" customWidth="1"/>
    <col min="12547" max="12547" width="5.83203125" style="19" bestFit="1" customWidth="1"/>
    <col min="12548" max="12548" width="6.5" style="19" customWidth="1"/>
    <col min="12549" max="12549" width="5.83203125" style="19" bestFit="1" customWidth="1"/>
    <col min="12550" max="12550" width="5.58203125" style="19" customWidth="1"/>
    <col min="12551" max="12551" width="4.6640625" style="19" customWidth="1"/>
    <col min="12552" max="12552" width="4.83203125" style="19" customWidth="1"/>
    <col min="12553" max="12554" width="4.6640625" style="19" customWidth="1"/>
    <col min="12555" max="12556" width="5.83203125" style="19" bestFit="1" customWidth="1"/>
    <col min="12557" max="12557" width="4.6640625" style="19" customWidth="1"/>
    <col min="12558" max="12558" width="5.4140625" style="19" customWidth="1"/>
    <col min="12559" max="12561" width="4.6640625" style="19" customWidth="1"/>
    <col min="12562" max="12562" width="6.83203125" style="19" bestFit="1" customWidth="1"/>
    <col min="12563" max="12563" width="4.6640625" style="19" customWidth="1"/>
    <col min="12564" max="12564" width="6.83203125" style="19" bestFit="1" customWidth="1"/>
    <col min="12565" max="12569" width="4.6640625" style="19" customWidth="1"/>
    <col min="12570" max="12570" width="5.75" style="19" customWidth="1"/>
    <col min="12571" max="12579" width="4.6640625" style="19" customWidth="1"/>
    <col min="12580" max="12580" width="5.83203125" style="19" bestFit="1" customWidth="1"/>
    <col min="12581" max="12581" width="4.6640625" style="19" customWidth="1"/>
    <col min="12582" max="12582" width="5" style="19" customWidth="1"/>
    <col min="12583" max="12583" width="4.6640625" style="19" customWidth="1"/>
    <col min="12584" max="12584" width="6.75" style="19" customWidth="1"/>
    <col min="12585" max="12585" width="4.6640625" style="19" customWidth="1"/>
    <col min="12586" max="12586" width="5.25" style="19" customWidth="1"/>
    <col min="12587" max="12800" width="8.1640625" style="19"/>
    <col min="12801" max="12801" width="3.33203125" style="19" customWidth="1"/>
    <col min="12802" max="12802" width="6.5" style="19" customWidth="1"/>
    <col min="12803" max="12803" width="5.83203125" style="19" bestFit="1" customWidth="1"/>
    <col min="12804" max="12804" width="6.5" style="19" customWidth="1"/>
    <col min="12805" max="12805" width="5.83203125" style="19" bestFit="1" customWidth="1"/>
    <col min="12806" max="12806" width="5.58203125" style="19" customWidth="1"/>
    <col min="12807" max="12807" width="4.6640625" style="19" customWidth="1"/>
    <col min="12808" max="12808" width="4.83203125" style="19" customWidth="1"/>
    <col min="12809" max="12810" width="4.6640625" style="19" customWidth="1"/>
    <col min="12811" max="12812" width="5.83203125" style="19" bestFit="1" customWidth="1"/>
    <col min="12813" max="12813" width="4.6640625" style="19" customWidth="1"/>
    <col min="12814" max="12814" width="5.4140625" style="19" customWidth="1"/>
    <col min="12815" max="12817" width="4.6640625" style="19" customWidth="1"/>
    <col min="12818" max="12818" width="6.83203125" style="19" bestFit="1" customWidth="1"/>
    <col min="12819" max="12819" width="4.6640625" style="19" customWidth="1"/>
    <col min="12820" max="12820" width="6.83203125" style="19" bestFit="1" customWidth="1"/>
    <col min="12821" max="12825" width="4.6640625" style="19" customWidth="1"/>
    <col min="12826" max="12826" width="5.75" style="19" customWidth="1"/>
    <col min="12827" max="12835" width="4.6640625" style="19" customWidth="1"/>
    <col min="12836" max="12836" width="5.83203125" style="19" bestFit="1" customWidth="1"/>
    <col min="12837" max="12837" width="4.6640625" style="19" customWidth="1"/>
    <col min="12838" max="12838" width="5" style="19" customWidth="1"/>
    <col min="12839" max="12839" width="4.6640625" style="19" customWidth="1"/>
    <col min="12840" max="12840" width="6.75" style="19" customWidth="1"/>
    <col min="12841" max="12841" width="4.6640625" style="19" customWidth="1"/>
    <col min="12842" max="12842" width="5.25" style="19" customWidth="1"/>
    <col min="12843" max="13056" width="8.1640625" style="19"/>
    <col min="13057" max="13057" width="3.33203125" style="19" customWidth="1"/>
    <col min="13058" max="13058" width="6.5" style="19" customWidth="1"/>
    <col min="13059" max="13059" width="5.83203125" style="19" bestFit="1" customWidth="1"/>
    <col min="13060" max="13060" width="6.5" style="19" customWidth="1"/>
    <col min="13061" max="13061" width="5.83203125" style="19" bestFit="1" customWidth="1"/>
    <col min="13062" max="13062" width="5.58203125" style="19" customWidth="1"/>
    <col min="13063" max="13063" width="4.6640625" style="19" customWidth="1"/>
    <col min="13064" max="13064" width="4.83203125" style="19" customWidth="1"/>
    <col min="13065" max="13066" width="4.6640625" style="19" customWidth="1"/>
    <col min="13067" max="13068" width="5.83203125" style="19" bestFit="1" customWidth="1"/>
    <col min="13069" max="13069" width="4.6640625" style="19" customWidth="1"/>
    <col min="13070" max="13070" width="5.4140625" style="19" customWidth="1"/>
    <col min="13071" max="13073" width="4.6640625" style="19" customWidth="1"/>
    <col min="13074" max="13074" width="6.83203125" style="19" bestFit="1" customWidth="1"/>
    <col min="13075" max="13075" width="4.6640625" style="19" customWidth="1"/>
    <col min="13076" max="13076" width="6.83203125" style="19" bestFit="1" customWidth="1"/>
    <col min="13077" max="13081" width="4.6640625" style="19" customWidth="1"/>
    <col min="13082" max="13082" width="5.75" style="19" customWidth="1"/>
    <col min="13083" max="13091" width="4.6640625" style="19" customWidth="1"/>
    <col min="13092" max="13092" width="5.83203125" style="19" bestFit="1" customWidth="1"/>
    <col min="13093" max="13093" width="4.6640625" style="19" customWidth="1"/>
    <col min="13094" max="13094" width="5" style="19" customWidth="1"/>
    <col min="13095" max="13095" width="4.6640625" style="19" customWidth="1"/>
    <col min="13096" max="13096" width="6.75" style="19" customWidth="1"/>
    <col min="13097" max="13097" width="4.6640625" style="19" customWidth="1"/>
    <col min="13098" max="13098" width="5.25" style="19" customWidth="1"/>
    <col min="13099" max="13312" width="8.1640625" style="19"/>
    <col min="13313" max="13313" width="3.33203125" style="19" customWidth="1"/>
    <col min="13314" max="13314" width="6.5" style="19" customWidth="1"/>
    <col min="13315" max="13315" width="5.83203125" style="19" bestFit="1" customWidth="1"/>
    <col min="13316" max="13316" width="6.5" style="19" customWidth="1"/>
    <col min="13317" max="13317" width="5.83203125" style="19" bestFit="1" customWidth="1"/>
    <col min="13318" max="13318" width="5.58203125" style="19" customWidth="1"/>
    <col min="13319" max="13319" width="4.6640625" style="19" customWidth="1"/>
    <col min="13320" max="13320" width="4.83203125" style="19" customWidth="1"/>
    <col min="13321" max="13322" width="4.6640625" style="19" customWidth="1"/>
    <col min="13323" max="13324" width="5.83203125" style="19" bestFit="1" customWidth="1"/>
    <col min="13325" max="13325" width="4.6640625" style="19" customWidth="1"/>
    <col min="13326" max="13326" width="5.4140625" style="19" customWidth="1"/>
    <col min="13327" max="13329" width="4.6640625" style="19" customWidth="1"/>
    <col min="13330" max="13330" width="6.83203125" style="19" bestFit="1" customWidth="1"/>
    <col min="13331" max="13331" width="4.6640625" style="19" customWidth="1"/>
    <col min="13332" max="13332" width="6.83203125" style="19" bestFit="1" customWidth="1"/>
    <col min="13333" max="13337" width="4.6640625" style="19" customWidth="1"/>
    <col min="13338" max="13338" width="5.75" style="19" customWidth="1"/>
    <col min="13339" max="13347" width="4.6640625" style="19" customWidth="1"/>
    <col min="13348" max="13348" width="5.83203125" style="19" bestFit="1" customWidth="1"/>
    <col min="13349" max="13349" width="4.6640625" style="19" customWidth="1"/>
    <col min="13350" max="13350" width="5" style="19" customWidth="1"/>
    <col min="13351" max="13351" width="4.6640625" style="19" customWidth="1"/>
    <col min="13352" max="13352" width="6.75" style="19" customWidth="1"/>
    <col min="13353" max="13353" width="4.6640625" style="19" customWidth="1"/>
    <col min="13354" max="13354" width="5.25" style="19" customWidth="1"/>
    <col min="13355" max="13568" width="8.1640625" style="19"/>
    <col min="13569" max="13569" width="3.33203125" style="19" customWidth="1"/>
    <col min="13570" max="13570" width="6.5" style="19" customWidth="1"/>
    <col min="13571" max="13571" width="5.83203125" style="19" bestFit="1" customWidth="1"/>
    <col min="13572" max="13572" width="6.5" style="19" customWidth="1"/>
    <col min="13573" max="13573" width="5.83203125" style="19" bestFit="1" customWidth="1"/>
    <col min="13574" max="13574" width="5.58203125" style="19" customWidth="1"/>
    <col min="13575" max="13575" width="4.6640625" style="19" customWidth="1"/>
    <col min="13576" max="13576" width="4.83203125" style="19" customWidth="1"/>
    <col min="13577" max="13578" width="4.6640625" style="19" customWidth="1"/>
    <col min="13579" max="13580" width="5.83203125" style="19" bestFit="1" customWidth="1"/>
    <col min="13581" max="13581" width="4.6640625" style="19" customWidth="1"/>
    <col min="13582" max="13582" width="5.4140625" style="19" customWidth="1"/>
    <col min="13583" max="13585" width="4.6640625" style="19" customWidth="1"/>
    <col min="13586" max="13586" width="6.83203125" style="19" bestFit="1" customWidth="1"/>
    <col min="13587" max="13587" width="4.6640625" style="19" customWidth="1"/>
    <col min="13588" max="13588" width="6.83203125" style="19" bestFit="1" customWidth="1"/>
    <col min="13589" max="13593" width="4.6640625" style="19" customWidth="1"/>
    <col min="13594" max="13594" width="5.75" style="19" customWidth="1"/>
    <col min="13595" max="13603" width="4.6640625" style="19" customWidth="1"/>
    <col min="13604" max="13604" width="5.83203125" style="19" bestFit="1" customWidth="1"/>
    <col min="13605" max="13605" width="4.6640625" style="19" customWidth="1"/>
    <col min="13606" max="13606" width="5" style="19" customWidth="1"/>
    <col min="13607" max="13607" width="4.6640625" style="19" customWidth="1"/>
    <col min="13608" max="13608" width="6.75" style="19" customWidth="1"/>
    <col min="13609" max="13609" width="4.6640625" style="19" customWidth="1"/>
    <col min="13610" max="13610" width="5.25" style="19" customWidth="1"/>
    <col min="13611" max="13824" width="8.1640625" style="19"/>
    <col min="13825" max="13825" width="3.33203125" style="19" customWidth="1"/>
    <col min="13826" max="13826" width="6.5" style="19" customWidth="1"/>
    <col min="13827" max="13827" width="5.83203125" style="19" bestFit="1" customWidth="1"/>
    <col min="13828" max="13828" width="6.5" style="19" customWidth="1"/>
    <col min="13829" max="13829" width="5.83203125" style="19" bestFit="1" customWidth="1"/>
    <col min="13830" max="13830" width="5.58203125" style="19" customWidth="1"/>
    <col min="13831" max="13831" width="4.6640625" style="19" customWidth="1"/>
    <col min="13832" max="13832" width="4.83203125" style="19" customWidth="1"/>
    <col min="13833" max="13834" width="4.6640625" style="19" customWidth="1"/>
    <col min="13835" max="13836" width="5.83203125" style="19" bestFit="1" customWidth="1"/>
    <col min="13837" max="13837" width="4.6640625" style="19" customWidth="1"/>
    <col min="13838" max="13838" width="5.4140625" style="19" customWidth="1"/>
    <col min="13839" max="13841" width="4.6640625" style="19" customWidth="1"/>
    <col min="13842" max="13842" width="6.83203125" style="19" bestFit="1" customWidth="1"/>
    <col min="13843" max="13843" width="4.6640625" style="19" customWidth="1"/>
    <col min="13844" max="13844" width="6.83203125" style="19" bestFit="1" customWidth="1"/>
    <col min="13845" max="13849" width="4.6640625" style="19" customWidth="1"/>
    <col min="13850" max="13850" width="5.75" style="19" customWidth="1"/>
    <col min="13851" max="13859" width="4.6640625" style="19" customWidth="1"/>
    <col min="13860" max="13860" width="5.83203125" style="19" bestFit="1" customWidth="1"/>
    <col min="13861" max="13861" width="4.6640625" style="19" customWidth="1"/>
    <col min="13862" max="13862" width="5" style="19" customWidth="1"/>
    <col min="13863" max="13863" width="4.6640625" style="19" customWidth="1"/>
    <col min="13864" max="13864" width="6.75" style="19" customWidth="1"/>
    <col min="13865" max="13865" width="4.6640625" style="19" customWidth="1"/>
    <col min="13866" max="13866" width="5.25" style="19" customWidth="1"/>
    <col min="13867" max="14080" width="8.1640625" style="19"/>
    <col min="14081" max="14081" width="3.33203125" style="19" customWidth="1"/>
    <col min="14082" max="14082" width="6.5" style="19" customWidth="1"/>
    <col min="14083" max="14083" width="5.83203125" style="19" bestFit="1" customWidth="1"/>
    <col min="14084" max="14084" width="6.5" style="19" customWidth="1"/>
    <col min="14085" max="14085" width="5.83203125" style="19" bestFit="1" customWidth="1"/>
    <col min="14086" max="14086" width="5.58203125" style="19" customWidth="1"/>
    <col min="14087" max="14087" width="4.6640625" style="19" customWidth="1"/>
    <col min="14088" max="14088" width="4.83203125" style="19" customWidth="1"/>
    <col min="14089" max="14090" width="4.6640625" style="19" customWidth="1"/>
    <col min="14091" max="14092" width="5.83203125" style="19" bestFit="1" customWidth="1"/>
    <col min="14093" max="14093" width="4.6640625" style="19" customWidth="1"/>
    <col min="14094" max="14094" width="5.4140625" style="19" customWidth="1"/>
    <col min="14095" max="14097" width="4.6640625" style="19" customWidth="1"/>
    <col min="14098" max="14098" width="6.83203125" style="19" bestFit="1" customWidth="1"/>
    <col min="14099" max="14099" width="4.6640625" style="19" customWidth="1"/>
    <col min="14100" max="14100" width="6.83203125" style="19" bestFit="1" customWidth="1"/>
    <col min="14101" max="14105" width="4.6640625" style="19" customWidth="1"/>
    <col min="14106" max="14106" width="5.75" style="19" customWidth="1"/>
    <col min="14107" max="14115" width="4.6640625" style="19" customWidth="1"/>
    <col min="14116" max="14116" width="5.83203125" style="19" bestFit="1" customWidth="1"/>
    <col min="14117" max="14117" width="4.6640625" style="19" customWidth="1"/>
    <col min="14118" max="14118" width="5" style="19" customWidth="1"/>
    <col min="14119" max="14119" width="4.6640625" style="19" customWidth="1"/>
    <col min="14120" max="14120" width="6.75" style="19" customWidth="1"/>
    <col min="14121" max="14121" width="4.6640625" style="19" customWidth="1"/>
    <col min="14122" max="14122" width="5.25" style="19" customWidth="1"/>
    <col min="14123" max="14336" width="8.1640625" style="19"/>
    <col min="14337" max="14337" width="3.33203125" style="19" customWidth="1"/>
    <col min="14338" max="14338" width="6.5" style="19" customWidth="1"/>
    <col min="14339" max="14339" width="5.83203125" style="19" bestFit="1" customWidth="1"/>
    <col min="14340" max="14340" width="6.5" style="19" customWidth="1"/>
    <col min="14341" max="14341" width="5.83203125" style="19" bestFit="1" customWidth="1"/>
    <col min="14342" max="14342" width="5.58203125" style="19" customWidth="1"/>
    <col min="14343" max="14343" width="4.6640625" style="19" customWidth="1"/>
    <col min="14344" max="14344" width="4.83203125" style="19" customWidth="1"/>
    <col min="14345" max="14346" width="4.6640625" style="19" customWidth="1"/>
    <col min="14347" max="14348" width="5.83203125" style="19" bestFit="1" customWidth="1"/>
    <col min="14349" max="14349" width="4.6640625" style="19" customWidth="1"/>
    <col min="14350" max="14350" width="5.4140625" style="19" customWidth="1"/>
    <col min="14351" max="14353" width="4.6640625" style="19" customWidth="1"/>
    <col min="14354" max="14354" width="6.83203125" style="19" bestFit="1" customWidth="1"/>
    <col min="14355" max="14355" width="4.6640625" style="19" customWidth="1"/>
    <col min="14356" max="14356" width="6.83203125" style="19" bestFit="1" customWidth="1"/>
    <col min="14357" max="14361" width="4.6640625" style="19" customWidth="1"/>
    <col min="14362" max="14362" width="5.75" style="19" customWidth="1"/>
    <col min="14363" max="14371" width="4.6640625" style="19" customWidth="1"/>
    <col min="14372" max="14372" width="5.83203125" style="19" bestFit="1" customWidth="1"/>
    <col min="14373" max="14373" width="4.6640625" style="19" customWidth="1"/>
    <col min="14374" max="14374" width="5" style="19" customWidth="1"/>
    <col min="14375" max="14375" width="4.6640625" style="19" customWidth="1"/>
    <col min="14376" max="14376" width="6.75" style="19" customWidth="1"/>
    <col min="14377" max="14377" width="4.6640625" style="19" customWidth="1"/>
    <col min="14378" max="14378" width="5.25" style="19" customWidth="1"/>
    <col min="14379" max="14592" width="8.1640625" style="19"/>
    <col min="14593" max="14593" width="3.33203125" style="19" customWidth="1"/>
    <col min="14594" max="14594" width="6.5" style="19" customWidth="1"/>
    <col min="14595" max="14595" width="5.83203125" style="19" bestFit="1" customWidth="1"/>
    <col min="14596" max="14596" width="6.5" style="19" customWidth="1"/>
    <col min="14597" max="14597" width="5.83203125" style="19" bestFit="1" customWidth="1"/>
    <col min="14598" max="14598" width="5.58203125" style="19" customWidth="1"/>
    <col min="14599" max="14599" width="4.6640625" style="19" customWidth="1"/>
    <col min="14600" max="14600" width="4.83203125" style="19" customWidth="1"/>
    <col min="14601" max="14602" width="4.6640625" style="19" customWidth="1"/>
    <col min="14603" max="14604" width="5.83203125" style="19" bestFit="1" customWidth="1"/>
    <col min="14605" max="14605" width="4.6640625" style="19" customWidth="1"/>
    <col min="14606" max="14606" width="5.4140625" style="19" customWidth="1"/>
    <col min="14607" max="14609" width="4.6640625" style="19" customWidth="1"/>
    <col min="14610" max="14610" width="6.83203125" style="19" bestFit="1" customWidth="1"/>
    <col min="14611" max="14611" width="4.6640625" style="19" customWidth="1"/>
    <col min="14612" max="14612" width="6.83203125" style="19" bestFit="1" customWidth="1"/>
    <col min="14613" max="14617" width="4.6640625" style="19" customWidth="1"/>
    <col min="14618" max="14618" width="5.75" style="19" customWidth="1"/>
    <col min="14619" max="14627" width="4.6640625" style="19" customWidth="1"/>
    <col min="14628" max="14628" width="5.83203125" style="19" bestFit="1" customWidth="1"/>
    <col min="14629" max="14629" width="4.6640625" style="19" customWidth="1"/>
    <col min="14630" max="14630" width="5" style="19" customWidth="1"/>
    <col min="14631" max="14631" width="4.6640625" style="19" customWidth="1"/>
    <col min="14632" max="14632" width="6.75" style="19" customWidth="1"/>
    <col min="14633" max="14633" width="4.6640625" style="19" customWidth="1"/>
    <col min="14634" max="14634" width="5.25" style="19" customWidth="1"/>
    <col min="14635" max="14848" width="8.1640625" style="19"/>
    <col min="14849" max="14849" width="3.33203125" style="19" customWidth="1"/>
    <col min="14850" max="14850" width="6.5" style="19" customWidth="1"/>
    <col min="14851" max="14851" width="5.83203125" style="19" bestFit="1" customWidth="1"/>
    <col min="14852" max="14852" width="6.5" style="19" customWidth="1"/>
    <col min="14853" max="14853" width="5.83203125" style="19" bestFit="1" customWidth="1"/>
    <col min="14854" max="14854" width="5.58203125" style="19" customWidth="1"/>
    <col min="14855" max="14855" width="4.6640625" style="19" customWidth="1"/>
    <col min="14856" max="14856" width="4.83203125" style="19" customWidth="1"/>
    <col min="14857" max="14858" width="4.6640625" style="19" customWidth="1"/>
    <col min="14859" max="14860" width="5.83203125" style="19" bestFit="1" customWidth="1"/>
    <col min="14861" max="14861" width="4.6640625" style="19" customWidth="1"/>
    <col min="14862" max="14862" width="5.4140625" style="19" customWidth="1"/>
    <col min="14863" max="14865" width="4.6640625" style="19" customWidth="1"/>
    <col min="14866" max="14866" width="6.83203125" style="19" bestFit="1" customWidth="1"/>
    <col min="14867" max="14867" width="4.6640625" style="19" customWidth="1"/>
    <col min="14868" max="14868" width="6.83203125" style="19" bestFit="1" customWidth="1"/>
    <col min="14869" max="14873" width="4.6640625" style="19" customWidth="1"/>
    <col min="14874" max="14874" width="5.75" style="19" customWidth="1"/>
    <col min="14875" max="14883" width="4.6640625" style="19" customWidth="1"/>
    <col min="14884" max="14884" width="5.83203125" style="19" bestFit="1" customWidth="1"/>
    <col min="14885" max="14885" width="4.6640625" style="19" customWidth="1"/>
    <col min="14886" max="14886" width="5" style="19" customWidth="1"/>
    <col min="14887" max="14887" width="4.6640625" style="19" customWidth="1"/>
    <col min="14888" max="14888" width="6.75" style="19" customWidth="1"/>
    <col min="14889" max="14889" width="4.6640625" style="19" customWidth="1"/>
    <col min="14890" max="14890" width="5.25" style="19" customWidth="1"/>
    <col min="14891" max="15104" width="8.1640625" style="19"/>
    <col min="15105" max="15105" width="3.33203125" style="19" customWidth="1"/>
    <col min="15106" max="15106" width="6.5" style="19" customWidth="1"/>
    <col min="15107" max="15107" width="5.83203125" style="19" bestFit="1" customWidth="1"/>
    <col min="15108" max="15108" width="6.5" style="19" customWidth="1"/>
    <col min="15109" max="15109" width="5.83203125" style="19" bestFit="1" customWidth="1"/>
    <col min="15110" max="15110" width="5.58203125" style="19" customWidth="1"/>
    <col min="15111" max="15111" width="4.6640625" style="19" customWidth="1"/>
    <col min="15112" max="15112" width="4.83203125" style="19" customWidth="1"/>
    <col min="15113" max="15114" width="4.6640625" style="19" customWidth="1"/>
    <col min="15115" max="15116" width="5.83203125" style="19" bestFit="1" customWidth="1"/>
    <col min="15117" max="15117" width="4.6640625" style="19" customWidth="1"/>
    <col min="15118" max="15118" width="5.4140625" style="19" customWidth="1"/>
    <col min="15119" max="15121" width="4.6640625" style="19" customWidth="1"/>
    <col min="15122" max="15122" width="6.83203125" style="19" bestFit="1" customWidth="1"/>
    <col min="15123" max="15123" width="4.6640625" style="19" customWidth="1"/>
    <col min="15124" max="15124" width="6.83203125" style="19" bestFit="1" customWidth="1"/>
    <col min="15125" max="15129" width="4.6640625" style="19" customWidth="1"/>
    <col min="15130" max="15130" width="5.75" style="19" customWidth="1"/>
    <col min="15131" max="15139" width="4.6640625" style="19" customWidth="1"/>
    <col min="15140" max="15140" width="5.83203125" style="19" bestFit="1" customWidth="1"/>
    <col min="15141" max="15141" width="4.6640625" style="19" customWidth="1"/>
    <col min="15142" max="15142" width="5" style="19" customWidth="1"/>
    <col min="15143" max="15143" width="4.6640625" style="19" customWidth="1"/>
    <col min="15144" max="15144" width="6.75" style="19" customWidth="1"/>
    <col min="15145" max="15145" width="4.6640625" style="19" customWidth="1"/>
    <col min="15146" max="15146" width="5.25" style="19" customWidth="1"/>
    <col min="15147" max="15360" width="8.1640625" style="19"/>
    <col min="15361" max="15361" width="3.33203125" style="19" customWidth="1"/>
    <col min="15362" max="15362" width="6.5" style="19" customWidth="1"/>
    <col min="15363" max="15363" width="5.83203125" style="19" bestFit="1" customWidth="1"/>
    <col min="15364" max="15364" width="6.5" style="19" customWidth="1"/>
    <col min="15365" max="15365" width="5.83203125" style="19" bestFit="1" customWidth="1"/>
    <col min="15366" max="15366" width="5.58203125" style="19" customWidth="1"/>
    <col min="15367" max="15367" width="4.6640625" style="19" customWidth="1"/>
    <col min="15368" max="15368" width="4.83203125" style="19" customWidth="1"/>
    <col min="15369" max="15370" width="4.6640625" style="19" customWidth="1"/>
    <col min="15371" max="15372" width="5.83203125" style="19" bestFit="1" customWidth="1"/>
    <col min="15373" max="15373" width="4.6640625" style="19" customWidth="1"/>
    <col min="15374" max="15374" width="5.4140625" style="19" customWidth="1"/>
    <col min="15375" max="15377" width="4.6640625" style="19" customWidth="1"/>
    <col min="15378" max="15378" width="6.83203125" style="19" bestFit="1" customWidth="1"/>
    <col min="15379" max="15379" width="4.6640625" style="19" customWidth="1"/>
    <col min="15380" max="15380" width="6.83203125" style="19" bestFit="1" customWidth="1"/>
    <col min="15381" max="15385" width="4.6640625" style="19" customWidth="1"/>
    <col min="15386" max="15386" width="5.75" style="19" customWidth="1"/>
    <col min="15387" max="15395" width="4.6640625" style="19" customWidth="1"/>
    <col min="15396" max="15396" width="5.83203125" style="19" bestFit="1" customWidth="1"/>
    <col min="15397" max="15397" width="4.6640625" style="19" customWidth="1"/>
    <col min="15398" max="15398" width="5" style="19" customWidth="1"/>
    <col min="15399" max="15399" width="4.6640625" style="19" customWidth="1"/>
    <col min="15400" max="15400" width="6.75" style="19" customWidth="1"/>
    <col min="15401" max="15401" width="4.6640625" style="19" customWidth="1"/>
    <col min="15402" max="15402" width="5.25" style="19" customWidth="1"/>
    <col min="15403" max="15616" width="8.1640625" style="19"/>
    <col min="15617" max="15617" width="3.33203125" style="19" customWidth="1"/>
    <col min="15618" max="15618" width="6.5" style="19" customWidth="1"/>
    <col min="15619" max="15619" width="5.83203125" style="19" bestFit="1" customWidth="1"/>
    <col min="15620" max="15620" width="6.5" style="19" customWidth="1"/>
    <col min="15621" max="15621" width="5.83203125" style="19" bestFit="1" customWidth="1"/>
    <col min="15622" max="15622" width="5.58203125" style="19" customWidth="1"/>
    <col min="15623" max="15623" width="4.6640625" style="19" customWidth="1"/>
    <col min="15624" max="15624" width="4.83203125" style="19" customWidth="1"/>
    <col min="15625" max="15626" width="4.6640625" style="19" customWidth="1"/>
    <col min="15627" max="15628" width="5.83203125" style="19" bestFit="1" customWidth="1"/>
    <col min="15629" max="15629" width="4.6640625" style="19" customWidth="1"/>
    <col min="15630" max="15630" width="5.4140625" style="19" customWidth="1"/>
    <col min="15631" max="15633" width="4.6640625" style="19" customWidth="1"/>
    <col min="15634" max="15634" width="6.83203125" style="19" bestFit="1" customWidth="1"/>
    <col min="15635" max="15635" width="4.6640625" style="19" customWidth="1"/>
    <col min="15636" max="15636" width="6.83203125" style="19" bestFit="1" customWidth="1"/>
    <col min="15637" max="15641" width="4.6640625" style="19" customWidth="1"/>
    <col min="15642" max="15642" width="5.75" style="19" customWidth="1"/>
    <col min="15643" max="15651" width="4.6640625" style="19" customWidth="1"/>
    <col min="15652" max="15652" width="5.83203125" style="19" bestFit="1" customWidth="1"/>
    <col min="15653" max="15653" width="4.6640625" style="19" customWidth="1"/>
    <col min="15654" max="15654" width="5" style="19" customWidth="1"/>
    <col min="15655" max="15655" width="4.6640625" style="19" customWidth="1"/>
    <col min="15656" max="15656" width="6.75" style="19" customWidth="1"/>
    <col min="15657" max="15657" width="4.6640625" style="19" customWidth="1"/>
    <col min="15658" max="15658" width="5.25" style="19" customWidth="1"/>
    <col min="15659" max="15872" width="8.1640625" style="19"/>
    <col min="15873" max="15873" width="3.33203125" style="19" customWidth="1"/>
    <col min="15874" max="15874" width="6.5" style="19" customWidth="1"/>
    <col min="15875" max="15875" width="5.83203125" style="19" bestFit="1" customWidth="1"/>
    <col min="15876" max="15876" width="6.5" style="19" customWidth="1"/>
    <col min="15877" max="15877" width="5.83203125" style="19" bestFit="1" customWidth="1"/>
    <col min="15878" max="15878" width="5.58203125" style="19" customWidth="1"/>
    <col min="15879" max="15879" width="4.6640625" style="19" customWidth="1"/>
    <col min="15880" max="15880" width="4.83203125" style="19" customWidth="1"/>
    <col min="15881" max="15882" width="4.6640625" style="19" customWidth="1"/>
    <col min="15883" max="15884" width="5.83203125" style="19" bestFit="1" customWidth="1"/>
    <col min="15885" max="15885" width="4.6640625" style="19" customWidth="1"/>
    <col min="15886" max="15886" width="5.4140625" style="19" customWidth="1"/>
    <col min="15887" max="15889" width="4.6640625" style="19" customWidth="1"/>
    <col min="15890" max="15890" width="6.83203125" style="19" bestFit="1" customWidth="1"/>
    <col min="15891" max="15891" width="4.6640625" style="19" customWidth="1"/>
    <col min="15892" max="15892" width="6.83203125" style="19" bestFit="1" customWidth="1"/>
    <col min="15893" max="15897" width="4.6640625" style="19" customWidth="1"/>
    <col min="15898" max="15898" width="5.75" style="19" customWidth="1"/>
    <col min="15899" max="15907" width="4.6640625" style="19" customWidth="1"/>
    <col min="15908" max="15908" width="5.83203125" style="19" bestFit="1" customWidth="1"/>
    <col min="15909" max="15909" width="4.6640625" style="19" customWidth="1"/>
    <col min="15910" max="15910" width="5" style="19" customWidth="1"/>
    <col min="15911" max="15911" width="4.6640625" style="19" customWidth="1"/>
    <col min="15912" max="15912" width="6.75" style="19" customWidth="1"/>
    <col min="15913" max="15913" width="4.6640625" style="19" customWidth="1"/>
    <col min="15914" max="15914" width="5.25" style="19" customWidth="1"/>
    <col min="15915" max="16128" width="8.1640625" style="19"/>
    <col min="16129" max="16129" width="3.33203125" style="19" customWidth="1"/>
    <col min="16130" max="16130" width="6.5" style="19" customWidth="1"/>
    <col min="16131" max="16131" width="5.83203125" style="19" bestFit="1" customWidth="1"/>
    <col min="16132" max="16132" width="6.5" style="19" customWidth="1"/>
    <col min="16133" max="16133" width="5.83203125" style="19" bestFit="1" customWidth="1"/>
    <col min="16134" max="16134" width="5.58203125" style="19" customWidth="1"/>
    <col min="16135" max="16135" width="4.6640625" style="19" customWidth="1"/>
    <col min="16136" max="16136" width="4.83203125" style="19" customWidth="1"/>
    <col min="16137" max="16138" width="4.6640625" style="19" customWidth="1"/>
    <col min="16139" max="16140" width="5.83203125" style="19" bestFit="1" customWidth="1"/>
    <col min="16141" max="16141" width="4.6640625" style="19" customWidth="1"/>
    <col min="16142" max="16142" width="5.4140625" style="19" customWidth="1"/>
    <col min="16143" max="16145" width="4.6640625" style="19" customWidth="1"/>
    <col min="16146" max="16146" width="6.83203125" style="19" bestFit="1" customWidth="1"/>
    <col min="16147" max="16147" width="4.6640625" style="19" customWidth="1"/>
    <col min="16148" max="16148" width="6.83203125" style="19" bestFit="1" customWidth="1"/>
    <col min="16149" max="16153" width="4.6640625" style="19" customWidth="1"/>
    <col min="16154" max="16154" width="5.75" style="19" customWidth="1"/>
    <col min="16155" max="16163" width="4.6640625" style="19" customWidth="1"/>
    <col min="16164" max="16164" width="5.83203125" style="19" bestFit="1" customWidth="1"/>
    <col min="16165" max="16165" width="4.6640625" style="19" customWidth="1"/>
    <col min="16166" max="16166" width="5" style="19" customWidth="1"/>
    <col min="16167" max="16167" width="4.6640625" style="19" customWidth="1"/>
    <col min="16168" max="16168" width="6.75" style="19" customWidth="1"/>
    <col min="16169" max="16169" width="4.6640625" style="19" customWidth="1"/>
    <col min="16170" max="16170" width="5.25" style="19" customWidth="1"/>
    <col min="16171" max="16384" width="8.1640625" style="19"/>
  </cols>
  <sheetData>
    <row r="1" spans="1:42" s="1" customFormat="1" ht="22" customHeight="1" x14ac:dyDescent="0.25">
      <c r="A1" s="1" t="s">
        <v>94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42" ht="19.5" customHeight="1" x14ac:dyDescent="0.2">
      <c r="A2" s="5"/>
      <c r="B2" s="6"/>
      <c r="C2" s="7" t="s">
        <v>1</v>
      </c>
      <c r="D2" s="8"/>
      <c r="E2" s="7" t="s">
        <v>79</v>
      </c>
      <c r="F2" s="9"/>
      <c r="G2" s="108"/>
      <c r="H2" s="108"/>
      <c r="I2" s="108"/>
      <c r="J2" s="108"/>
      <c r="K2" s="108"/>
      <c r="L2" s="108"/>
      <c r="M2" s="17" t="s">
        <v>95</v>
      </c>
      <c r="N2" s="109"/>
      <c r="O2" s="110"/>
      <c r="P2" s="110"/>
      <c r="Q2" s="110"/>
      <c r="R2" s="110"/>
      <c r="S2" s="100" t="s">
        <v>96</v>
      </c>
      <c r="T2" s="101"/>
      <c r="U2" s="100" t="s">
        <v>97</v>
      </c>
      <c r="V2" s="101"/>
      <c r="W2" s="100" t="s">
        <v>98</v>
      </c>
      <c r="X2" s="101"/>
      <c r="Y2" s="100" t="s">
        <v>99</v>
      </c>
      <c r="Z2" s="101"/>
      <c r="AA2" s="100" t="s">
        <v>100</v>
      </c>
      <c r="AB2" s="111"/>
      <c r="AC2" s="112"/>
      <c r="AD2" s="112"/>
      <c r="AE2" s="113"/>
      <c r="AF2" s="113"/>
      <c r="AG2" s="113"/>
      <c r="AH2" s="113"/>
      <c r="AI2" s="17" t="s">
        <v>91</v>
      </c>
      <c r="AJ2" s="18"/>
      <c r="AK2" s="114" t="s">
        <v>92</v>
      </c>
      <c r="AL2" s="115"/>
      <c r="AM2" s="7" t="s">
        <v>7</v>
      </c>
      <c r="AN2" s="8"/>
      <c r="AO2" s="7" t="s">
        <v>76</v>
      </c>
      <c r="AP2" s="8"/>
    </row>
    <row r="3" spans="1:42" ht="36.75" customHeight="1" x14ac:dyDescent="0.2">
      <c r="A3" s="20"/>
      <c r="B3" s="21"/>
      <c r="C3" s="116"/>
      <c r="D3" s="117"/>
      <c r="E3" s="116"/>
      <c r="F3" s="118"/>
      <c r="G3" s="119" t="s">
        <v>80</v>
      </c>
      <c r="H3" s="120"/>
      <c r="I3" s="119" t="s">
        <v>81</v>
      </c>
      <c r="J3" s="120"/>
      <c r="K3" s="119" t="s">
        <v>7</v>
      </c>
      <c r="L3" s="120"/>
      <c r="M3" s="31"/>
      <c r="N3" s="121"/>
      <c r="O3" s="122" t="s">
        <v>101</v>
      </c>
      <c r="P3" s="123"/>
      <c r="Q3" s="119" t="s">
        <v>7</v>
      </c>
      <c r="R3" s="120"/>
      <c r="S3" s="102"/>
      <c r="T3" s="103"/>
      <c r="U3" s="102"/>
      <c r="V3" s="103"/>
      <c r="W3" s="102"/>
      <c r="X3" s="103"/>
      <c r="Y3" s="102"/>
      <c r="Z3" s="103"/>
      <c r="AA3" s="124"/>
      <c r="AB3" s="125"/>
      <c r="AC3" s="119" t="s">
        <v>89</v>
      </c>
      <c r="AD3" s="120"/>
      <c r="AE3" s="119" t="s">
        <v>90</v>
      </c>
      <c r="AF3" s="120"/>
      <c r="AG3" s="119" t="s">
        <v>7</v>
      </c>
      <c r="AH3" s="120"/>
      <c r="AI3" s="126"/>
      <c r="AJ3" s="127"/>
      <c r="AK3" s="128"/>
      <c r="AL3" s="129"/>
      <c r="AM3" s="116"/>
      <c r="AN3" s="117"/>
      <c r="AO3" s="116"/>
      <c r="AP3" s="117"/>
    </row>
    <row r="4" spans="1:42" ht="65.25" customHeight="1" x14ac:dyDescent="0.2">
      <c r="A4" s="130"/>
      <c r="B4" s="131"/>
      <c r="C4" s="35" t="s">
        <v>23</v>
      </c>
      <c r="D4" s="36" t="s">
        <v>24</v>
      </c>
      <c r="E4" s="36" t="s">
        <v>23</v>
      </c>
      <c r="F4" s="36" t="s">
        <v>24</v>
      </c>
      <c r="G4" s="36" t="s">
        <v>23</v>
      </c>
      <c r="H4" s="36" t="s">
        <v>24</v>
      </c>
      <c r="I4" s="36" t="s">
        <v>23</v>
      </c>
      <c r="J4" s="36" t="s">
        <v>24</v>
      </c>
      <c r="K4" s="36" t="s">
        <v>23</v>
      </c>
      <c r="L4" s="36" t="s">
        <v>24</v>
      </c>
      <c r="M4" s="36" t="s">
        <v>23</v>
      </c>
      <c r="N4" s="36" t="s">
        <v>24</v>
      </c>
      <c r="O4" s="36" t="s">
        <v>23</v>
      </c>
      <c r="P4" s="36" t="s">
        <v>24</v>
      </c>
      <c r="Q4" s="36" t="s">
        <v>23</v>
      </c>
      <c r="R4" s="36" t="s">
        <v>24</v>
      </c>
      <c r="S4" s="36" t="s">
        <v>23</v>
      </c>
      <c r="T4" s="36" t="s">
        <v>24</v>
      </c>
      <c r="U4" s="36" t="s">
        <v>23</v>
      </c>
      <c r="V4" s="36" t="s">
        <v>24</v>
      </c>
      <c r="W4" s="36" t="s">
        <v>23</v>
      </c>
      <c r="X4" s="36" t="s">
        <v>24</v>
      </c>
      <c r="Y4" s="36" t="s">
        <v>23</v>
      </c>
      <c r="Z4" s="36" t="s">
        <v>24</v>
      </c>
      <c r="AA4" s="36" t="s">
        <v>23</v>
      </c>
      <c r="AB4" s="36" t="s">
        <v>24</v>
      </c>
      <c r="AC4" s="36" t="s">
        <v>23</v>
      </c>
      <c r="AD4" s="36" t="s">
        <v>24</v>
      </c>
      <c r="AE4" s="36" t="s">
        <v>23</v>
      </c>
      <c r="AF4" s="36" t="s">
        <v>24</v>
      </c>
      <c r="AG4" s="36" t="s">
        <v>23</v>
      </c>
      <c r="AH4" s="36" t="s">
        <v>24</v>
      </c>
      <c r="AI4" s="36" t="s">
        <v>23</v>
      </c>
      <c r="AJ4" s="36" t="s">
        <v>24</v>
      </c>
      <c r="AK4" s="36" t="s">
        <v>23</v>
      </c>
      <c r="AL4" s="36" t="s">
        <v>24</v>
      </c>
      <c r="AM4" s="36" t="s">
        <v>23</v>
      </c>
      <c r="AN4" s="36" t="s">
        <v>24</v>
      </c>
      <c r="AO4" s="36" t="s">
        <v>23</v>
      </c>
      <c r="AP4" s="36" t="s">
        <v>24</v>
      </c>
    </row>
    <row r="5" spans="1:42" ht="24" hidden="1" customHeight="1" x14ac:dyDescent="0.2">
      <c r="A5" s="132" t="s">
        <v>102</v>
      </c>
      <c r="B5" s="133"/>
      <c r="C5" s="39">
        <v>82</v>
      </c>
      <c r="D5" s="39">
        <v>1083</v>
      </c>
      <c r="E5" s="39">
        <v>15</v>
      </c>
      <c r="F5" s="39">
        <v>205</v>
      </c>
      <c r="G5" s="39">
        <v>11</v>
      </c>
      <c r="H5" s="39">
        <v>165</v>
      </c>
      <c r="I5" s="39">
        <v>2</v>
      </c>
      <c r="J5" s="39">
        <v>2</v>
      </c>
      <c r="K5" s="39">
        <v>2</v>
      </c>
      <c r="L5" s="39">
        <v>38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4</v>
      </c>
      <c r="T5" s="39">
        <v>17</v>
      </c>
      <c r="U5" s="39">
        <v>3</v>
      </c>
      <c r="V5" s="39">
        <v>59</v>
      </c>
      <c r="W5" s="39">
        <v>1</v>
      </c>
      <c r="X5" s="39">
        <v>24</v>
      </c>
      <c r="Y5" s="39">
        <v>1</v>
      </c>
      <c r="Z5" s="39">
        <v>3</v>
      </c>
      <c r="AA5" s="39">
        <v>1</v>
      </c>
      <c r="AB5" s="39">
        <v>4</v>
      </c>
      <c r="AC5" s="39">
        <v>0</v>
      </c>
      <c r="AD5" s="39">
        <v>0</v>
      </c>
      <c r="AE5" s="39">
        <v>1</v>
      </c>
      <c r="AF5" s="39">
        <v>4</v>
      </c>
      <c r="AG5" s="39">
        <v>0</v>
      </c>
      <c r="AH5" s="39">
        <v>0</v>
      </c>
      <c r="AI5" s="39">
        <v>0</v>
      </c>
      <c r="AJ5" s="39">
        <v>0</v>
      </c>
      <c r="AK5" s="39">
        <v>3</v>
      </c>
      <c r="AL5" s="39">
        <v>203</v>
      </c>
      <c r="AM5" s="39">
        <v>9</v>
      </c>
      <c r="AN5" s="39">
        <v>220</v>
      </c>
      <c r="AO5" s="39">
        <v>45</v>
      </c>
      <c r="AP5" s="39">
        <v>348</v>
      </c>
    </row>
    <row r="6" spans="1:42" ht="30" customHeight="1" x14ac:dyDescent="0.2">
      <c r="A6" s="45" t="s">
        <v>103</v>
      </c>
      <c r="B6" s="46"/>
      <c r="C6" s="39">
        <v>50</v>
      </c>
      <c r="D6" s="39">
        <v>990</v>
      </c>
      <c r="E6" s="39">
        <v>9</v>
      </c>
      <c r="F6" s="39">
        <v>10</v>
      </c>
      <c r="G6" s="39">
        <v>0</v>
      </c>
      <c r="H6" s="39">
        <v>0</v>
      </c>
      <c r="I6" s="39">
        <v>0</v>
      </c>
      <c r="J6" s="39">
        <v>0</v>
      </c>
      <c r="K6" s="39">
        <v>9</v>
      </c>
      <c r="L6" s="39">
        <v>10</v>
      </c>
      <c r="M6" s="39">
        <v>1</v>
      </c>
      <c r="N6" s="39">
        <v>17</v>
      </c>
      <c r="O6" s="39">
        <v>0</v>
      </c>
      <c r="P6" s="39">
        <v>0</v>
      </c>
      <c r="Q6" s="39">
        <v>1</v>
      </c>
      <c r="R6" s="39">
        <v>17</v>
      </c>
      <c r="S6" s="39">
        <v>1</v>
      </c>
      <c r="T6" s="39">
        <v>266</v>
      </c>
      <c r="U6" s="39" t="s">
        <v>104</v>
      </c>
      <c r="V6" s="39" t="s">
        <v>104</v>
      </c>
      <c r="W6" s="39" t="s">
        <v>104</v>
      </c>
      <c r="X6" s="39" t="s">
        <v>104</v>
      </c>
      <c r="Y6" s="39">
        <v>1</v>
      </c>
      <c r="Z6" s="39">
        <v>9</v>
      </c>
      <c r="AA6" s="39">
        <v>0</v>
      </c>
      <c r="AB6" s="39">
        <v>0</v>
      </c>
      <c r="AC6" s="39">
        <v>0</v>
      </c>
      <c r="AD6" s="39">
        <v>0</v>
      </c>
      <c r="AE6" s="39">
        <v>0</v>
      </c>
      <c r="AF6" s="39">
        <v>0</v>
      </c>
      <c r="AG6" s="39">
        <v>0</v>
      </c>
      <c r="AH6" s="39">
        <v>0</v>
      </c>
      <c r="AI6" s="39">
        <v>1</v>
      </c>
      <c r="AJ6" s="39">
        <v>44</v>
      </c>
      <c r="AK6" s="39">
        <v>0</v>
      </c>
      <c r="AL6" s="39">
        <v>0</v>
      </c>
      <c r="AM6" s="39">
        <v>28</v>
      </c>
      <c r="AN6" s="39">
        <v>619</v>
      </c>
      <c r="AO6" s="39">
        <v>9</v>
      </c>
      <c r="AP6" s="39">
        <v>25</v>
      </c>
    </row>
    <row r="7" spans="1:42" ht="30" customHeight="1" x14ac:dyDescent="0.2">
      <c r="A7" s="45" t="s">
        <v>25</v>
      </c>
      <c r="B7" s="46"/>
      <c r="C7" s="41">
        <v>39</v>
      </c>
      <c r="D7" s="41">
        <v>734</v>
      </c>
      <c r="E7" s="41">
        <v>8</v>
      </c>
      <c r="F7" s="41">
        <v>9</v>
      </c>
      <c r="G7" s="41">
        <v>1</v>
      </c>
      <c r="H7" s="41">
        <v>2</v>
      </c>
      <c r="I7" s="41" t="s">
        <v>26</v>
      </c>
      <c r="J7" s="41" t="s">
        <v>26</v>
      </c>
      <c r="K7" s="41">
        <v>7</v>
      </c>
      <c r="L7" s="41">
        <v>7</v>
      </c>
      <c r="M7" s="41" t="s">
        <v>26</v>
      </c>
      <c r="N7" s="41" t="s">
        <v>26</v>
      </c>
      <c r="O7" s="41" t="s">
        <v>26</v>
      </c>
      <c r="P7" s="41" t="s">
        <v>26</v>
      </c>
      <c r="Q7" s="41" t="s">
        <v>26</v>
      </c>
      <c r="R7" s="41" t="s">
        <v>26</v>
      </c>
      <c r="S7" s="41" t="s">
        <v>26</v>
      </c>
      <c r="T7" s="41" t="s">
        <v>26</v>
      </c>
      <c r="U7" s="41" t="s">
        <v>26</v>
      </c>
      <c r="V7" s="41" t="s">
        <v>26</v>
      </c>
      <c r="W7" s="41" t="s">
        <v>26</v>
      </c>
      <c r="X7" s="41" t="s">
        <v>26</v>
      </c>
      <c r="Y7" s="41" t="s">
        <v>26</v>
      </c>
      <c r="Z7" s="41" t="s">
        <v>26</v>
      </c>
      <c r="AA7" s="41" t="s">
        <v>26</v>
      </c>
      <c r="AB7" s="41" t="s">
        <v>26</v>
      </c>
      <c r="AC7" s="41" t="s">
        <v>26</v>
      </c>
      <c r="AD7" s="41" t="s">
        <v>26</v>
      </c>
      <c r="AE7" s="41" t="s">
        <v>26</v>
      </c>
      <c r="AF7" s="41" t="s">
        <v>26</v>
      </c>
      <c r="AG7" s="41" t="s">
        <v>26</v>
      </c>
      <c r="AH7" s="41" t="s">
        <v>26</v>
      </c>
      <c r="AI7" s="41">
        <v>1</v>
      </c>
      <c r="AJ7" s="41">
        <v>44</v>
      </c>
      <c r="AK7" s="41" t="s">
        <v>26</v>
      </c>
      <c r="AL7" s="41" t="s">
        <v>26</v>
      </c>
      <c r="AM7" s="41">
        <v>20</v>
      </c>
      <c r="AN7" s="41">
        <v>267</v>
      </c>
      <c r="AO7" s="41">
        <v>10</v>
      </c>
      <c r="AP7" s="41">
        <v>414</v>
      </c>
    </row>
    <row r="8" spans="1:42" ht="30" customHeight="1" x14ac:dyDescent="0.2">
      <c r="A8" s="45" t="s">
        <v>27</v>
      </c>
      <c r="B8" s="46"/>
      <c r="C8" s="39">
        <v>60</v>
      </c>
      <c r="D8" s="39">
        <v>716</v>
      </c>
      <c r="E8" s="39">
        <v>17</v>
      </c>
      <c r="F8" s="39">
        <v>26</v>
      </c>
      <c r="G8" s="39">
        <v>0</v>
      </c>
      <c r="H8" s="39">
        <v>0</v>
      </c>
      <c r="I8" s="39">
        <v>2</v>
      </c>
      <c r="J8" s="39">
        <v>3</v>
      </c>
      <c r="K8" s="39">
        <v>15</v>
      </c>
      <c r="L8" s="39">
        <v>23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1</v>
      </c>
      <c r="T8" s="39">
        <v>7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0</v>
      </c>
      <c r="AE8" s="39">
        <v>0</v>
      </c>
      <c r="AF8" s="39">
        <v>0</v>
      </c>
      <c r="AG8" s="39">
        <v>0</v>
      </c>
      <c r="AH8" s="39">
        <v>0</v>
      </c>
      <c r="AI8" s="39">
        <v>0</v>
      </c>
      <c r="AJ8" s="39">
        <v>0</v>
      </c>
      <c r="AK8" s="39">
        <v>1</v>
      </c>
      <c r="AL8" s="39">
        <v>28</v>
      </c>
      <c r="AM8" s="39">
        <v>31</v>
      </c>
      <c r="AN8" s="39">
        <v>478</v>
      </c>
      <c r="AO8" s="39">
        <v>10</v>
      </c>
      <c r="AP8" s="39">
        <v>177</v>
      </c>
    </row>
    <row r="9" spans="1:42" ht="30" customHeight="1" x14ac:dyDescent="0.2">
      <c r="A9" s="45" t="s">
        <v>105</v>
      </c>
      <c r="B9" s="46"/>
      <c r="C9" s="39">
        <v>47</v>
      </c>
      <c r="D9" s="39">
        <v>318</v>
      </c>
      <c r="E9" s="39">
        <v>18</v>
      </c>
      <c r="F9" s="39">
        <v>86</v>
      </c>
      <c r="G9" s="39">
        <v>0</v>
      </c>
      <c r="H9" s="39">
        <v>0</v>
      </c>
      <c r="I9" s="39">
        <v>2</v>
      </c>
      <c r="J9" s="39">
        <v>2</v>
      </c>
      <c r="K9" s="39">
        <v>16</v>
      </c>
      <c r="L9" s="39">
        <v>84</v>
      </c>
      <c r="M9" s="134">
        <v>2</v>
      </c>
      <c r="N9" s="134">
        <v>48</v>
      </c>
      <c r="O9" s="134">
        <v>1</v>
      </c>
      <c r="P9" s="134">
        <v>47</v>
      </c>
      <c r="Q9" s="134">
        <v>1</v>
      </c>
      <c r="R9" s="134">
        <v>1</v>
      </c>
      <c r="S9" s="39">
        <v>1</v>
      </c>
      <c r="T9" s="39">
        <v>7</v>
      </c>
      <c r="U9" s="134">
        <v>0</v>
      </c>
      <c r="V9" s="134">
        <v>0</v>
      </c>
      <c r="W9" s="134">
        <v>0</v>
      </c>
      <c r="X9" s="134">
        <v>0</v>
      </c>
      <c r="Y9" s="134">
        <v>0</v>
      </c>
      <c r="Z9" s="134">
        <v>0</v>
      </c>
      <c r="AA9" s="134">
        <v>0</v>
      </c>
      <c r="AB9" s="134">
        <v>0</v>
      </c>
      <c r="AC9" s="134">
        <v>0</v>
      </c>
      <c r="AD9" s="134">
        <v>0</v>
      </c>
      <c r="AE9" s="134">
        <v>0</v>
      </c>
      <c r="AF9" s="134">
        <v>0</v>
      </c>
      <c r="AG9" s="134">
        <v>0</v>
      </c>
      <c r="AH9" s="134">
        <v>0</v>
      </c>
      <c r="AI9" s="134">
        <v>0</v>
      </c>
      <c r="AJ9" s="134">
        <v>0</v>
      </c>
      <c r="AK9" s="134">
        <v>0</v>
      </c>
      <c r="AL9" s="134">
        <v>0</v>
      </c>
      <c r="AM9" s="39">
        <v>20</v>
      </c>
      <c r="AN9" s="39">
        <v>153</v>
      </c>
      <c r="AO9" s="39">
        <v>6</v>
      </c>
      <c r="AP9" s="39">
        <v>24</v>
      </c>
    </row>
    <row r="10" spans="1:42" ht="30" customHeight="1" x14ac:dyDescent="0.2">
      <c r="A10" s="37" t="s">
        <v>29</v>
      </c>
      <c r="B10" s="38"/>
      <c r="C10" s="39">
        <v>31</v>
      </c>
      <c r="D10" s="39">
        <v>674</v>
      </c>
      <c r="E10" s="39">
        <v>8</v>
      </c>
      <c r="F10" s="39">
        <v>12</v>
      </c>
      <c r="G10" s="39">
        <v>0</v>
      </c>
      <c r="H10" s="39">
        <v>0</v>
      </c>
      <c r="I10" s="39">
        <v>1</v>
      </c>
      <c r="J10" s="39">
        <v>1</v>
      </c>
      <c r="K10" s="39">
        <v>7</v>
      </c>
      <c r="L10" s="39">
        <v>11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4</v>
      </c>
      <c r="T10" s="39">
        <v>12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39">
        <v>0</v>
      </c>
      <c r="AI10" s="39">
        <v>0</v>
      </c>
      <c r="AJ10" s="39">
        <v>0</v>
      </c>
      <c r="AK10" s="39">
        <v>0</v>
      </c>
      <c r="AL10" s="39">
        <v>0</v>
      </c>
      <c r="AM10" s="39">
        <v>14</v>
      </c>
      <c r="AN10" s="39">
        <v>636</v>
      </c>
      <c r="AO10" s="39">
        <v>5</v>
      </c>
      <c r="AP10" s="39">
        <v>14</v>
      </c>
    </row>
    <row r="11" spans="1:42" ht="30" customHeight="1" thickBot="1" x14ac:dyDescent="0.25">
      <c r="A11" s="37" t="s">
        <v>30</v>
      </c>
      <c r="B11" s="38"/>
      <c r="C11" s="41">
        <v>28</v>
      </c>
      <c r="D11" s="41">
        <v>130</v>
      </c>
      <c r="E11" s="135">
        <v>12</v>
      </c>
      <c r="F11" s="135">
        <v>38</v>
      </c>
      <c r="G11" s="135">
        <v>1</v>
      </c>
      <c r="H11" s="135">
        <v>1</v>
      </c>
      <c r="I11" s="135">
        <v>1</v>
      </c>
      <c r="J11" s="135">
        <v>2</v>
      </c>
      <c r="K11" s="135">
        <v>10</v>
      </c>
      <c r="L11" s="135">
        <v>35</v>
      </c>
      <c r="M11" s="135">
        <v>0</v>
      </c>
      <c r="N11" s="135">
        <v>0</v>
      </c>
      <c r="O11" s="135">
        <v>0</v>
      </c>
      <c r="P11" s="135">
        <v>0</v>
      </c>
      <c r="Q11" s="135">
        <v>0</v>
      </c>
      <c r="R11" s="135">
        <v>0</v>
      </c>
      <c r="S11" s="135">
        <v>4</v>
      </c>
      <c r="T11" s="135">
        <v>15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35">
        <v>0</v>
      </c>
      <c r="AB11" s="135">
        <v>0</v>
      </c>
      <c r="AC11" s="135">
        <v>0</v>
      </c>
      <c r="AD11" s="135">
        <v>0</v>
      </c>
      <c r="AE11" s="135">
        <v>0</v>
      </c>
      <c r="AF11" s="135">
        <v>0</v>
      </c>
      <c r="AG11" s="135">
        <v>0</v>
      </c>
      <c r="AH11" s="135">
        <v>0</v>
      </c>
      <c r="AI11" s="135">
        <v>0</v>
      </c>
      <c r="AJ11" s="135">
        <v>0</v>
      </c>
      <c r="AK11" s="135">
        <v>1</v>
      </c>
      <c r="AL11" s="135">
        <v>14</v>
      </c>
      <c r="AM11" s="135">
        <v>4</v>
      </c>
      <c r="AN11" s="135">
        <v>50</v>
      </c>
      <c r="AO11" s="135">
        <v>7</v>
      </c>
      <c r="AP11" s="135">
        <v>13</v>
      </c>
    </row>
    <row r="12" spans="1:42" ht="30" customHeight="1" thickTop="1" x14ac:dyDescent="0.2">
      <c r="A12" s="37" t="s">
        <v>106</v>
      </c>
      <c r="B12" s="38"/>
      <c r="C12" s="136">
        <f t="shared" ref="C12:AO12" si="0">SUM(C13,C14,C22:C32)</f>
        <v>81</v>
      </c>
      <c r="D12" s="136">
        <f t="shared" si="0"/>
        <v>393</v>
      </c>
      <c r="E12" s="47">
        <f t="shared" si="0"/>
        <v>48</v>
      </c>
      <c r="F12" s="47">
        <f t="shared" si="0"/>
        <v>52</v>
      </c>
      <c r="G12" s="47">
        <f t="shared" si="0"/>
        <v>1</v>
      </c>
      <c r="H12" s="47">
        <f t="shared" si="0"/>
        <v>1</v>
      </c>
      <c r="I12" s="47">
        <f t="shared" si="0"/>
        <v>0</v>
      </c>
      <c r="J12" s="47">
        <f t="shared" si="0"/>
        <v>0</v>
      </c>
      <c r="K12" s="47">
        <f t="shared" si="0"/>
        <v>47</v>
      </c>
      <c r="L12" s="47">
        <f t="shared" si="0"/>
        <v>51</v>
      </c>
      <c r="M12" s="47">
        <f t="shared" si="0"/>
        <v>0</v>
      </c>
      <c r="N12" s="47">
        <f t="shared" si="0"/>
        <v>0</v>
      </c>
      <c r="O12" s="47">
        <f t="shared" si="0"/>
        <v>0</v>
      </c>
      <c r="P12" s="47">
        <f t="shared" si="0"/>
        <v>0</v>
      </c>
      <c r="Q12" s="47">
        <f t="shared" si="0"/>
        <v>0</v>
      </c>
      <c r="R12" s="47">
        <f t="shared" si="0"/>
        <v>0</v>
      </c>
      <c r="S12" s="47">
        <f t="shared" si="0"/>
        <v>2</v>
      </c>
      <c r="T12" s="47">
        <f t="shared" si="0"/>
        <v>14</v>
      </c>
      <c r="U12" s="47">
        <f t="shared" si="0"/>
        <v>0</v>
      </c>
      <c r="V12" s="47">
        <f t="shared" si="0"/>
        <v>0</v>
      </c>
      <c r="W12" s="47">
        <f t="shared" si="0"/>
        <v>0</v>
      </c>
      <c r="X12" s="47">
        <f t="shared" si="0"/>
        <v>0</v>
      </c>
      <c r="Y12" s="47">
        <f t="shared" si="0"/>
        <v>0</v>
      </c>
      <c r="Z12" s="47">
        <f t="shared" si="0"/>
        <v>0</v>
      </c>
      <c r="AA12" s="47">
        <f t="shared" si="0"/>
        <v>1</v>
      </c>
      <c r="AB12" s="47">
        <f t="shared" si="0"/>
        <v>7</v>
      </c>
      <c r="AC12" s="47">
        <f t="shared" si="0"/>
        <v>0</v>
      </c>
      <c r="AD12" s="47">
        <f t="shared" si="0"/>
        <v>0</v>
      </c>
      <c r="AE12" s="47">
        <f t="shared" si="0"/>
        <v>0</v>
      </c>
      <c r="AF12" s="47">
        <f t="shared" si="0"/>
        <v>0</v>
      </c>
      <c r="AG12" s="47">
        <f t="shared" si="0"/>
        <v>1</v>
      </c>
      <c r="AH12" s="47">
        <f t="shared" si="0"/>
        <v>7</v>
      </c>
      <c r="AI12" s="47">
        <f t="shared" si="0"/>
        <v>0</v>
      </c>
      <c r="AJ12" s="47">
        <f t="shared" si="0"/>
        <v>0</v>
      </c>
      <c r="AK12" s="47">
        <f t="shared" si="0"/>
        <v>1</v>
      </c>
      <c r="AL12" s="47">
        <f t="shared" si="0"/>
        <v>4</v>
      </c>
      <c r="AM12" s="47">
        <f t="shared" si="0"/>
        <v>16</v>
      </c>
      <c r="AN12" s="47">
        <f t="shared" si="0"/>
        <v>297</v>
      </c>
      <c r="AO12" s="47">
        <f t="shared" si="0"/>
        <v>13</v>
      </c>
      <c r="AP12" s="47">
        <f>SUM(AP13,AP14,AP22:AP32)</f>
        <v>19</v>
      </c>
    </row>
    <row r="13" spans="1:42" ht="30" customHeight="1" x14ac:dyDescent="0.2">
      <c r="A13" s="48" t="s">
        <v>32</v>
      </c>
      <c r="B13" s="49"/>
      <c r="C13" s="39">
        <f t="shared" ref="C13:D28" si="1">SUM(E13,M13,S13,U13,W13,Y13,AA13,AI13,AK13,AM13,AO13)</f>
        <v>21</v>
      </c>
      <c r="D13" s="39">
        <f t="shared" si="1"/>
        <v>135</v>
      </c>
      <c r="E13" s="39">
        <f>SUM(G13,I13,K13)</f>
        <v>13</v>
      </c>
      <c r="F13" s="39">
        <f>SUM(H13,J13,L13)</f>
        <v>16</v>
      </c>
      <c r="G13" s="137">
        <v>1</v>
      </c>
      <c r="H13" s="137">
        <v>1</v>
      </c>
      <c r="I13" s="137">
        <v>0</v>
      </c>
      <c r="J13" s="137">
        <v>0</v>
      </c>
      <c r="K13" s="51">
        <v>12</v>
      </c>
      <c r="L13" s="51">
        <v>15</v>
      </c>
      <c r="M13" s="39">
        <f>SUM(O13,Q13)</f>
        <v>0</v>
      </c>
      <c r="N13" s="39">
        <f>SUM(P13,R13)</f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39">
        <f>SUM(AC13,AE13,AG13)</f>
        <v>0</v>
      </c>
      <c r="AB13" s="39">
        <f>SUM(AD13,AF13,AH13)</f>
        <v>0</v>
      </c>
      <c r="AC13" s="137">
        <v>0</v>
      </c>
      <c r="AD13" s="137">
        <v>0</v>
      </c>
      <c r="AE13" s="137">
        <v>0</v>
      </c>
      <c r="AF13" s="137">
        <v>0</v>
      </c>
      <c r="AG13" s="137">
        <v>0</v>
      </c>
      <c r="AH13" s="137">
        <v>0</v>
      </c>
      <c r="AI13" s="137">
        <v>0</v>
      </c>
      <c r="AJ13" s="137">
        <v>0</v>
      </c>
      <c r="AK13" s="137">
        <v>0</v>
      </c>
      <c r="AL13" s="137">
        <v>0</v>
      </c>
      <c r="AM13" s="50">
        <v>8</v>
      </c>
      <c r="AN13" s="50">
        <v>119</v>
      </c>
      <c r="AO13" s="137">
        <v>0</v>
      </c>
      <c r="AP13" s="137">
        <v>0</v>
      </c>
    </row>
    <row r="14" spans="1:42" ht="30" customHeight="1" x14ac:dyDescent="0.2">
      <c r="A14" s="138" t="s">
        <v>33</v>
      </c>
      <c r="B14" s="139"/>
      <c r="C14" s="39">
        <f t="shared" si="1"/>
        <v>39</v>
      </c>
      <c r="D14" s="39">
        <f t="shared" si="1"/>
        <v>60</v>
      </c>
      <c r="E14" s="39">
        <f>SUM(G14,I14,K14)</f>
        <v>25</v>
      </c>
      <c r="F14" s="39">
        <f>SUM(H14,J14,L14)</f>
        <v>25</v>
      </c>
      <c r="G14" s="39">
        <f t="shared" ref="G14:AO29" si="2">SUM(G15:G21)</f>
        <v>0</v>
      </c>
      <c r="H14" s="39">
        <f t="shared" si="2"/>
        <v>0</v>
      </c>
      <c r="I14" s="39">
        <f t="shared" si="2"/>
        <v>0</v>
      </c>
      <c r="J14" s="39">
        <f t="shared" si="2"/>
        <v>0</v>
      </c>
      <c r="K14" s="39">
        <f t="shared" si="2"/>
        <v>25</v>
      </c>
      <c r="L14" s="39">
        <f t="shared" si="2"/>
        <v>25</v>
      </c>
      <c r="M14" s="39">
        <f t="shared" si="2"/>
        <v>0</v>
      </c>
      <c r="N14" s="39">
        <f t="shared" si="2"/>
        <v>0</v>
      </c>
      <c r="O14" s="39">
        <f t="shared" si="2"/>
        <v>0</v>
      </c>
      <c r="P14" s="39">
        <f t="shared" si="2"/>
        <v>0</v>
      </c>
      <c r="Q14" s="39">
        <f t="shared" si="2"/>
        <v>0</v>
      </c>
      <c r="R14" s="39">
        <f t="shared" si="2"/>
        <v>0</v>
      </c>
      <c r="S14" s="39">
        <f t="shared" si="2"/>
        <v>1</v>
      </c>
      <c r="T14" s="39">
        <f t="shared" si="2"/>
        <v>7</v>
      </c>
      <c r="U14" s="39">
        <f t="shared" si="2"/>
        <v>0</v>
      </c>
      <c r="V14" s="39">
        <f t="shared" si="2"/>
        <v>0</v>
      </c>
      <c r="W14" s="39">
        <f t="shared" si="2"/>
        <v>0</v>
      </c>
      <c r="X14" s="39">
        <f t="shared" si="2"/>
        <v>0</v>
      </c>
      <c r="Y14" s="39">
        <f t="shared" si="2"/>
        <v>0</v>
      </c>
      <c r="Z14" s="39">
        <f t="shared" si="2"/>
        <v>0</v>
      </c>
      <c r="AA14" s="39">
        <f t="shared" si="2"/>
        <v>0</v>
      </c>
      <c r="AB14" s="39">
        <f t="shared" si="2"/>
        <v>0</v>
      </c>
      <c r="AC14" s="39">
        <f t="shared" si="2"/>
        <v>0</v>
      </c>
      <c r="AD14" s="39">
        <f t="shared" si="2"/>
        <v>0</v>
      </c>
      <c r="AE14" s="39">
        <f t="shared" si="2"/>
        <v>0</v>
      </c>
      <c r="AF14" s="39">
        <f t="shared" si="2"/>
        <v>0</v>
      </c>
      <c r="AG14" s="39">
        <f t="shared" si="2"/>
        <v>0</v>
      </c>
      <c r="AH14" s="39">
        <f t="shared" si="2"/>
        <v>0</v>
      </c>
      <c r="AI14" s="39">
        <f t="shared" si="2"/>
        <v>0</v>
      </c>
      <c r="AJ14" s="39">
        <f t="shared" si="2"/>
        <v>0</v>
      </c>
      <c r="AK14" s="39">
        <f t="shared" si="2"/>
        <v>1</v>
      </c>
      <c r="AL14" s="39">
        <f t="shared" si="2"/>
        <v>4</v>
      </c>
      <c r="AM14" s="39">
        <f t="shared" si="2"/>
        <v>3</v>
      </c>
      <c r="AN14" s="39">
        <f t="shared" si="2"/>
        <v>12</v>
      </c>
      <c r="AO14" s="39">
        <f t="shared" si="2"/>
        <v>9</v>
      </c>
      <c r="AP14" s="39">
        <f>SUM(AP15:AP21)</f>
        <v>12</v>
      </c>
    </row>
    <row r="15" spans="1:42" ht="30" customHeight="1" x14ac:dyDescent="0.2">
      <c r="A15" s="53"/>
      <c r="B15" s="54" t="s">
        <v>34</v>
      </c>
      <c r="C15" s="39">
        <f t="shared" si="1"/>
        <v>7</v>
      </c>
      <c r="D15" s="39">
        <f t="shared" si="1"/>
        <v>7</v>
      </c>
      <c r="E15" s="39">
        <f t="shared" ref="E15:F34" si="3">SUM(G15,I15,K15)</f>
        <v>6</v>
      </c>
      <c r="F15" s="39">
        <f t="shared" si="3"/>
        <v>6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51">
        <v>6</v>
      </c>
      <c r="L15" s="51">
        <v>6</v>
      </c>
      <c r="M15" s="39">
        <f t="shared" ref="M15:N34" si="4">SUM(O15,Q15)</f>
        <v>0</v>
      </c>
      <c r="N15" s="39">
        <f t="shared" si="4"/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39">
        <f t="shared" ref="AA15:AB34" si="5">SUM(AC15,AE15,AG15)</f>
        <v>0</v>
      </c>
      <c r="AB15" s="39">
        <f t="shared" si="5"/>
        <v>0</v>
      </c>
      <c r="AC15" s="137">
        <v>0</v>
      </c>
      <c r="AD15" s="137">
        <v>0</v>
      </c>
      <c r="AE15" s="137">
        <v>0</v>
      </c>
      <c r="AF15" s="137">
        <v>0</v>
      </c>
      <c r="AG15" s="137">
        <v>0</v>
      </c>
      <c r="AH15" s="137">
        <v>0</v>
      </c>
      <c r="AI15" s="137">
        <v>0</v>
      </c>
      <c r="AJ15" s="137">
        <v>0</v>
      </c>
      <c r="AK15" s="137">
        <v>0</v>
      </c>
      <c r="AL15" s="137">
        <v>0</v>
      </c>
      <c r="AM15" s="137">
        <v>0</v>
      </c>
      <c r="AN15" s="137">
        <v>0</v>
      </c>
      <c r="AO15" s="51">
        <v>1</v>
      </c>
      <c r="AP15" s="51">
        <v>1</v>
      </c>
    </row>
    <row r="16" spans="1:42" ht="30" customHeight="1" x14ac:dyDescent="0.2">
      <c r="A16" s="53"/>
      <c r="B16" s="54" t="s">
        <v>35</v>
      </c>
      <c r="C16" s="39">
        <f t="shared" si="1"/>
        <v>4</v>
      </c>
      <c r="D16" s="39">
        <f t="shared" si="1"/>
        <v>4</v>
      </c>
      <c r="E16" s="39">
        <f t="shared" si="3"/>
        <v>4</v>
      </c>
      <c r="F16" s="39">
        <f t="shared" si="3"/>
        <v>4</v>
      </c>
      <c r="G16" s="39">
        <f t="shared" si="2"/>
        <v>0</v>
      </c>
      <c r="H16" s="39">
        <f t="shared" si="2"/>
        <v>0</v>
      </c>
      <c r="I16" s="39">
        <f t="shared" si="2"/>
        <v>0</v>
      </c>
      <c r="J16" s="39">
        <f t="shared" si="2"/>
        <v>0</v>
      </c>
      <c r="K16" s="137">
        <v>4</v>
      </c>
      <c r="L16" s="137">
        <v>4</v>
      </c>
      <c r="M16" s="39">
        <f t="shared" si="4"/>
        <v>0</v>
      </c>
      <c r="N16" s="39">
        <f t="shared" si="4"/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  <c r="W16" s="137">
        <v>0</v>
      </c>
      <c r="X16" s="137">
        <v>0</v>
      </c>
      <c r="Y16" s="137">
        <v>0</v>
      </c>
      <c r="Z16" s="137">
        <v>0</v>
      </c>
      <c r="AA16" s="39">
        <f t="shared" si="5"/>
        <v>0</v>
      </c>
      <c r="AB16" s="39">
        <f t="shared" si="5"/>
        <v>0</v>
      </c>
      <c r="AC16" s="137">
        <v>0</v>
      </c>
      <c r="AD16" s="137">
        <v>0</v>
      </c>
      <c r="AE16" s="137">
        <v>0</v>
      </c>
      <c r="AF16" s="137">
        <v>0</v>
      </c>
      <c r="AG16" s="137">
        <v>0</v>
      </c>
      <c r="AH16" s="137">
        <v>0</v>
      </c>
      <c r="AI16" s="137">
        <v>0</v>
      </c>
      <c r="AJ16" s="137">
        <v>0</v>
      </c>
      <c r="AK16" s="137">
        <v>0</v>
      </c>
      <c r="AL16" s="137">
        <v>0</v>
      </c>
      <c r="AM16" s="137">
        <v>0</v>
      </c>
      <c r="AN16" s="137">
        <v>0</v>
      </c>
      <c r="AO16" s="137">
        <v>0</v>
      </c>
      <c r="AP16" s="137">
        <v>0</v>
      </c>
    </row>
    <row r="17" spans="1:42" ht="30" customHeight="1" x14ac:dyDescent="0.2">
      <c r="A17" s="53"/>
      <c r="B17" s="54" t="s">
        <v>36</v>
      </c>
      <c r="C17" s="39">
        <f t="shared" si="1"/>
        <v>7</v>
      </c>
      <c r="D17" s="39">
        <f t="shared" si="1"/>
        <v>12</v>
      </c>
      <c r="E17" s="39">
        <f t="shared" si="3"/>
        <v>1</v>
      </c>
      <c r="F17" s="39">
        <f t="shared" si="3"/>
        <v>1</v>
      </c>
      <c r="G17" s="39">
        <f t="shared" si="2"/>
        <v>0</v>
      </c>
      <c r="H17" s="39">
        <f t="shared" si="2"/>
        <v>0</v>
      </c>
      <c r="I17" s="39">
        <f t="shared" si="2"/>
        <v>0</v>
      </c>
      <c r="J17" s="39">
        <f t="shared" si="2"/>
        <v>0</v>
      </c>
      <c r="K17" s="137">
        <v>1</v>
      </c>
      <c r="L17" s="137">
        <v>1</v>
      </c>
      <c r="M17" s="39">
        <f t="shared" si="4"/>
        <v>0</v>
      </c>
      <c r="N17" s="39">
        <f t="shared" si="4"/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39">
        <f t="shared" si="5"/>
        <v>0</v>
      </c>
      <c r="AB17" s="39">
        <f t="shared" si="5"/>
        <v>0</v>
      </c>
      <c r="AC17" s="137">
        <v>0</v>
      </c>
      <c r="AD17" s="137">
        <v>0</v>
      </c>
      <c r="AE17" s="137">
        <v>0</v>
      </c>
      <c r="AF17" s="137">
        <v>0</v>
      </c>
      <c r="AG17" s="137">
        <v>0</v>
      </c>
      <c r="AH17" s="137">
        <v>0</v>
      </c>
      <c r="AI17" s="137">
        <v>0</v>
      </c>
      <c r="AJ17" s="137">
        <v>0</v>
      </c>
      <c r="AK17" s="137">
        <v>0</v>
      </c>
      <c r="AL17" s="137">
        <v>0</v>
      </c>
      <c r="AM17" s="50">
        <v>1</v>
      </c>
      <c r="AN17" s="50">
        <v>6</v>
      </c>
      <c r="AO17" s="50">
        <v>5</v>
      </c>
      <c r="AP17" s="50">
        <v>5</v>
      </c>
    </row>
    <row r="18" spans="1:42" ht="30" customHeight="1" x14ac:dyDescent="0.2">
      <c r="A18" s="53"/>
      <c r="B18" s="54" t="s">
        <v>37</v>
      </c>
      <c r="C18" s="39">
        <f t="shared" si="1"/>
        <v>12</v>
      </c>
      <c r="D18" s="39">
        <f t="shared" si="1"/>
        <v>18</v>
      </c>
      <c r="E18" s="39">
        <f t="shared" si="3"/>
        <v>10</v>
      </c>
      <c r="F18" s="39">
        <f t="shared" si="3"/>
        <v>10</v>
      </c>
      <c r="G18" s="39">
        <f t="shared" si="2"/>
        <v>0</v>
      </c>
      <c r="H18" s="39">
        <f t="shared" si="2"/>
        <v>0</v>
      </c>
      <c r="I18" s="39">
        <f t="shared" si="2"/>
        <v>0</v>
      </c>
      <c r="J18" s="39">
        <f t="shared" si="2"/>
        <v>0</v>
      </c>
      <c r="K18" s="137">
        <v>10</v>
      </c>
      <c r="L18" s="137">
        <v>10</v>
      </c>
      <c r="M18" s="39">
        <f t="shared" si="4"/>
        <v>0</v>
      </c>
      <c r="N18" s="39">
        <f t="shared" si="4"/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1</v>
      </c>
      <c r="T18" s="137">
        <v>7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39">
        <f t="shared" si="5"/>
        <v>0</v>
      </c>
      <c r="AB18" s="39">
        <f t="shared" si="5"/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1</v>
      </c>
      <c r="AP18" s="137">
        <v>1</v>
      </c>
    </row>
    <row r="19" spans="1:42" ht="30" customHeight="1" x14ac:dyDescent="0.2">
      <c r="A19" s="53"/>
      <c r="B19" s="54" t="s">
        <v>38</v>
      </c>
      <c r="C19" s="39">
        <f t="shared" si="1"/>
        <v>4</v>
      </c>
      <c r="D19" s="39">
        <f t="shared" si="1"/>
        <v>8</v>
      </c>
      <c r="E19" s="39">
        <f t="shared" si="3"/>
        <v>2</v>
      </c>
      <c r="F19" s="39">
        <f t="shared" si="3"/>
        <v>2</v>
      </c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137">
        <v>2</v>
      </c>
      <c r="L19" s="137">
        <v>2</v>
      </c>
      <c r="M19" s="39">
        <f t="shared" si="4"/>
        <v>0</v>
      </c>
      <c r="N19" s="39">
        <f t="shared" si="4"/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39">
        <f t="shared" si="5"/>
        <v>0</v>
      </c>
      <c r="AB19" s="39">
        <f t="shared" si="5"/>
        <v>0</v>
      </c>
      <c r="AC19" s="137">
        <v>0</v>
      </c>
      <c r="AD19" s="137">
        <v>0</v>
      </c>
      <c r="AE19" s="137">
        <v>0</v>
      </c>
      <c r="AF19" s="137">
        <v>0</v>
      </c>
      <c r="AG19" s="137">
        <v>0</v>
      </c>
      <c r="AH19" s="137">
        <v>0</v>
      </c>
      <c r="AI19" s="137">
        <v>0</v>
      </c>
      <c r="AJ19" s="137">
        <v>0</v>
      </c>
      <c r="AK19" s="137">
        <v>0</v>
      </c>
      <c r="AL19" s="137">
        <v>0</v>
      </c>
      <c r="AM19" s="51">
        <v>2</v>
      </c>
      <c r="AN19" s="51">
        <v>6</v>
      </c>
      <c r="AO19" s="50">
        <v>0</v>
      </c>
      <c r="AP19" s="50">
        <v>0</v>
      </c>
    </row>
    <row r="20" spans="1:42" ht="30" customHeight="1" x14ac:dyDescent="0.2">
      <c r="A20" s="53"/>
      <c r="B20" s="54" t="s">
        <v>39</v>
      </c>
      <c r="C20" s="39">
        <f t="shared" si="1"/>
        <v>4</v>
      </c>
      <c r="D20" s="39">
        <f t="shared" si="1"/>
        <v>7</v>
      </c>
      <c r="E20" s="39">
        <f t="shared" si="3"/>
        <v>2</v>
      </c>
      <c r="F20" s="39">
        <f t="shared" si="3"/>
        <v>2</v>
      </c>
      <c r="G20" s="39">
        <f t="shared" si="2"/>
        <v>0</v>
      </c>
      <c r="H20" s="39">
        <f t="shared" si="2"/>
        <v>0</v>
      </c>
      <c r="I20" s="39">
        <f t="shared" si="2"/>
        <v>0</v>
      </c>
      <c r="J20" s="39">
        <f t="shared" si="2"/>
        <v>0</v>
      </c>
      <c r="K20" s="137">
        <v>2</v>
      </c>
      <c r="L20" s="137">
        <v>2</v>
      </c>
      <c r="M20" s="39">
        <f t="shared" si="4"/>
        <v>0</v>
      </c>
      <c r="N20" s="39">
        <f t="shared" si="4"/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39">
        <f t="shared" si="5"/>
        <v>0</v>
      </c>
      <c r="AB20" s="39">
        <f t="shared" si="5"/>
        <v>0</v>
      </c>
      <c r="AC20" s="137">
        <v>0</v>
      </c>
      <c r="AD20" s="137">
        <v>0</v>
      </c>
      <c r="AE20" s="137">
        <v>0</v>
      </c>
      <c r="AF20" s="137">
        <v>0</v>
      </c>
      <c r="AG20" s="137">
        <v>0</v>
      </c>
      <c r="AH20" s="137">
        <v>0</v>
      </c>
      <c r="AI20" s="137">
        <v>0</v>
      </c>
      <c r="AJ20" s="137">
        <v>0</v>
      </c>
      <c r="AK20" s="137">
        <v>0</v>
      </c>
      <c r="AL20" s="137">
        <v>0</v>
      </c>
      <c r="AM20" s="51">
        <v>0</v>
      </c>
      <c r="AN20" s="51">
        <v>0</v>
      </c>
      <c r="AO20" s="137">
        <v>2</v>
      </c>
      <c r="AP20" s="137">
        <v>5</v>
      </c>
    </row>
    <row r="21" spans="1:42" ht="30" customHeight="1" x14ac:dyDescent="0.2">
      <c r="A21" s="53"/>
      <c r="B21" s="140" t="s">
        <v>40</v>
      </c>
      <c r="C21" s="39">
        <f t="shared" si="1"/>
        <v>1</v>
      </c>
      <c r="D21" s="39">
        <f t="shared" si="1"/>
        <v>4</v>
      </c>
      <c r="E21" s="39">
        <f t="shared" si="3"/>
        <v>0</v>
      </c>
      <c r="F21" s="39">
        <f t="shared" si="3"/>
        <v>0</v>
      </c>
      <c r="G21" s="39">
        <f t="shared" si="2"/>
        <v>0</v>
      </c>
      <c r="H21" s="39">
        <f t="shared" si="2"/>
        <v>0</v>
      </c>
      <c r="I21" s="39">
        <f t="shared" si="2"/>
        <v>0</v>
      </c>
      <c r="J21" s="39">
        <f t="shared" si="2"/>
        <v>0</v>
      </c>
      <c r="K21" s="137">
        <v>0</v>
      </c>
      <c r="L21" s="137">
        <v>0</v>
      </c>
      <c r="M21" s="39">
        <f t="shared" si="4"/>
        <v>0</v>
      </c>
      <c r="N21" s="39">
        <f t="shared" si="4"/>
        <v>0</v>
      </c>
      <c r="O21" s="137">
        <v>0</v>
      </c>
      <c r="P21" s="137">
        <v>0</v>
      </c>
      <c r="Q21" s="137">
        <v>0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39">
        <f t="shared" si="5"/>
        <v>0</v>
      </c>
      <c r="AB21" s="39">
        <f t="shared" si="5"/>
        <v>0</v>
      </c>
      <c r="AC21" s="137">
        <v>0</v>
      </c>
      <c r="AD21" s="137">
        <v>0</v>
      </c>
      <c r="AE21" s="137">
        <v>0</v>
      </c>
      <c r="AF21" s="137">
        <v>0</v>
      </c>
      <c r="AG21" s="137">
        <v>0</v>
      </c>
      <c r="AH21" s="137">
        <v>0</v>
      </c>
      <c r="AI21" s="137">
        <v>0</v>
      </c>
      <c r="AJ21" s="137">
        <v>0</v>
      </c>
      <c r="AK21" s="137">
        <v>1</v>
      </c>
      <c r="AL21" s="137">
        <v>4</v>
      </c>
      <c r="AM21" s="51">
        <v>0</v>
      </c>
      <c r="AN21" s="51">
        <v>0</v>
      </c>
      <c r="AO21" s="51">
        <v>0</v>
      </c>
      <c r="AP21" s="51">
        <v>0</v>
      </c>
    </row>
    <row r="22" spans="1:42" ht="30" customHeight="1" x14ac:dyDescent="0.2">
      <c r="A22" s="48" t="s">
        <v>41</v>
      </c>
      <c r="B22" s="49"/>
      <c r="C22" s="39">
        <f t="shared" si="1"/>
        <v>0</v>
      </c>
      <c r="D22" s="39">
        <f t="shared" si="1"/>
        <v>0</v>
      </c>
      <c r="E22" s="39">
        <f t="shared" si="3"/>
        <v>0</v>
      </c>
      <c r="F22" s="39">
        <f t="shared" si="3"/>
        <v>0</v>
      </c>
      <c r="G22" s="39">
        <f t="shared" si="2"/>
        <v>0</v>
      </c>
      <c r="H22" s="39">
        <f t="shared" si="2"/>
        <v>0</v>
      </c>
      <c r="I22" s="39">
        <f t="shared" si="2"/>
        <v>0</v>
      </c>
      <c r="J22" s="39">
        <f t="shared" si="2"/>
        <v>0</v>
      </c>
      <c r="K22" s="137">
        <v>0</v>
      </c>
      <c r="L22" s="137">
        <v>0</v>
      </c>
      <c r="M22" s="39">
        <f t="shared" si="4"/>
        <v>0</v>
      </c>
      <c r="N22" s="39">
        <f t="shared" si="4"/>
        <v>0</v>
      </c>
      <c r="O22" s="137">
        <v>0</v>
      </c>
      <c r="P22" s="137">
        <v>0</v>
      </c>
      <c r="Q22" s="137">
        <v>0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0</v>
      </c>
      <c r="Y22" s="137">
        <v>0</v>
      </c>
      <c r="Z22" s="137">
        <v>0</v>
      </c>
      <c r="AA22" s="39">
        <f t="shared" si="5"/>
        <v>0</v>
      </c>
      <c r="AB22" s="39">
        <f t="shared" si="5"/>
        <v>0</v>
      </c>
      <c r="AC22" s="137">
        <v>0</v>
      </c>
      <c r="AD22" s="137">
        <v>0</v>
      </c>
      <c r="AE22" s="137">
        <v>0</v>
      </c>
      <c r="AF22" s="137">
        <v>0</v>
      </c>
      <c r="AG22" s="137">
        <v>0</v>
      </c>
      <c r="AH22" s="137">
        <v>0</v>
      </c>
      <c r="AI22" s="137">
        <v>0</v>
      </c>
      <c r="AJ22" s="137">
        <v>0</v>
      </c>
      <c r="AK22" s="137">
        <v>0</v>
      </c>
      <c r="AL22" s="137">
        <v>0</v>
      </c>
      <c r="AM22" s="51">
        <v>0</v>
      </c>
      <c r="AN22" s="51">
        <v>0</v>
      </c>
      <c r="AO22" s="51">
        <v>0</v>
      </c>
      <c r="AP22" s="51">
        <v>0</v>
      </c>
    </row>
    <row r="23" spans="1:42" ht="30" customHeight="1" x14ac:dyDescent="0.2">
      <c r="A23" s="55" t="s">
        <v>42</v>
      </c>
      <c r="B23" s="56"/>
      <c r="C23" s="39">
        <f t="shared" si="1"/>
        <v>0</v>
      </c>
      <c r="D23" s="39">
        <f t="shared" si="1"/>
        <v>0</v>
      </c>
      <c r="E23" s="39">
        <f t="shared" si="3"/>
        <v>0</v>
      </c>
      <c r="F23" s="39">
        <f t="shared" si="3"/>
        <v>0</v>
      </c>
      <c r="G23" s="39">
        <f t="shared" si="2"/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137">
        <v>0</v>
      </c>
      <c r="L23" s="137">
        <v>0</v>
      </c>
      <c r="M23" s="39">
        <f t="shared" si="4"/>
        <v>0</v>
      </c>
      <c r="N23" s="39">
        <f t="shared" si="4"/>
        <v>0</v>
      </c>
      <c r="O23" s="137">
        <v>0</v>
      </c>
      <c r="P23" s="137">
        <v>0</v>
      </c>
      <c r="Q23" s="137">
        <v>0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39">
        <f t="shared" si="5"/>
        <v>0</v>
      </c>
      <c r="AB23" s="39">
        <f t="shared" si="5"/>
        <v>0</v>
      </c>
      <c r="AC23" s="137">
        <v>0</v>
      </c>
      <c r="AD23" s="137">
        <v>0</v>
      </c>
      <c r="AE23" s="137">
        <v>0</v>
      </c>
      <c r="AF23" s="137">
        <v>0</v>
      </c>
      <c r="AG23" s="137">
        <v>0</v>
      </c>
      <c r="AH23" s="137">
        <v>0</v>
      </c>
      <c r="AI23" s="137">
        <v>0</v>
      </c>
      <c r="AJ23" s="137">
        <v>0</v>
      </c>
      <c r="AK23" s="137">
        <v>0</v>
      </c>
      <c r="AL23" s="137">
        <v>0</v>
      </c>
      <c r="AM23" s="51">
        <v>0</v>
      </c>
      <c r="AN23" s="51">
        <v>0</v>
      </c>
      <c r="AO23" s="51">
        <v>0</v>
      </c>
      <c r="AP23" s="51">
        <v>0</v>
      </c>
    </row>
    <row r="24" spans="1:42" ht="30" customHeight="1" x14ac:dyDescent="0.2">
      <c r="A24" s="57" t="s">
        <v>43</v>
      </c>
      <c r="B24" s="58"/>
      <c r="C24" s="39">
        <f t="shared" si="1"/>
        <v>2</v>
      </c>
      <c r="D24" s="39">
        <f t="shared" si="1"/>
        <v>5</v>
      </c>
      <c r="E24" s="39">
        <f t="shared" si="3"/>
        <v>1</v>
      </c>
      <c r="F24" s="39">
        <f t="shared" si="3"/>
        <v>1</v>
      </c>
      <c r="G24" s="39">
        <f t="shared" si="2"/>
        <v>0</v>
      </c>
      <c r="H24" s="39">
        <f t="shared" si="2"/>
        <v>0</v>
      </c>
      <c r="I24" s="39">
        <f t="shared" si="2"/>
        <v>0</v>
      </c>
      <c r="J24" s="39">
        <f t="shared" si="2"/>
        <v>0</v>
      </c>
      <c r="K24" s="137">
        <v>1</v>
      </c>
      <c r="L24" s="137">
        <v>1</v>
      </c>
      <c r="M24" s="39">
        <f t="shared" si="4"/>
        <v>0</v>
      </c>
      <c r="N24" s="39">
        <f t="shared" si="4"/>
        <v>0</v>
      </c>
      <c r="O24" s="137">
        <v>0</v>
      </c>
      <c r="P24" s="137">
        <v>0</v>
      </c>
      <c r="Q24" s="137">
        <v>0</v>
      </c>
      <c r="R24" s="137">
        <v>0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37">
        <v>0</v>
      </c>
      <c r="AA24" s="39">
        <f t="shared" si="5"/>
        <v>0</v>
      </c>
      <c r="AB24" s="39">
        <f t="shared" si="5"/>
        <v>0</v>
      </c>
      <c r="AC24" s="137">
        <v>0</v>
      </c>
      <c r="AD24" s="137">
        <v>0</v>
      </c>
      <c r="AE24" s="137">
        <v>0</v>
      </c>
      <c r="AF24" s="137">
        <v>0</v>
      </c>
      <c r="AG24" s="137">
        <v>0</v>
      </c>
      <c r="AH24" s="137">
        <v>0</v>
      </c>
      <c r="AI24" s="137">
        <v>0</v>
      </c>
      <c r="AJ24" s="137">
        <v>0</v>
      </c>
      <c r="AK24" s="137">
        <v>0</v>
      </c>
      <c r="AL24" s="137">
        <v>0</v>
      </c>
      <c r="AM24" s="51">
        <v>0</v>
      </c>
      <c r="AN24" s="51">
        <v>0</v>
      </c>
      <c r="AO24" s="137">
        <v>1</v>
      </c>
      <c r="AP24" s="137">
        <v>4</v>
      </c>
    </row>
    <row r="25" spans="1:42" ht="30" customHeight="1" x14ac:dyDescent="0.2">
      <c r="A25" s="48" t="s">
        <v>44</v>
      </c>
      <c r="B25" s="49"/>
      <c r="C25" s="39">
        <f t="shared" si="1"/>
        <v>3</v>
      </c>
      <c r="D25" s="39">
        <f t="shared" si="1"/>
        <v>26</v>
      </c>
      <c r="E25" s="39">
        <f t="shared" si="3"/>
        <v>2</v>
      </c>
      <c r="F25" s="39">
        <f t="shared" si="3"/>
        <v>2</v>
      </c>
      <c r="G25" s="39">
        <f t="shared" si="2"/>
        <v>0</v>
      </c>
      <c r="H25" s="39">
        <f t="shared" si="2"/>
        <v>0</v>
      </c>
      <c r="I25" s="39">
        <f t="shared" si="2"/>
        <v>0</v>
      </c>
      <c r="J25" s="39">
        <f t="shared" si="2"/>
        <v>0</v>
      </c>
      <c r="K25" s="137">
        <v>2</v>
      </c>
      <c r="L25" s="137">
        <v>2</v>
      </c>
      <c r="M25" s="39">
        <f t="shared" si="4"/>
        <v>0</v>
      </c>
      <c r="N25" s="39">
        <f t="shared" si="4"/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137">
        <v>0</v>
      </c>
      <c r="Y25" s="137">
        <v>0</v>
      </c>
      <c r="Z25" s="137">
        <v>0</v>
      </c>
      <c r="AA25" s="39">
        <f t="shared" si="5"/>
        <v>0</v>
      </c>
      <c r="AB25" s="39">
        <f t="shared" si="5"/>
        <v>0</v>
      </c>
      <c r="AC25" s="137">
        <v>0</v>
      </c>
      <c r="AD25" s="137">
        <v>0</v>
      </c>
      <c r="AE25" s="137">
        <v>0</v>
      </c>
      <c r="AF25" s="137">
        <v>0</v>
      </c>
      <c r="AG25" s="137">
        <v>0</v>
      </c>
      <c r="AH25" s="137">
        <v>0</v>
      </c>
      <c r="AI25" s="137">
        <v>0</v>
      </c>
      <c r="AJ25" s="137">
        <v>0</v>
      </c>
      <c r="AK25" s="137">
        <v>0</v>
      </c>
      <c r="AL25" s="137">
        <v>0</v>
      </c>
      <c r="AM25" s="137">
        <v>1</v>
      </c>
      <c r="AN25" s="137">
        <v>24</v>
      </c>
      <c r="AO25" s="51">
        <v>0</v>
      </c>
      <c r="AP25" s="51">
        <v>0</v>
      </c>
    </row>
    <row r="26" spans="1:42" ht="30" customHeight="1" x14ac:dyDescent="0.2">
      <c r="A26" s="48" t="s">
        <v>45</v>
      </c>
      <c r="B26" s="49"/>
      <c r="C26" s="39">
        <f t="shared" si="1"/>
        <v>2</v>
      </c>
      <c r="D26" s="39">
        <f t="shared" si="1"/>
        <v>2</v>
      </c>
      <c r="E26" s="39">
        <f t="shared" si="3"/>
        <v>1</v>
      </c>
      <c r="F26" s="39">
        <f t="shared" si="3"/>
        <v>1</v>
      </c>
      <c r="G26" s="39">
        <f t="shared" si="2"/>
        <v>0</v>
      </c>
      <c r="H26" s="39">
        <f t="shared" si="2"/>
        <v>0</v>
      </c>
      <c r="I26" s="39">
        <f t="shared" si="2"/>
        <v>0</v>
      </c>
      <c r="J26" s="39">
        <f t="shared" si="2"/>
        <v>0</v>
      </c>
      <c r="K26" s="137">
        <v>1</v>
      </c>
      <c r="L26" s="137">
        <v>1</v>
      </c>
      <c r="M26" s="39">
        <f t="shared" si="4"/>
        <v>0</v>
      </c>
      <c r="N26" s="39">
        <f t="shared" si="4"/>
        <v>0</v>
      </c>
      <c r="O26" s="137">
        <v>0</v>
      </c>
      <c r="P26" s="137">
        <v>0</v>
      </c>
      <c r="Q26" s="137">
        <v>0</v>
      </c>
      <c r="R26" s="137">
        <v>0</v>
      </c>
      <c r="S26" s="137">
        <v>0</v>
      </c>
      <c r="T26" s="137">
        <v>0</v>
      </c>
      <c r="U26" s="137">
        <v>0</v>
      </c>
      <c r="V26" s="137">
        <v>0</v>
      </c>
      <c r="W26" s="137">
        <v>0</v>
      </c>
      <c r="X26" s="137">
        <v>0</v>
      </c>
      <c r="Y26" s="137">
        <v>0</v>
      </c>
      <c r="Z26" s="137">
        <v>0</v>
      </c>
      <c r="AA26" s="39">
        <f t="shared" si="5"/>
        <v>0</v>
      </c>
      <c r="AB26" s="39">
        <f t="shared" si="5"/>
        <v>0</v>
      </c>
      <c r="AC26" s="137">
        <v>0</v>
      </c>
      <c r="AD26" s="137">
        <v>0</v>
      </c>
      <c r="AE26" s="137">
        <v>0</v>
      </c>
      <c r="AF26" s="137">
        <v>0</v>
      </c>
      <c r="AG26" s="137">
        <v>0</v>
      </c>
      <c r="AH26" s="137">
        <v>0</v>
      </c>
      <c r="AI26" s="137">
        <v>0</v>
      </c>
      <c r="AJ26" s="137">
        <v>0</v>
      </c>
      <c r="AK26" s="137">
        <v>0</v>
      </c>
      <c r="AL26" s="137">
        <v>0</v>
      </c>
      <c r="AM26" s="51">
        <v>0</v>
      </c>
      <c r="AN26" s="51">
        <v>0</v>
      </c>
      <c r="AO26" s="137">
        <v>1</v>
      </c>
      <c r="AP26" s="137">
        <v>1</v>
      </c>
    </row>
    <row r="27" spans="1:42" ht="30" customHeight="1" x14ac:dyDescent="0.2">
      <c r="A27" s="48" t="s">
        <v>46</v>
      </c>
      <c r="B27" s="49"/>
      <c r="C27" s="39">
        <f t="shared" si="1"/>
        <v>0</v>
      </c>
      <c r="D27" s="39">
        <f t="shared" si="1"/>
        <v>0</v>
      </c>
      <c r="E27" s="39">
        <f t="shared" si="3"/>
        <v>0</v>
      </c>
      <c r="F27" s="39">
        <f t="shared" si="3"/>
        <v>0</v>
      </c>
      <c r="G27" s="39">
        <f t="shared" si="2"/>
        <v>0</v>
      </c>
      <c r="H27" s="39">
        <f t="shared" si="2"/>
        <v>0</v>
      </c>
      <c r="I27" s="39">
        <f t="shared" si="2"/>
        <v>0</v>
      </c>
      <c r="J27" s="39">
        <f t="shared" si="2"/>
        <v>0</v>
      </c>
      <c r="K27" s="137">
        <v>0</v>
      </c>
      <c r="L27" s="137">
        <v>0</v>
      </c>
      <c r="M27" s="39">
        <f t="shared" si="4"/>
        <v>0</v>
      </c>
      <c r="N27" s="39">
        <f t="shared" si="4"/>
        <v>0</v>
      </c>
      <c r="O27" s="137">
        <v>0</v>
      </c>
      <c r="P27" s="137">
        <v>0</v>
      </c>
      <c r="Q27" s="137">
        <v>0</v>
      </c>
      <c r="R27" s="137">
        <v>0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37">
        <v>0</v>
      </c>
      <c r="AA27" s="39">
        <f t="shared" si="5"/>
        <v>0</v>
      </c>
      <c r="AB27" s="39">
        <f t="shared" si="5"/>
        <v>0</v>
      </c>
      <c r="AC27" s="137">
        <v>0</v>
      </c>
      <c r="AD27" s="137">
        <v>0</v>
      </c>
      <c r="AE27" s="137">
        <v>0</v>
      </c>
      <c r="AF27" s="137">
        <v>0</v>
      </c>
      <c r="AG27" s="137">
        <v>0</v>
      </c>
      <c r="AH27" s="137">
        <v>0</v>
      </c>
      <c r="AI27" s="137">
        <v>0</v>
      </c>
      <c r="AJ27" s="137">
        <v>0</v>
      </c>
      <c r="AK27" s="137">
        <v>0</v>
      </c>
      <c r="AL27" s="137">
        <v>0</v>
      </c>
      <c r="AM27" s="51">
        <v>0</v>
      </c>
      <c r="AN27" s="51">
        <v>0</v>
      </c>
      <c r="AO27" s="51">
        <v>0</v>
      </c>
      <c r="AP27" s="51">
        <v>0</v>
      </c>
    </row>
    <row r="28" spans="1:42" ht="30" customHeight="1" x14ac:dyDescent="0.2">
      <c r="A28" s="48" t="s">
        <v>47</v>
      </c>
      <c r="B28" s="49"/>
      <c r="C28" s="39">
        <f t="shared" si="1"/>
        <v>2</v>
      </c>
      <c r="D28" s="39">
        <f t="shared" si="1"/>
        <v>4</v>
      </c>
      <c r="E28" s="39">
        <f t="shared" si="3"/>
        <v>1</v>
      </c>
      <c r="F28" s="39">
        <f t="shared" si="3"/>
        <v>1</v>
      </c>
      <c r="G28" s="39">
        <f t="shared" si="2"/>
        <v>0</v>
      </c>
      <c r="H28" s="39">
        <f t="shared" si="2"/>
        <v>0</v>
      </c>
      <c r="I28" s="39">
        <f t="shared" si="2"/>
        <v>0</v>
      </c>
      <c r="J28" s="39">
        <f t="shared" si="2"/>
        <v>0</v>
      </c>
      <c r="K28" s="137">
        <v>1</v>
      </c>
      <c r="L28" s="137">
        <v>1</v>
      </c>
      <c r="M28" s="39">
        <f t="shared" si="4"/>
        <v>0</v>
      </c>
      <c r="N28" s="39">
        <f t="shared" si="4"/>
        <v>0</v>
      </c>
      <c r="O28" s="137">
        <v>0</v>
      </c>
      <c r="P28" s="137">
        <v>0</v>
      </c>
      <c r="Q28" s="137">
        <v>0</v>
      </c>
      <c r="R28" s="137">
        <v>0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7">
        <v>0</v>
      </c>
      <c r="Y28" s="137">
        <v>0</v>
      </c>
      <c r="Z28" s="137">
        <v>0</v>
      </c>
      <c r="AA28" s="39">
        <f t="shared" si="5"/>
        <v>0</v>
      </c>
      <c r="AB28" s="39">
        <f t="shared" si="5"/>
        <v>0</v>
      </c>
      <c r="AC28" s="137">
        <v>0</v>
      </c>
      <c r="AD28" s="137">
        <v>0</v>
      </c>
      <c r="AE28" s="137">
        <v>0</v>
      </c>
      <c r="AF28" s="137">
        <v>0</v>
      </c>
      <c r="AG28" s="137">
        <v>0</v>
      </c>
      <c r="AH28" s="137">
        <v>0</v>
      </c>
      <c r="AI28" s="137">
        <v>0</v>
      </c>
      <c r="AJ28" s="137">
        <v>0</v>
      </c>
      <c r="AK28" s="137">
        <v>0</v>
      </c>
      <c r="AL28" s="137">
        <v>0</v>
      </c>
      <c r="AM28" s="137">
        <v>1</v>
      </c>
      <c r="AN28" s="137">
        <v>3</v>
      </c>
      <c r="AO28" s="51">
        <v>0</v>
      </c>
      <c r="AP28" s="51">
        <v>0</v>
      </c>
    </row>
    <row r="29" spans="1:42" ht="30" customHeight="1" x14ac:dyDescent="0.2">
      <c r="A29" s="48" t="s">
        <v>48</v>
      </c>
      <c r="B29" s="49"/>
      <c r="C29" s="39">
        <f t="shared" ref="C29:D35" si="6">SUM(E29,M29,S29,U29,W29,Y29,AA29,AI29,AK29,AM29,AO29)</f>
        <v>1</v>
      </c>
      <c r="D29" s="39">
        <f t="shared" si="6"/>
        <v>7</v>
      </c>
      <c r="E29" s="39">
        <f t="shared" si="3"/>
        <v>0</v>
      </c>
      <c r="F29" s="39">
        <f t="shared" si="3"/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137">
        <v>0</v>
      </c>
      <c r="L29" s="137">
        <v>0</v>
      </c>
      <c r="M29" s="39">
        <f t="shared" si="4"/>
        <v>0</v>
      </c>
      <c r="N29" s="39">
        <f t="shared" si="4"/>
        <v>0</v>
      </c>
      <c r="O29" s="137">
        <v>0</v>
      </c>
      <c r="P29" s="137">
        <v>0</v>
      </c>
      <c r="Q29" s="137">
        <v>0</v>
      </c>
      <c r="R29" s="137">
        <v>0</v>
      </c>
      <c r="S29" s="137">
        <v>1</v>
      </c>
      <c r="T29" s="137">
        <v>7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37">
        <v>0</v>
      </c>
      <c r="AA29" s="39">
        <f t="shared" si="5"/>
        <v>0</v>
      </c>
      <c r="AB29" s="39">
        <f t="shared" si="5"/>
        <v>0</v>
      </c>
      <c r="AC29" s="137">
        <v>0</v>
      </c>
      <c r="AD29" s="137">
        <v>0</v>
      </c>
      <c r="AE29" s="137">
        <v>0</v>
      </c>
      <c r="AF29" s="137">
        <v>0</v>
      </c>
      <c r="AG29" s="137">
        <v>0</v>
      </c>
      <c r="AH29" s="137">
        <v>0</v>
      </c>
      <c r="AI29" s="137">
        <v>0</v>
      </c>
      <c r="AJ29" s="137">
        <v>0</v>
      </c>
      <c r="AK29" s="137">
        <v>0</v>
      </c>
      <c r="AL29" s="137">
        <v>0</v>
      </c>
      <c r="AM29" s="137">
        <v>0</v>
      </c>
      <c r="AN29" s="137">
        <v>0</v>
      </c>
      <c r="AO29" s="137">
        <v>0</v>
      </c>
      <c r="AP29" s="137">
        <v>0</v>
      </c>
    </row>
    <row r="30" spans="1:42" ht="30" customHeight="1" x14ac:dyDescent="0.2">
      <c r="A30" s="48" t="s">
        <v>49</v>
      </c>
      <c r="B30" s="49"/>
      <c r="C30" s="39">
        <f t="shared" si="6"/>
        <v>7</v>
      </c>
      <c r="D30" s="39">
        <f t="shared" si="6"/>
        <v>19</v>
      </c>
      <c r="E30" s="39">
        <f t="shared" si="3"/>
        <v>4</v>
      </c>
      <c r="F30" s="39">
        <f t="shared" si="3"/>
        <v>5</v>
      </c>
      <c r="G30" s="39">
        <f t="shared" ref="G30:J34" si="7">SUM(G31:G37)</f>
        <v>0</v>
      </c>
      <c r="H30" s="39">
        <f t="shared" si="7"/>
        <v>0</v>
      </c>
      <c r="I30" s="39">
        <f t="shared" si="7"/>
        <v>0</v>
      </c>
      <c r="J30" s="39">
        <f t="shared" si="7"/>
        <v>0</v>
      </c>
      <c r="K30" s="137">
        <v>4</v>
      </c>
      <c r="L30" s="137">
        <v>5</v>
      </c>
      <c r="M30" s="39">
        <f t="shared" si="4"/>
        <v>0</v>
      </c>
      <c r="N30" s="39">
        <f t="shared" si="4"/>
        <v>0</v>
      </c>
      <c r="O30" s="137">
        <v>0</v>
      </c>
      <c r="P30" s="137">
        <v>0</v>
      </c>
      <c r="Q30" s="137">
        <v>0</v>
      </c>
      <c r="R30" s="137">
        <v>0</v>
      </c>
      <c r="S30" s="137">
        <v>0</v>
      </c>
      <c r="T30" s="137">
        <v>0</v>
      </c>
      <c r="U30" s="137">
        <v>0</v>
      </c>
      <c r="V30" s="137">
        <v>0</v>
      </c>
      <c r="W30" s="137">
        <v>0</v>
      </c>
      <c r="X30" s="137">
        <v>0</v>
      </c>
      <c r="Y30" s="137">
        <v>0</v>
      </c>
      <c r="Z30" s="137">
        <v>0</v>
      </c>
      <c r="AA30" s="39">
        <f t="shared" si="5"/>
        <v>1</v>
      </c>
      <c r="AB30" s="39">
        <f t="shared" si="5"/>
        <v>7</v>
      </c>
      <c r="AC30" s="137">
        <v>0</v>
      </c>
      <c r="AD30" s="137">
        <v>0</v>
      </c>
      <c r="AE30" s="137">
        <v>0</v>
      </c>
      <c r="AF30" s="137">
        <v>0</v>
      </c>
      <c r="AG30" s="137">
        <v>1</v>
      </c>
      <c r="AH30" s="137">
        <v>7</v>
      </c>
      <c r="AI30" s="137">
        <v>0</v>
      </c>
      <c r="AJ30" s="137">
        <v>0</v>
      </c>
      <c r="AK30" s="137">
        <v>0</v>
      </c>
      <c r="AL30" s="137">
        <v>0</v>
      </c>
      <c r="AM30" s="137">
        <v>1</v>
      </c>
      <c r="AN30" s="137">
        <v>6</v>
      </c>
      <c r="AO30" s="137">
        <v>1</v>
      </c>
      <c r="AP30" s="137">
        <v>1</v>
      </c>
    </row>
    <row r="31" spans="1:42" ht="38.25" customHeight="1" x14ac:dyDescent="0.2">
      <c r="A31" s="48" t="s">
        <v>50</v>
      </c>
      <c r="B31" s="49"/>
      <c r="C31" s="39">
        <f t="shared" si="6"/>
        <v>2</v>
      </c>
      <c r="D31" s="39">
        <f t="shared" si="6"/>
        <v>133</v>
      </c>
      <c r="E31" s="39">
        <f t="shared" si="3"/>
        <v>0</v>
      </c>
      <c r="F31" s="39">
        <f t="shared" si="3"/>
        <v>0</v>
      </c>
      <c r="G31" s="39">
        <f t="shared" si="7"/>
        <v>0</v>
      </c>
      <c r="H31" s="39">
        <f t="shared" si="7"/>
        <v>0</v>
      </c>
      <c r="I31" s="39">
        <f t="shared" si="7"/>
        <v>0</v>
      </c>
      <c r="J31" s="39">
        <f t="shared" si="7"/>
        <v>0</v>
      </c>
      <c r="K31" s="137">
        <v>0</v>
      </c>
      <c r="L31" s="137">
        <v>0</v>
      </c>
      <c r="M31" s="39">
        <f t="shared" si="4"/>
        <v>0</v>
      </c>
      <c r="N31" s="39">
        <f t="shared" si="4"/>
        <v>0</v>
      </c>
      <c r="O31" s="137">
        <v>0</v>
      </c>
      <c r="P31" s="137">
        <v>0</v>
      </c>
      <c r="Q31" s="137">
        <v>0</v>
      </c>
      <c r="R31" s="137">
        <v>0</v>
      </c>
      <c r="S31" s="137">
        <v>0</v>
      </c>
      <c r="T31" s="137">
        <v>0</v>
      </c>
      <c r="U31" s="137">
        <v>0</v>
      </c>
      <c r="V31" s="137">
        <v>0</v>
      </c>
      <c r="W31" s="137">
        <v>0</v>
      </c>
      <c r="X31" s="137">
        <v>0</v>
      </c>
      <c r="Y31" s="137">
        <v>0</v>
      </c>
      <c r="Z31" s="137">
        <v>0</v>
      </c>
      <c r="AA31" s="39">
        <f t="shared" si="5"/>
        <v>0</v>
      </c>
      <c r="AB31" s="39">
        <f t="shared" si="5"/>
        <v>0</v>
      </c>
      <c r="AC31" s="137">
        <v>0</v>
      </c>
      <c r="AD31" s="137">
        <v>0</v>
      </c>
      <c r="AE31" s="137">
        <v>0</v>
      </c>
      <c r="AF31" s="137">
        <v>0</v>
      </c>
      <c r="AG31" s="137">
        <v>0</v>
      </c>
      <c r="AH31" s="137">
        <v>0</v>
      </c>
      <c r="AI31" s="137">
        <v>0</v>
      </c>
      <c r="AJ31" s="137">
        <v>0</v>
      </c>
      <c r="AK31" s="137">
        <v>0</v>
      </c>
      <c r="AL31" s="137">
        <v>0</v>
      </c>
      <c r="AM31" s="137">
        <v>2</v>
      </c>
      <c r="AN31" s="137">
        <v>133</v>
      </c>
      <c r="AO31" s="137">
        <v>0</v>
      </c>
      <c r="AP31" s="137">
        <v>0</v>
      </c>
    </row>
    <row r="32" spans="1:42" ht="30" customHeight="1" x14ac:dyDescent="0.2">
      <c r="A32" s="57" t="s">
        <v>51</v>
      </c>
      <c r="B32" s="58"/>
      <c r="C32" s="39">
        <f t="shared" si="6"/>
        <v>2</v>
      </c>
      <c r="D32" s="39">
        <f t="shared" si="6"/>
        <v>2</v>
      </c>
      <c r="E32" s="39">
        <f t="shared" si="3"/>
        <v>1</v>
      </c>
      <c r="F32" s="39">
        <f t="shared" si="3"/>
        <v>1</v>
      </c>
      <c r="G32" s="39">
        <f t="shared" si="7"/>
        <v>0</v>
      </c>
      <c r="H32" s="39">
        <f t="shared" si="7"/>
        <v>0</v>
      </c>
      <c r="I32" s="39">
        <f t="shared" si="7"/>
        <v>0</v>
      </c>
      <c r="J32" s="39">
        <f t="shared" si="7"/>
        <v>0</v>
      </c>
      <c r="K32" s="137">
        <v>1</v>
      </c>
      <c r="L32" s="137">
        <v>1</v>
      </c>
      <c r="M32" s="39">
        <f t="shared" si="4"/>
        <v>0</v>
      </c>
      <c r="N32" s="39">
        <f t="shared" si="4"/>
        <v>0</v>
      </c>
      <c r="O32" s="137">
        <v>0</v>
      </c>
      <c r="P32" s="137">
        <v>0</v>
      </c>
      <c r="Q32" s="137">
        <v>0</v>
      </c>
      <c r="R32" s="137">
        <v>0</v>
      </c>
      <c r="S32" s="137">
        <v>0</v>
      </c>
      <c r="T32" s="137">
        <v>0</v>
      </c>
      <c r="U32" s="137">
        <v>0</v>
      </c>
      <c r="V32" s="137">
        <v>0</v>
      </c>
      <c r="W32" s="137">
        <v>0</v>
      </c>
      <c r="X32" s="137">
        <v>0</v>
      </c>
      <c r="Y32" s="137">
        <v>0</v>
      </c>
      <c r="Z32" s="137">
        <v>0</v>
      </c>
      <c r="AA32" s="39">
        <f t="shared" si="5"/>
        <v>0</v>
      </c>
      <c r="AB32" s="39">
        <f t="shared" si="5"/>
        <v>0</v>
      </c>
      <c r="AC32" s="137">
        <v>0</v>
      </c>
      <c r="AD32" s="137">
        <v>0</v>
      </c>
      <c r="AE32" s="137">
        <v>0</v>
      </c>
      <c r="AF32" s="137">
        <v>0</v>
      </c>
      <c r="AG32" s="137">
        <v>0</v>
      </c>
      <c r="AH32" s="137">
        <v>0</v>
      </c>
      <c r="AI32" s="137">
        <v>0</v>
      </c>
      <c r="AJ32" s="137">
        <v>0</v>
      </c>
      <c r="AK32" s="137">
        <v>0</v>
      </c>
      <c r="AL32" s="137">
        <v>0</v>
      </c>
      <c r="AM32" s="137">
        <v>0</v>
      </c>
      <c r="AN32" s="137">
        <v>0</v>
      </c>
      <c r="AO32" s="137">
        <v>1</v>
      </c>
      <c r="AP32" s="137">
        <v>1</v>
      </c>
    </row>
    <row r="33" spans="1:42" ht="30" customHeight="1" x14ac:dyDescent="0.2">
      <c r="A33" s="141" t="s">
        <v>52</v>
      </c>
      <c r="B33" s="54" t="s">
        <v>53</v>
      </c>
      <c r="C33" s="39">
        <f t="shared" si="6"/>
        <v>0</v>
      </c>
      <c r="D33" s="39">
        <f t="shared" si="6"/>
        <v>0</v>
      </c>
      <c r="E33" s="39">
        <f t="shared" si="3"/>
        <v>0</v>
      </c>
      <c r="F33" s="39">
        <f t="shared" si="3"/>
        <v>0</v>
      </c>
      <c r="G33" s="39">
        <f t="shared" si="7"/>
        <v>0</v>
      </c>
      <c r="H33" s="39">
        <f t="shared" si="7"/>
        <v>0</v>
      </c>
      <c r="I33" s="39">
        <f t="shared" si="7"/>
        <v>0</v>
      </c>
      <c r="J33" s="39">
        <f t="shared" si="7"/>
        <v>0</v>
      </c>
      <c r="K33" s="137">
        <v>0</v>
      </c>
      <c r="L33" s="137">
        <v>0</v>
      </c>
      <c r="M33" s="39">
        <f t="shared" si="4"/>
        <v>0</v>
      </c>
      <c r="N33" s="39">
        <f t="shared" si="4"/>
        <v>0</v>
      </c>
      <c r="O33" s="137">
        <v>0</v>
      </c>
      <c r="P33" s="137">
        <v>0</v>
      </c>
      <c r="Q33" s="137">
        <v>0</v>
      </c>
      <c r="R33" s="137">
        <v>0</v>
      </c>
      <c r="S33" s="137">
        <v>0</v>
      </c>
      <c r="T33" s="137">
        <v>0</v>
      </c>
      <c r="U33" s="137">
        <v>0</v>
      </c>
      <c r="V33" s="137">
        <v>0</v>
      </c>
      <c r="W33" s="137">
        <v>0</v>
      </c>
      <c r="X33" s="137">
        <v>0</v>
      </c>
      <c r="Y33" s="137">
        <v>0</v>
      </c>
      <c r="Z33" s="137">
        <v>0</v>
      </c>
      <c r="AA33" s="39">
        <f t="shared" si="5"/>
        <v>0</v>
      </c>
      <c r="AB33" s="39">
        <f t="shared" si="5"/>
        <v>0</v>
      </c>
      <c r="AC33" s="137">
        <v>0</v>
      </c>
      <c r="AD33" s="137">
        <v>0</v>
      </c>
      <c r="AE33" s="137">
        <v>0</v>
      </c>
      <c r="AF33" s="137">
        <v>0</v>
      </c>
      <c r="AG33" s="137">
        <v>0</v>
      </c>
      <c r="AH33" s="137">
        <v>0</v>
      </c>
      <c r="AI33" s="137">
        <v>0</v>
      </c>
      <c r="AJ33" s="137">
        <v>0</v>
      </c>
      <c r="AK33" s="137">
        <v>0</v>
      </c>
      <c r="AL33" s="137">
        <v>0</v>
      </c>
      <c r="AM33" s="137">
        <v>0</v>
      </c>
      <c r="AN33" s="137">
        <v>0</v>
      </c>
      <c r="AO33" s="137">
        <v>0</v>
      </c>
      <c r="AP33" s="137">
        <v>0</v>
      </c>
    </row>
    <row r="34" spans="1:42" ht="29.25" customHeight="1" x14ac:dyDescent="0.2">
      <c r="A34" s="141"/>
      <c r="B34" s="54" t="s">
        <v>8</v>
      </c>
      <c r="C34" s="39">
        <f t="shared" si="6"/>
        <v>0</v>
      </c>
      <c r="D34" s="39">
        <f t="shared" si="6"/>
        <v>0</v>
      </c>
      <c r="E34" s="39">
        <f t="shared" si="3"/>
        <v>0</v>
      </c>
      <c r="F34" s="39">
        <f t="shared" si="3"/>
        <v>0</v>
      </c>
      <c r="G34" s="39">
        <f t="shared" si="7"/>
        <v>0</v>
      </c>
      <c r="H34" s="39">
        <f t="shared" si="7"/>
        <v>0</v>
      </c>
      <c r="I34" s="39">
        <f t="shared" si="7"/>
        <v>0</v>
      </c>
      <c r="J34" s="39">
        <f t="shared" si="7"/>
        <v>0</v>
      </c>
      <c r="K34" s="137">
        <v>0</v>
      </c>
      <c r="L34" s="137">
        <v>0</v>
      </c>
      <c r="M34" s="39">
        <f t="shared" si="4"/>
        <v>0</v>
      </c>
      <c r="N34" s="39">
        <f t="shared" si="4"/>
        <v>0</v>
      </c>
      <c r="O34" s="137">
        <v>0</v>
      </c>
      <c r="P34" s="137">
        <v>0</v>
      </c>
      <c r="Q34" s="137">
        <v>0</v>
      </c>
      <c r="R34" s="137">
        <v>0</v>
      </c>
      <c r="S34" s="137">
        <v>0</v>
      </c>
      <c r="T34" s="137">
        <v>0</v>
      </c>
      <c r="U34" s="137">
        <v>0</v>
      </c>
      <c r="V34" s="137">
        <v>0</v>
      </c>
      <c r="W34" s="137">
        <v>0</v>
      </c>
      <c r="X34" s="137">
        <v>0</v>
      </c>
      <c r="Y34" s="137">
        <v>0</v>
      </c>
      <c r="Z34" s="137">
        <v>0</v>
      </c>
      <c r="AA34" s="39">
        <f t="shared" si="5"/>
        <v>0</v>
      </c>
      <c r="AB34" s="39">
        <f t="shared" si="5"/>
        <v>0</v>
      </c>
      <c r="AC34" s="137">
        <v>0</v>
      </c>
      <c r="AD34" s="137">
        <v>0</v>
      </c>
      <c r="AE34" s="137">
        <v>0</v>
      </c>
      <c r="AF34" s="137">
        <v>0</v>
      </c>
      <c r="AG34" s="137">
        <v>0</v>
      </c>
      <c r="AH34" s="137">
        <v>0</v>
      </c>
      <c r="AI34" s="137">
        <v>0</v>
      </c>
      <c r="AJ34" s="137">
        <v>0</v>
      </c>
      <c r="AK34" s="137">
        <v>0</v>
      </c>
      <c r="AL34" s="137">
        <v>0</v>
      </c>
      <c r="AM34" s="137">
        <v>0</v>
      </c>
      <c r="AN34" s="137">
        <v>0</v>
      </c>
      <c r="AO34" s="137">
        <v>0</v>
      </c>
      <c r="AP34" s="137">
        <v>0</v>
      </c>
    </row>
    <row r="35" spans="1:42" x14ac:dyDescent="0.2"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</row>
    <row r="36" spans="1:42" ht="14" x14ac:dyDescent="0.2">
      <c r="C36" s="143"/>
      <c r="F36" s="144"/>
    </row>
  </sheetData>
  <mergeCells count="45">
    <mergeCell ref="A30:B30"/>
    <mergeCell ref="A31:B31"/>
    <mergeCell ref="A32:B32"/>
    <mergeCell ref="A33:A34"/>
    <mergeCell ref="C35:V35"/>
    <mergeCell ref="A24:B24"/>
    <mergeCell ref="A25:B25"/>
    <mergeCell ref="A26:B26"/>
    <mergeCell ref="A27:B27"/>
    <mergeCell ref="A28:B28"/>
    <mergeCell ref="A29:B29"/>
    <mergeCell ref="A11:B11"/>
    <mergeCell ref="A12:B12"/>
    <mergeCell ref="A13:B13"/>
    <mergeCell ref="A14:B14"/>
    <mergeCell ref="A22:B22"/>
    <mergeCell ref="A23:B23"/>
    <mergeCell ref="A5:B5"/>
    <mergeCell ref="A6:B6"/>
    <mergeCell ref="A7:B7"/>
    <mergeCell ref="A8:B8"/>
    <mergeCell ref="A9:B9"/>
    <mergeCell ref="A10:B10"/>
    <mergeCell ref="AM2:AN3"/>
    <mergeCell ref="AO2:AP3"/>
    <mergeCell ref="G3:H3"/>
    <mergeCell ref="I3:J3"/>
    <mergeCell ref="K3:L3"/>
    <mergeCell ref="O3:P3"/>
    <mergeCell ref="Q3:R3"/>
    <mergeCell ref="AC3:AD3"/>
    <mergeCell ref="AE3:AF3"/>
    <mergeCell ref="AG3:AH3"/>
    <mergeCell ref="U2:V3"/>
    <mergeCell ref="W2:X3"/>
    <mergeCell ref="Y2:Z3"/>
    <mergeCell ref="AA2:AB3"/>
    <mergeCell ref="AI2:AJ3"/>
    <mergeCell ref="AK2:AL3"/>
    <mergeCell ref="A2:B4"/>
    <mergeCell ref="C2:D3"/>
    <mergeCell ref="E2:F3"/>
    <mergeCell ref="G2:L2"/>
    <mergeCell ref="M2:N3"/>
    <mergeCell ref="S2:T3"/>
  </mergeCells>
  <phoneticPr fontId="3"/>
  <printOptions horizontalCentered="1"/>
  <pageMargins left="0.51181102362204722" right="0.51181102362204722" top="0.78740157480314965" bottom="0.70866141732283472" header="0.51181102362204722" footer="0.51181102362204722"/>
  <pageSetup paperSize="9" scale="47" pageOrder="overThenDown" orientation="landscape" r:id="rId1"/>
  <headerFooter alignWithMargins="0"/>
  <colBreaks count="1" manualBreakCount="1">
    <brk id="20" max="3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46"/>
  <sheetViews>
    <sheetView showZeros="0" zoomScale="85" zoomScaleNormal="85" zoomScaleSheetLayoutView="85" workbookViewId="0">
      <pane xSplit="2" ySplit="3" topLeftCell="C4" activePane="bottomRight" state="frozen"/>
      <selection activeCell="C12" sqref="C12"/>
      <selection pane="topRight" activeCell="C12" sqref="C12"/>
      <selection pane="bottomLeft" activeCell="C12" sqref="C12"/>
      <selection pane="bottomRight" activeCell="AB9" sqref="AB9"/>
    </sheetView>
  </sheetViews>
  <sheetFormatPr defaultColWidth="8.1640625" defaultRowHeight="13" x14ac:dyDescent="0.2"/>
  <cols>
    <col min="1" max="1" width="4" style="19" customWidth="1"/>
    <col min="2" max="2" width="13.25" style="19" customWidth="1"/>
    <col min="3" max="3" width="7.4140625" style="19" customWidth="1"/>
    <col min="4" max="4" width="6.08203125" style="19" customWidth="1"/>
    <col min="5" max="5" width="5" style="19" customWidth="1"/>
    <col min="6" max="6" width="4.25" style="19" customWidth="1"/>
    <col min="7" max="7" width="4" style="19" customWidth="1"/>
    <col min="8" max="8" width="5" style="19" customWidth="1"/>
    <col min="9" max="9" width="4.5" style="19" customWidth="1"/>
    <col min="10" max="10" width="4.33203125" style="19" customWidth="1"/>
    <col min="11" max="11" width="4.9140625" style="19" customWidth="1"/>
    <col min="12" max="12" width="6.1640625" style="19" customWidth="1"/>
    <col min="13" max="13" width="4.33203125" style="19" customWidth="1"/>
    <col min="14" max="14" width="3.75" style="19" customWidth="1"/>
    <col min="15" max="15" width="4.6640625" style="19" customWidth="1"/>
    <col min="16" max="17" width="4.33203125" style="19" customWidth="1"/>
    <col min="18" max="18" width="4.58203125" style="19" customWidth="1"/>
    <col min="19" max="19" width="4.33203125" style="19" customWidth="1"/>
    <col min="20" max="21" width="5.25" style="19" customWidth="1"/>
    <col min="22" max="22" width="5.75" style="19" customWidth="1"/>
    <col min="23" max="23" width="6.1640625" style="19" bestFit="1" customWidth="1"/>
    <col min="24" max="256" width="8.1640625" style="19"/>
    <col min="257" max="257" width="4" style="19" customWidth="1"/>
    <col min="258" max="258" width="13.25" style="19" customWidth="1"/>
    <col min="259" max="259" width="7.4140625" style="19" customWidth="1"/>
    <col min="260" max="260" width="6.08203125" style="19" customWidth="1"/>
    <col min="261" max="261" width="5" style="19" customWidth="1"/>
    <col min="262" max="262" width="4.25" style="19" customWidth="1"/>
    <col min="263" max="263" width="4" style="19" customWidth="1"/>
    <col min="264" max="264" width="5" style="19" customWidth="1"/>
    <col min="265" max="265" width="4.5" style="19" customWidth="1"/>
    <col min="266" max="266" width="4.33203125" style="19" customWidth="1"/>
    <col min="267" max="267" width="4.9140625" style="19" customWidth="1"/>
    <col min="268" max="268" width="6.1640625" style="19" customWidth="1"/>
    <col min="269" max="269" width="4.33203125" style="19" customWidth="1"/>
    <col min="270" max="270" width="3.75" style="19" customWidth="1"/>
    <col min="271" max="271" width="4.6640625" style="19" customWidth="1"/>
    <col min="272" max="273" width="4.33203125" style="19" customWidth="1"/>
    <col min="274" max="274" width="4.58203125" style="19" customWidth="1"/>
    <col min="275" max="275" width="4.33203125" style="19" customWidth="1"/>
    <col min="276" max="277" width="5.25" style="19" customWidth="1"/>
    <col min="278" max="278" width="5.75" style="19" customWidth="1"/>
    <col min="279" max="279" width="6.1640625" style="19" bestFit="1" customWidth="1"/>
    <col min="280" max="512" width="8.1640625" style="19"/>
    <col min="513" max="513" width="4" style="19" customWidth="1"/>
    <col min="514" max="514" width="13.25" style="19" customWidth="1"/>
    <col min="515" max="515" width="7.4140625" style="19" customWidth="1"/>
    <col min="516" max="516" width="6.08203125" style="19" customWidth="1"/>
    <col min="517" max="517" width="5" style="19" customWidth="1"/>
    <col min="518" max="518" width="4.25" style="19" customWidth="1"/>
    <col min="519" max="519" width="4" style="19" customWidth="1"/>
    <col min="520" max="520" width="5" style="19" customWidth="1"/>
    <col min="521" max="521" width="4.5" style="19" customWidth="1"/>
    <col min="522" max="522" width="4.33203125" style="19" customWidth="1"/>
    <col min="523" max="523" width="4.9140625" style="19" customWidth="1"/>
    <col min="524" max="524" width="6.1640625" style="19" customWidth="1"/>
    <col min="525" max="525" width="4.33203125" style="19" customWidth="1"/>
    <col min="526" max="526" width="3.75" style="19" customWidth="1"/>
    <col min="527" max="527" width="4.6640625" style="19" customWidth="1"/>
    <col min="528" max="529" width="4.33203125" style="19" customWidth="1"/>
    <col min="530" max="530" width="4.58203125" style="19" customWidth="1"/>
    <col min="531" max="531" width="4.33203125" style="19" customWidth="1"/>
    <col min="532" max="533" width="5.25" style="19" customWidth="1"/>
    <col min="534" max="534" width="5.75" style="19" customWidth="1"/>
    <col min="535" max="535" width="6.1640625" style="19" bestFit="1" customWidth="1"/>
    <col min="536" max="768" width="8.1640625" style="19"/>
    <col min="769" max="769" width="4" style="19" customWidth="1"/>
    <col min="770" max="770" width="13.25" style="19" customWidth="1"/>
    <col min="771" max="771" width="7.4140625" style="19" customWidth="1"/>
    <col min="772" max="772" width="6.08203125" style="19" customWidth="1"/>
    <col min="773" max="773" width="5" style="19" customWidth="1"/>
    <col min="774" max="774" width="4.25" style="19" customWidth="1"/>
    <col min="775" max="775" width="4" style="19" customWidth="1"/>
    <col min="776" max="776" width="5" style="19" customWidth="1"/>
    <col min="777" max="777" width="4.5" style="19" customWidth="1"/>
    <col min="778" max="778" width="4.33203125" style="19" customWidth="1"/>
    <col min="779" max="779" width="4.9140625" style="19" customWidth="1"/>
    <col min="780" max="780" width="6.1640625" style="19" customWidth="1"/>
    <col min="781" max="781" width="4.33203125" style="19" customWidth="1"/>
    <col min="782" max="782" width="3.75" style="19" customWidth="1"/>
    <col min="783" max="783" width="4.6640625" style="19" customWidth="1"/>
    <col min="784" max="785" width="4.33203125" style="19" customWidth="1"/>
    <col min="786" max="786" width="4.58203125" style="19" customWidth="1"/>
    <col min="787" max="787" width="4.33203125" style="19" customWidth="1"/>
    <col min="788" max="789" width="5.25" style="19" customWidth="1"/>
    <col min="790" max="790" width="5.75" style="19" customWidth="1"/>
    <col min="791" max="791" width="6.1640625" style="19" bestFit="1" customWidth="1"/>
    <col min="792" max="1024" width="8.1640625" style="19"/>
    <col min="1025" max="1025" width="4" style="19" customWidth="1"/>
    <col min="1026" max="1026" width="13.25" style="19" customWidth="1"/>
    <col min="1027" max="1027" width="7.4140625" style="19" customWidth="1"/>
    <col min="1028" max="1028" width="6.08203125" style="19" customWidth="1"/>
    <col min="1029" max="1029" width="5" style="19" customWidth="1"/>
    <col min="1030" max="1030" width="4.25" style="19" customWidth="1"/>
    <col min="1031" max="1031" width="4" style="19" customWidth="1"/>
    <col min="1032" max="1032" width="5" style="19" customWidth="1"/>
    <col min="1033" max="1033" width="4.5" style="19" customWidth="1"/>
    <col min="1034" max="1034" width="4.33203125" style="19" customWidth="1"/>
    <col min="1035" max="1035" width="4.9140625" style="19" customWidth="1"/>
    <col min="1036" max="1036" width="6.1640625" style="19" customWidth="1"/>
    <col min="1037" max="1037" width="4.33203125" style="19" customWidth="1"/>
    <col min="1038" max="1038" width="3.75" style="19" customWidth="1"/>
    <col min="1039" max="1039" width="4.6640625" style="19" customWidth="1"/>
    <col min="1040" max="1041" width="4.33203125" style="19" customWidth="1"/>
    <col min="1042" max="1042" width="4.58203125" style="19" customWidth="1"/>
    <col min="1043" max="1043" width="4.33203125" style="19" customWidth="1"/>
    <col min="1044" max="1045" width="5.25" style="19" customWidth="1"/>
    <col min="1046" max="1046" width="5.75" style="19" customWidth="1"/>
    <col min="1047" max="1047" width="6.1640625" style="19" bestFit="1" customWidth="1"/>
    <col min="1048" max="1280" width="8.1640625" style="19"/>
    <col min="1281" max="1281" width="4" style="19" customWidth="1"/>
    <col min="1282" max="1282" width="13.25" style="19" customWidth="1"/>
    <col min="1283" max="1283" width="7.4140625" style="19" customWidth="1"/>
    <col min="1284" max="1284" width="6.08203125" style="19" customWidth="1"/>
    <col min="1285" max="1285" width="5" style="19" customWidth="1"/>
    <col min="1286" max="1286" width="4.25" style="19" customWidth="1"/>
    <col min="1287" max="1287" width="4" style="19" customWidth="1"/>
    <col min="1288" max="1288" width="5" style="19" customWidth="1"/>
    <col min="1289" max="1289" width="4.5" style="19" customWidth="1"/>
    <col min="1290" max="1290" width="4.33203125" style="19" customWidth="1"/>
    <col min="1291" max="1291" width="4.9140625" style="19" customWidth="1"/>
    <col min="1292" max="1292" width="6.1640625" style="19" customWidth="1"/>
    <col min="1293" max="1293" width="4.33203125" style="19" customWidth="1"/>
    <col min="1294" max="1294" width="3.75" style="19" customWidth="1"/>
    <col min="1295" max="1295" width="4.6640625" style="19" customWidth="1"/>
    <col min="1296" max="1297" width="4.33203125" style="19" customWidth="1"/>
    <col min="1298" max="1298" width="4.58203125" style="19" customWidth="1"/>
    <col min="1299" max="1299" width="4.33203125" style="19" customWidth="1"/>
    <col min="1300" max="1301" width="5.25" style="19" customWidth="1"/>
    <col min="1302" max="1302" width="5.75" style="19" customWidth="1"/>
    <col min="1303" max="1303" width="6.1640625" style="19" bestFit="1" customWidth="1"/>
    <col min="1304" max="1536" width="8.1640625" style="19"/>
    <col min="1537" max="1537" width="4" style="19" customWidth="1"/>
    <col min="1538" max="1538" width="13.25" style="19" customWidth="1"/>
    <col min="1539" max="1539" width="7.4140625" style="19" customWidth="1"/>
    <col min="1540" max="1540" width="6.08203125" style="19" customWidth="1"/>
    <col min="1541" max="1541" width="5" style="19" customWidth="1"/>
    <col min="1542" max="1542" width="4.25" style="19" customWidth="1"/>
    <col min="1543" max="1543" width="4" style="19" customWidth="1"/>
    <col min="1544" max="1544" width="5" style="19" customWidth="1"/>
    <col min="1545" max="1545" width="4.5" style="19" customWidth="1"/>
    <col min="1546" max="1546" width="4.33203125" style="19" customWidth="1"/>
    <col min="1547" max="1547" width="4.9140625" style="19" customWidth="1"/>
    <col min="1548" max="1548" width="6.1640625" style="19" customWidth="1"/>
    <col min="1549" max="1549" width="4.33203125" style="19" customWidth="1"/>
    <col min="1550" max="1550" width="3.75" style="19" customWidth="1"/>
    <col min="1551" max="1551" width="4.6640625" style="19" customWidth="1"/>
    <col min="1552" max="1553" width="4.33203125" style="19" customWidth="1"/>
    <col min="1554" max="1554" width="4.58203125" style="19" customWidth="1"/>
    <col min="1555" max="1555" width="4.33203125" style="19" customWidth="1"/>
    <col min="1556" max="1557" width="5.25" style="19" customWidth="1"/>
    <col min="1558" max="1558" width="5.75" style="19" customWidth="1"/>
    <col min="1559" max="1559" width="6.1640625" style="19" bestFit="1" customWidth="1"/>
    <col min="1560" max="1792" width="8.1640625" style="19"/>
    <col min="1793" max="1793" width="4" style="19" customWidth="1"/>
    <col min="1794" max="1794" width="13.25" style="19" customWidth="1"/>
    <col min="1795" max="1795" width="7.4140625" style="19" customWidth="1"/>
    <col min="1796" max="1796" width="6.08203125" style="19" customWidth="1"/>
    <col min="1797" max="1797" width="5" style="19" customWidth="1"/>
    <col min="1798" max="1798" width="4.25" style="19" customWidth="1"/>
    <col min="1799" max="1799" width="4" style="19" customWidth="1"/>
    <col min="1800" max="1800" width="5" style="19" customWidth="1"/>
    <col min="1801" max="1801" width="4.5" style="19" customWidth="1"/>
    <col min="1802" max="1802" width="4.33203125" style="19" customWidth="1"/>
    <col min="1803" max="1803" width="4.9140625" style="19" customWidth="1"/>
    <col min="1804" max="1804" width="6.1640625" style="19" customWidth="1"/>
    <col min="1805" max="1805" width="4.33203125" style="19" customWidth="1"/>
    <col min="1806" max="1806" width="3.75" style="19" customWidth="1"/>
    <col min="1807" max="1807" width="4.6640625" style="19" customWidth="1"/>
    <col min="1808" max="1809" width="4.33203125" style="19" customWidth="1"/>
    <col min="1810" max="1810" width="4.58203125" style="19" customWidth="1"/>
    <col min="1811" max="1811" width="4.33203125" style="19" customWidth="1"/>
    <col min="1812" max="1813" width="5.25" style="19" customWidth="1"/>
    <col min="1814" max="1814" width="5.75" style="19" customWidth="1"/>
    <col min="1815" max="1815" width="6.1640625" style="19" bestFit="1" customWidth="1"/>
    <col min="1816" max="2048" width="8.1640625" style="19"/>
    <col min="2049" max="2049" width="4" style="19" customWidth="1"/>
    <col min="2050" max="2050" width="13.25" style="19" customWidth="1"/>
    <col min="2051" max="2051" width="7.4140625" style="19" customWidth="1"/>
    <col min="2052" max="2052" width="6.08203125" style="19" customWidth="1"/>
    <col min="2053" max="2053" width="5" style="19" customWidth="1"/>
    <col min="2054" max="2054" width="4.25" style="19" customWidth="1"/>
    <col min="2055" max="2055" width="4" style="19" customWidth="1"/>
    <col min="2056" max="2056" width="5" style="19" customWidth="1"/>
    <col min="2057" max="2057" width="4.5" style="19" customWidth="1"/>
    <col min="2058" max="2058" width="4.33203125" style="19" customWidth="1"/>
    <col min="2059" max="2059" width="4.9140625" style="19" customWidth="1"/>
    <col min="2060" max="2060" width="6.1640625" style="19" customWidth="1"/>
    <col min="2061" max="2061" width="4.33203125" style="19" customWidth="1"/>
    <col min="2062" max="2062" width="3.75" style="19" customWidth="1"/>
    <col min="2063" max="2063" width="4.6640625" style="19" customWidth="1"/>
    <col min="2064" max="2065" width="4.33203125" style="19" customWidth="1"/>
    <col min="2066" max="2066" width="4.58203125" style="19" customWidth="1"/>
    <col min="2067" max="2067" width="4.33203125" style="19" customWidth="1"/>
    <col min="2068" max="2069" width="5.25" style="19" customWidth="1"/>
    <col min="2070" max="2070" width="5.75" style="19" customWidth="1"/>
    <col min="2071" max="2071" width="6.1640625" style="19" bestFit="1" customWidth="1"/>
    <col min="2072" max="2304" width="8.1640625" style="19"/>
    <col min="2305" max="2305" width="4" style="19" customWidth="1"/>
    <col min="2306" max="2306" width="13.25" style="19" customWidth="1"/>
    <col min="2307" max="2307" width="7.4140625" style="19" customWidth="1"/>
    <col min="2308" max="2308" width="6.08203125" style="19" customWidth="1"/>
    <col min="2309" max="2309" width="5" style="19" customWidth="1"/>
    <col min="2310" max="2310" width="4.25" style="19" customWidth="1"/>
    <col min="2311" max="2311" width="4" style="19" customWidth="1"/>
    <col min="2312" max="2312" width="5" style="19" customWidth="1"/>
    <col min="2313" max="2313" width="4.5" style="19" customWidth="1"/>
    <col min="2314" max="2314" width="4.33203125" style="19" customWidth="1"/>
    <col min="2315" max="2315" width="4.9140625" style="19" customWidth="1"/>
    <col min="2316" max="2316" width="6.1640625" style="19" customWidth="1"/>
    <col min="2317" max="2317" width="4.33203125" style="19" customWidth="1"/>
    <col min="2318" max="2318" width="3.75" style="19" customWidth="1"/>
    <col min="2319" max="2319" width="4.6640625" style="19" customWidth="1"/>
    <col min="2320" max="2321" width="4.33203125" style="19" customWidth="1"/>
    <col min="2322" max="2322" width="4.58203125" style="19" customWidth="1"/>
    <col min="2323" max="2323" width="4.33203125" style="19" customWidth="1"/>
    <col min="2324" max="2325" width="5.25" style="19" customWidth="1"/>
    <col min="2326" max="2326" width="5.75" style="19" customWidth="1"/>
    <col min="2327" max="2327" width="6.1640625" style="19" bestFit="1" customWidth="1"/>
    <col min="2328" max="2560" width="8.1640625" style="19"/>
    <col min="2561" max="2561" width="4" style="19" customWidth="1"/>
    <col min="2562" max="2562" width="13.25" style="19" customWidth="1"/>
    <col min="2563" max="2563" width="7.4140625" style="19" customWidth="1"/>
    <col min="2564" max="2564" width="6.08203125" style="19" customWidth="1"/>
    <col min="2565" max="2565" width="5" style="19" customWidth="1"/>
    <col min="2566" max="2566" width="4.25" style="19" customWidth="1"/>
    <col min="2567" max="2567" width="4" style="19" customWidth="1"/>
    <col min="2568" max="2568" width="5" style="19" customWidth="1"/>
    <col min="2569" max="2569" width="4.5" style="19" customWidth="1"/>
    <col min="2570" max="2570" width="4.33203125" style="19" customWidth="1"/>
    <col min="2571" max="2571" width="4.9140625" style="19" customWidth="1"/>
    <col min="2572" max="2572" width="6.1640625" style="19" customWidth="1"/>
    <col min="2573" max="2573" width="4.33203125" style="19" customWidth="1"/>
    <col min="2574" max="2574" width="3.75" style="19" customWidth="1"/>
    <col min="2575" max="2575" width="4.6640625" style="19" customWidth="1"/>
    <col min="2576" max="2577" width="4.33203125" style="19" customWidth="1"/>
    <col min="2578" max="2578" width="4.58203125" style="19" customWidth="1"/>
    <col min="2579" max="2579" width="4.33203125" style="19" customWidth="1"/>
    <col min="2580" max="2581" width="5.25" style="19" customWidth="1"/>
    <col min="2582" max="2582" width="5.75" style="19" customWidth="1"/>
    <col min="2583" max="2583" width="6.1640625" style="19" bestFit="1" customWidth="1"/>
    <col min="2584" max="2816" width="8.1640625" style="19"/>
    <col min="2817" max="2817" width="4" style="19" customWidth="1"/>
    <col min="2818" max="2818" width="13.25" style="19" customWidth="1"/>
    <col min="2819" max="2819" width="7.4140625" style="19" customWidth="1"/>
    <col min="2820" max="2820" width="6.08203125" style="19" customWidth="1"/>
    <col min="2821" max="2821" width="5" style="19" customWidth="1"/>
    <col min="2822" max="2822" width="4.25" style="19" customWidth="1"/>
    <col min="2823" max="2823" width="4" style="19" customWidth="1"/>
    <col min="2824" max="2824" width="5" style="19" customWidth="1"/>
    <col min="2825" max="2825" width="4.5" style="19" customWidth="1"/>
    <col min="2826" max="2826" width="4.33203125" style="19" customWidth="1"/>
    <col min="2827" max="2827" width="4.9140625" style="19" customWidth="1"/>
    <col min="2828" max="2828" width="6.1640625" style="19" customWidth="1"/>
    <col min="2829" max="2829" width="4.33203125" style="19" customWidth="1"/>
    <col min="2830" max="2830" width="3.75" style="19" customWidth="1"/>
    <col min="2831" max="2831" width="4.6640625" style="19" customWidth="1"/>
    <col min="2832" max="2833" width="4.33203125" style="19" customWidth="1"/>
    <col min="2834" max="2834" width="4.58203125" style="19" customWidth="1"/>
    <col min="2835" max="2835" width="4.33203125" style="19" customWidth="1"/>
    <col min="2836" max="2837" width="5.25" style="19" customWidth="1"/>
    <col min="2838" max="2838" width="5.75" style="19" customWidth="1"/>
    <col min="2839" max="2839" width="6.1640625" style="19" bestFit="1" customWidth="1"/>
    <col min="2840" max="3072" width="8.1640625" style="19"/>
    <col min="3073" max="3073" width="4" style="19" customWidth="1"/>
    <col min="3074" max="3074" width="13.25" style="19" customWidth="1"/>
    <col min="3075" max="3075" width="7.4140625" style="19" customWidth="1"/>
    <col min="3076" max="3076" width="6.08203125" style="19" customWidth="1"/>
    <col min="3077" max="3077" width="5" style="19" customWidth="1"/>
    <col min="3078" max="3078" width="4.25" style="19" customWidth="1"/>
    <col min="3079" max="3079" width="4" style="19" customWidth="1"/>
    <col min="3080" max="3080" width="5" style="19" customWidth="1"/>
    <col min="3081" max="3081" width="4.5" style="19" customWidth="1"/>
    <col min="3082" max="3082" width="4.33203125" style="19" customWidth="1"/>
    <col min="3083" max="3083" width="4.9140625" style="19" customWidth="1"/>
    <col min="3084" max="3084" width="6.1640625" style="19" customWidth="1"/>
    <col min="3085" max="3085" width="4.33203125" style="19" customWidth="1"/>
    <col min="3086" max="3086" width="3.75" style="19" customWidth="1"/>
    <col min="3087" max="3087" width="4.6640625" style="19" customWidth="1"/>
    <col min="3088" max="3089" width="4.33203125" style="19" customWidth="1"/>
    <col min="3090" max="3090" width="4.58203125" style="19" customWidth="1"/>
    <col min="3091" max="3091" width="4.33203125" style="19" customWidth="1"/>
    <col min="3092" max="3093" width="5.25" style="19" customWidth="1"/>
    <col min="3094" max="3094" width="5.75" style="19" customWidth="1"/>
    <col min="3095" max="3095" width="6.1640625" style="19" bestFit="1" customWidth="1"/>
    <col min="3096" max="3328" width="8.1640625" style="19"/>
    <col min="3329" max="3329" width="4" style="19" customWidth="1"/>
    <col min="3330" max="3330" width="13.25" style="19" customWidth="1"/>
    <col min="3331" max="3331" width="7.4140625" style="19" customWidth="1"/>
    <col min="3332" max="3332" width="6.08203125" style="19" customWidth="1"/>
    <col min="3333" max="3333" width="5" style="19" customWidth="1"/>
    <col min="3334" max="3334" width="4.25" style="19" customWidth="1"/>
    <col min="3335" max="3335" width="4" style="19" customWidth="1"/>
    <col min="3336" max="3336" width="5" style="19" customWidth="1"/>
    <col min="3337" max="3337" width="4.5" style="19" customWidth="1"/>
    <col min="3338" max="3338" width="4.33203125" style="19" customWidth="1"/>
    <col min="3339" max="3339" width="4.9140625" style="19" customWidth="1"/>
    <col min="3340" max="3340" width="6.1640625" style="19" customWidth="1"/>
    <col min="3341" max="3341" width="4.33203125" style="19" customWidth="1"/>
    <col min="3342" max="3342" width="3.75" style="19" customWidth="1"/>
    <col min="3343" max="3343" width="4.6640625" style="19" customWidth="1"/>
    <col min="3344" max="3345" width="4.33203125" style="19" customWidth="1"/>
    <col min="3346" max="3346" width="4.58203125" style="19" customWidth="1"/>
    <col min="3347" max="3347" width="4.33203125" style="19" customWidth="1"/>
    <col min="3348" max="3349" width="5.25" style="19" customWidth="1"/>
    <col min="3350" max="3350" width="5.75" style="19" customWidth="1"/>
    <col min="3351" max="3351" width="6.1640625" style="19" bestFit="1" customWidth="1"/>
    <col min="3352" max="3584" width="8.1640625" style="19"/>
    <col min="3585" max="3585" width="4" style="19" customWidth="1"/>
    <col min="3586" max="3586" width="13.25" style="19" customWidth="1"/>
    <col min="3587" max="3587" width="7.4140625" style="19" customWidth="1"/>
    <col min="3588" max="3588" width="6.08203125" style="19" customWidth="1"/>
    <col min="3589" max="3589" width="5" style="19" customWidth="1"/>
    <col min="3590" max="3590" width="4.25" style="19" customWidth="1"/>
    <col min="3591" max="3591" width="4" style="19" customWidth="1"/>
    <col min="3592" max="3592" width="5" style="19" customWidth="1"/>
    <col min="3593" max="3593" width="4.5" style="19" customWidth="1"/>
    <col min="3594" max="3594" width="4.33203125" style="19" customWidth="1"/>
    <col min="3595" max="3595" width="4.9140625" style="19" customWidth="1"/>
    <col min="3596" max="3596" width="6.1640625" style="19" customWidth="1"/>
    <col min="3597" max="3597" width="4.33203125" style="19" customWidth="1"/>
    <col min="3598" max="3598" width="3.75" style="19" customWidth="1"/>
    <col min="3599" max="3599" width="4.6640625" style="19" customWidth="1"/>
    <col min="3600" max="3601" width="4.33203125" style="19" customWidth="1"/>
    <col min="3602" max="3602" width="4.58203125" style="19" customWidth="1"/>
    <col min="3603" max="3603" width="4.33203125" style="19" customWidth="1"/>
    <col min="3604" max="3605" width="5.25" style="19" customWidth="1"/>
    <col min="3606" max="3606" width="5.75" style="19" customWidth="1"/>
    <col min="3607" max="3607" width="6.1640625" style="19" bestFit="1" customWidth="1"/>
    <col min="3608" max="3840" width="8.1640625" style="19"/>
    <col min="3841" max="3841" width="4" style="19" customWidth="1"/>
    <col min="3842" max="3842" width="13.25" style="19" customWidth="1"/>
    <col min="3843" max="3843" width="7.4140625" style="19" customWidth="1"/>
    <col min="3844" max="3844" width="6.08203125" style="19" customWidth="1"/>
    <col min="3845" max="3845" width="5" style="19" customWidth="1"/>
    <col min="3846" max="3846" width="4.25" style="19" customWidth="1"/>
    <col min="3847" max="3847" width="4" style="19" customWidth="1"/>
    <col min="3848" max="3848" width="5" style="19" customWidth="1"/>
    <col min="3849" max="3849" width="4.5" style="19" customWidth="1"/>
    <col min="3850" max="3850" width="4.33203125" style="19" customWidth="1"/>
    <col min="3851" max="3851" width="4.9140625" style="19" customWidth="1"/>
    <col min="3852" max="3852" width="6.1640625" style="19" customWidth="1"/>
    <col min="3853" max="3853" width="4.33203125" style="19" customWidth="1"/>
    <col min="3854" max="3854" width="3.75" style="19" customWidth="1"/>
    <col min="3855" max="3855" width="4.6640625" style="19" customWidth="1"/>
    <col min="3856" max="3857" width="4.33203125" style="19" customWidth="1"/>
    <col min="3858" max="3858" width="4.58203125" style="19" customWidth="1"/>
    <col min="3859" max="3859" width="4.33203125" style="19" customWidth="1"/>
    <col min="3860" max="3861" width="5.25" style="19" customWidth="1"/>
    <col min="3862" max="3862" width="5.75" style="19" customWidth="1"/>
    <col min="3863" max="3863" width="6.1640625" style="19" bestFit="1" customWidth="1"/>
    <col min="3864" max="4096" width="8.1640625" style="19"/>
    <col min="4097" max="4097" width="4" style="19" customWidth="1"/>
    <col min="4098" max="4098" width="13.25" style="19" customWidth="1"/>
    <col min="4099" max="4099" width="7.4140625" style="19" customWidth="1"/>
    <col min="4100" max="4100" width="6.08203125" style="19" customWidth="1"/>
    <col min="4101" max="4101" width="5" style="19" customWidth="1"/>
    <col min="4102" max="4102" width="4.25" style="19" customWidth="1"/>
    <col min="4103" max="4103" width="4" style="19" customWidth="1"/>
    <col min="4104" max="4104" width="5" style="19" customWidth="1"/>
    <col min="4105" max="4105" width="4.5" style="19" customWidth="1"/>
    <col min="4106" max="4106" width="4.33203125" style="19" customWidth="1"/>
    <col min="4107" max="4107" width="4.9140625" style="19" customWidth="1"/>
    <col min="4108" max="4108" width="6.1640625" style="19" customWidth="1"/>
    <col min="4109" max="4109" width="4.33203125" style="19" customWidth="1"/>
    <col min="4110" max="4110" width="3.75" style="19" customWidth="1"/>
    <col min="4111" max="4111" width="4.6640625" style="19" customWidth="1"/>
    <col min="4112" max="4113" width="4.33203125" style="19" customWidth="1"/>
    <col min="4114" max="4114" width="4.58203125" style="19" customWidth="1"/>
    <col min="4115" max="4115" width="4.33203125" style="19" customWidth="1"/>
    <col min="4116" max="4117" width="5.25" style="19" customWidth="1"/>
    <col min="4118" max="4118" width="5.75" style="19" customWidth="1"/>
    <col min="4119" max="4119" width="6.1640625" style="19" bestFit="1" customWidth="1"/>
    <col min="4120" max="4352" width="8.1640625" style="19"/>
    <col min="4353" max="4353" width="4" style="19" customWidth="1"/>
    <col min="4354" max="4354" width="13.25" style="19" customWidth="1"/>
    <col min="4355" max="4355" width="7.4140625" style="19" customWidth="1"/>
    <col min="4356" max="4356" width="6.08203125" style="19" customWidth="1"/>
    <col min="4357" max="4357" width="5" style="19" customWidth="1"/>
    <col min="4358" max="4358" width="4.25" style="19" customWidth="1"/>
    <col min="4359" max="4359" width="4" style="19" customWidth="1"/>
    <col min="4360" max="4360" width="5" style="19" customWidth="1"/>
    <col min="4361" max="4361" width="4.5" style="19" customWidth="1"/>
    <col min="4362" max="4362" width="4.33203125" style="19" customWidth="1"/>
    <col min="4363" max="4363" width="4.9140625" style="19" customWidth="1"/>
    <col min="4364" max="4364" width="6.1640625" style="19" customWidth="1"/>
    <col min="4365" max="4365" width="4.33203125" style="19" customWidth="1"/>
    <col min="4366" max="4366" width="3.75" style="19" customWidth="1"/>
    <col min="4367" max="4367" width="4.6640625" style="19" customWidth="1"/>
    <col min="4368" max="4369" width="4.33203125" style="19" customWidth="1"/>
    <col min="4370" max="4370" width="4.58203125" style="19" customWidth="1"/>
    <col min="4371" max="4371" width="4.33203125" style="19" customWidth="1"/>
    <col min="4372" max="4373" width="5.25" style="19" customWidth="1"/>
    <col min="4374" max="4374" width="5.75" style="19" customWidth="1"/>
    <col min="4375" max="4375" width="6.1640625" style="19" bestFit="1" customWidth="1"/>
    <col min="4376" max="4608" width="8.1640625" style="19"/>
    <col min="4609" max="4609" width="4" style="19" customWidth="1"/>
    <col min="4610" max="4610" width="13.25" style="19" customWidth="1"/>
    <col min="4611" max="4611" width="7.4140625" style="19" customWidth="1"/>
    <col min="4612" max="4612" width="6.08203125" style="19" customWidth="1"/>
    <col min="4613" max="4613" width="5" style="19" customWidth="1"/>
    <col min="4614" max="4614" width="4.25" style="19" customWidth="1"/>
    <col min="4615" max="4615" width="4" style="19" customWidth="1"/>
    <col min="4616" max="4616" width="5" style="19" customWidth="1"/>
    <col min="4617" max="4617" width="4.5" style="19" customWidth="1"/>
    <col min="4618" max="4618" width="4.33203125" style="19" customWidth="1"/>
    <col min="4619" max="4619" width="4.9140625" style="19" customWidth="1"/>
    <col min="4620" max="4620" width="6.1640625" style="19" customWidth="1"/>
    <col min="4621" max="4621" width="4.33203125" style="19" customWidth="1"/>
    <col min="4622" max="4622" width="3.75" style="19" customWidth="1"/>
    <col min="4623" max="4623" width="4.6640625" style="19" customWidth="1"/>
    <col min="4624" max="4625" width="4.33203125" style="19" customWidth="1"/>
    <col min="4626" max="4626" width="4.58203125" style="19" customWidth="1"/>
    <col min="4627" max="4627" width="4.33203125" style="19" customWidth="1"/>
    <col min="4628" max="4629" width="5.25" style="19" customWidth="1"/>
    <col min="4630" max="4630" width="5.75" style="19" customWidth="1"/>
    <col min="4631" max="4631" width="6.1640625" style="19" bestFit="1" customWidth="1"/>
    <col min="4632" max="4864" width="8.1640625" style="19"/>
    <col min="4865" max="4865" width="4" style="19" customWidth="1"/>
    <col min="4866" max="4866" width="13.25" style="19" customWidth="1"/>
    <col min="4867" max="4867" width="7.4140625" style="19" customWidth="1"/>
    <col min="4868" max="4868" width="6.08203125" style="19" customWidth="1"/>
    <col min="4869" max="4869" width="5" style="19" customWidth="1"/>
    <col min="4870" max="4870" width="4.25" style="19" customWidth="1"/>
    <col min="4871" max="4871" width="4" style="19" customWidth="1"/>
    <col min="4872" max="4872" width="5" style="19" customWidth="1"/>
    <col min="4873" max="4873" width="4.5" style="19" customWidth="1"/>
    <col min="4874" max="4874" width="4.33203125" style="19" customWidth="1"/>
    <col min="4875" max="4875" width="4.9140625" style="19" customWidth="1"/>
    <col min="4876" max="4876" width="6.1640625" style="19" customWidth="1"/>
    <col min="4877" max="4877" width="4.33203125" style="19" customWidth="1"/>
    <col min="4878" max="4878" width="3.75" style="19" customWidth="1"/>
    <col min="4879" max="4879" width="4.6640625" style="19" customWidth="1"/>
    <col min="4880" max="4881" width="4.33203125" style="19" customWidth="1"/>
    <col min="4882" max="4882" width="4.58203125" style="19" customWidth="1"/>
    <col min="4883" max="4883" width="4.33203125" style="19" customWidth="1"/>
    <col min="4884" max="4885" width="5.25" style="19" customWidth="1"/>
    <col min="4886" max="4886" width="5.75" style="19" customWidth="1"/>
    <col min="4887" max="4887" width="6.1640625" style="19" bestFit="1" customWidth="1"/>
    <col min="4888" max="5120" width="8.1640625" style="19"/>
    <col min="5121" max="5121" width="4" style="19" customWidth="1"/>
    <col min="5122" max="5122" width="13.25" style="19" customWidth="1"/>
    <col min="5123" max="5123" width="7.4140625" style="19" customWidth="1"/>
    <col min="5124" max="5124" width="6.08203125" style="19" customWidth="1"/>
    <col min="5125" max="5125" width="5" style="19" customWidth="1"/>
    <col min="5126" max="5126" width="4.25" style="19" customWidth="1"/>
    <col min="5127" max="5127" width="4" style="19" customWidth="1"/>
    <col min="5128" max="5128" width="5" style="19" customWidth="1"/>
    <col min="5129" max="5129" width="4.5" style="19" customWidth="1"/>
    <col min="5130" max="5130" width="4.33203125" style="19" customWidth="1"/>
    <col min="5131" max="5131" width="4.9140625" style="19" customWidth="1"/>
    <col min="5132" max="5132" width="6.1640625" style="19" customWidth="1"/>
    <col min="5133" max="5133" width="4.33203125" style="19" customWidth="1"/>
    <col min="5134" max="5134" width="3.75" style="19" customWidth="1"/>
    <col min="5135" max="5135" width="4.6640625" style="19" customWidth="1"/>
    <col min="5136" max="5137" width="4.33203125" style="19" customWidth="1"/>
    <col min="5138" max="5138" width="4.58203125" style="19" customWidth="1"/>
    <col min="5139" max="5139" width="4.33203125" style="19" customWidth="1"/>
    <col min="5140" max="5141" width="5.25" style="19" customWidth="1"/>
    <col min="5142" max="5142" width="5.75" style="19" customWidth="1"/>
    <col min="5143" max="5143" width="6.1640625" style="19" bestFit="1" customWidth="1"/>
    <col min="5144" max="5376" width="8.1640625" style="19"/>
    <col min="5377" max="5377" width="4" style="19" customWidth="1"/>
    <col min="5378" max="5378" width="13.25" style="19" customWidth="1"/>
    <col min="5379" max="5379" width="7.4140625" style="19" customWidth="1"/>
    <col min="5380" max="5380" width="6.08203125" style="19" customWidth="1"/>
    <col min="5381" max="5381" width="5" style="19" customWidth="1"/>
    <col min="5382" max="5382" width="4.25" style="19" customWidth="1"/>
    <col min="5383" max="5383" width="4" style="19" customWidth="1"/>
    <col min="5384" max="5384" width="5" style="19" customWidth="1"/>
    <col min="5385" max="5385" width="4.5" style="19" customWidth="1"/>
    <col min="5386" max="5386" width="4.33203125" style="19" customWidth="1"/>
    <col min="5387" max="5387" width="4.9140625" style="19" customWidth="1"/>
    <col min="5388" max="5388" width="6.1640625" style="19" customWidth="1"/>
    <col min="5389" max="5389" width="4.33203125" style="19" customWidth="1"/>
    <col min="5390" max="5390" width="3.75" style="19" customWidth="1"/>
    <col min="5391" max="5391" width="4.6640625" style="19" customWidth="1"/>
    <col min="5392" max="5393" width="4.33203125" style="19" customWidth="1"/>
    <col min="5394" max="5394" width="4.58203125" style="19" customWidth="1"/>
    <col min="5395" max="5395" width="4.33203125" style="19" customWidth="1"/>
    <col min="5396" max="5397" width="5.25" style="19" customWidth="1"/>
    <col min="5398" max="5398" width="5.75" style="19" customWidth="1"/>
    <col min="5399" max="5399" width="6.1640625" style="19" bestFit="1" customWidth="1"/>
    <col min="5400" max="5632" width="8.1640625" style="19"/>
    <col min="5633" max="5633" width="4" style="19" customWidth="1"/>
    <col min="5634" max="5634" width="13.25" style="19" customWidth="1"/>
    <col min="5635" max="5635" width="7.4140625" style="19" customWidth="1"/>
    <col min="5636" max="5636" width="6.08203125" style="19" customWidth="1"/>
    <col min="5637" max="5637" width="5" style="19" customWidth="1"/>
    <col min="5638" max="5638" width="4.25" style="19" customWidth="1"/>
    <col min="5639" max="5639" width="4" style="19" customWidth="1"/>
    <col min="5640" max="5640" width="5" style="19" customWidth="1"/>
    <col min="5641" max="5641" width="4.5" style="19" customWidth="1"/>
    <col min="5642" max="5642" width="4.33203125" style="19" customWidth="1"/>
    <col min="5643" max="5643" width="4.9140625" style="19" customWidth="1"/>
    <col min="5644" max="5644" width="6.1640625" style="19" customWidth="1"/>
    <col min="5645" max="5645" width="4.33203125" style="19" customWidth="1"/>
    <col min="5646" max="5646" width="3.75" style="19" customWidth="1"/>
    <col min="5647" max="5647" width="4.6640625" style="19" customWidth="1"/>
    <col min="5648" max="5649" width="4.33203125" style="19" customWidth="1"/>
    <col min="5650" max="5650" width="4.58203125" style="19" customWidth="1"/>
    <col min="5651" max="5651" width="4.33203125" style="19" customWidth="1"/>
    <col min="5652" max="5653" width="5.25" style="19" customWidth="1"/>
    <col min="5654" max="5654" width="5.75" style="19" customWidth="1"/>
    <col min="5655" max="5655" width="6.1640625" style="19" bestFit="1" customWidth="1"/>
    <col min="5656" max="5888" width="8.1640625" style="19"/>
    <col min="5889" max="5889" width="4" style="19" customWidth="1"/>
    <col min="5890" max="5890" width="13.25" style="19" customWidth="1"/>
    <col min="5891" max="5891" width="7.4140625" style="19" customWidth="1"/>
    <col min="5892" max="5892" width="6.08203125" style="19" customWidth="1"/>
    <col min="5893" max="5893" width="5" style="19" customWidth="1"/>
    <col min="5894" max="5894" width="4.25" style="19" customWidth="1"/>
    <col min="5895" max="5895" width="4" style="19" customWidth="1"/>
    <col min="5896" max="5896" width="5" style="19" customWidth="1"/>
    <col min="5897" max="5897" width="4.5" style="19" customWidth="1"/>
    <col min="5898" max="5898" width="4.33203125" style="19" customWidth="1"/>
    <col min="5899" max="5899" width="4.9140625" style="19" customWidth="1"/>
    <col min="5900" max="5900" width="6.1640625" style="19" customWidth="1"/>
    <col min="5901" max="5901" width="4.33203125" style="19" customWidth="1"/>
    <col min="5902" max="5902" width="3.75" style="19" customWidth="1"/>
    <col min="5903" max="5903" width="4.6640625" style="19" customWidth="1"/>
    <col min="5904" max="5905" width="4.33203125" style="19" customWidth="1"/>
    <col min="5906" max="5906" width="4.58203125" style="19" customWidth="1"/>
    <col min="5907" max="5907" width="4.33203125" style="19" customWidth="1"/>
    <col min="5908" max="5909" width="5.25" style="19" customWidth="1"/>
    <col min="5910" max="5910" width="5.75" style="19" customWidth="1"/>
    <col min="5911" max="5911" width="6.1640625" style="19" bestFit="1" customWidth="1"/>
    <col min="5912" max="6144" width="8.1640625" style="19"/>
    <col min="6145" max="6145" width="4" style="19" customWidth="1"/>
    <col min="6146" max="6146" width="13.25" style="19" customWidth="1"/>
    <col min="6147" max="6147" width="7.4140625" style="19" customWidth="1"/>
    <col min="6148" max="6148" width="6.08203125" style="19" customWidth="1"/>
    <col min="6149" max="6149" width="5" style="19" customWidth="1"/>
    <col min="6150" max="6150" width="4.25" style="19" customWidth="1"/>
    <col min="6151" max="6151" width="4" style="19" customWidth="1"/>
    <col min="6152" max="6152" width="5" style="19" customWidth="1"/>
    <col min="6153" max="6153" width="4.5" style="19" customWidth="1"/>
    <col min="6154" max="6154" width="4.33203125" style="19" customWidth="1"/>
    <col min="6155" max="6155" width="4.9140625" style="19" customWidth="1"/>
    <col min="6156" max="6156" width="6.1640625" style="19" customWidth="1"/>
    <col min="6157" max="6157" width="4.33203125" style="19" customWidth="1"/>
    <col min="6158" max="6158" width="3.75" style="19" customWidth="1"/>
    <col min="6159" max="6159" width="4.6640625" style="19" customWidth="1"/>
    <col min="6160" max="6161" width="4.33203125" style="19" customWidth="1"/>
    <col min="6162" max="6162" width="4.58203125" style="19" customWidth="1"/>
    <col min="6163" max="6163" width="4.33203125" style="19" customWidth="1"/>
    <col min="6164" max="6165" width="5.25" style="19" customWidth="1"/>
    <col min="6166" max="6166" width="5.75" style="19" customWidth="1"/>
    <col min="6167" max="6167" width="6.1640625" style="19" bestFit="1" customWidth="1"/>
    <col min="6168" max="6400" width="8.1640625" style="19"/>
    <col min="6401" max="6401" width="4" style="19" customWidth="1"/>
    <col min="6402" max="6402" width="13.25" style="19" customWidth="1"/>
    <col min="6403" max="6403" width="7.4140625" style="19" customWidth="1"/>
    <col min="6404" max="6404" width="6.08203125" style="19" customWidth="1"/>
    <col min="6405" max="6405" width="5" style="19" customWidth="1"/>
    <col min="6406" max="6406" width="4.25" style="19" customWidth="1"/>
    <col min="6407" max="6407" width="4" style="19" customWidth="1"/>
    <col min="6408" max="6408" width="5" style="19" customWidth="1"/>
    <col min="6409" max="6409" width="4.5" style="19" customWidth="1"/>
    <col min="6410" max="6410" width="4.33203125" style="19" customWidth="1"/>
    <col min="6411" max="6411" width="4.9140625" style="19" customWidth="1"/>
    <col min="6412" max="6412" width="6.1640625" style="19" customWidth="1"/>
    <col min="6413" max="6413" width="4.33203125" style="19" customWidth="1"/>
    <col min="6414" max="6414" width="3.75" style="19" customWidth="1"/>
    <col min="6415" max="6415" width="4.6640625" style="19" customWidth="1"/>
    <col min="6416" max="6417" width="4.33203125" style="19" customWidth="1"/>
    <col min="6418" max="6418" width="4.58203125" style="19" customWidth="1"/>
    <col min="6419" max="6419" width="4.33203125" style="19" customWidth="1"/>
    <col min="6420" max="6421" width="5.25" style="19" customWidth="1"/>
    <col min="6422" max="6422" width="5.75" style="19" customWidth="1"/>
    <col min="6423" max="6423" width="6.1640625" style="19" bestFit="1" customWidth="1"/>
    <col min="6424" max="6656" width="8.1640625" style="19"/>
    <col min="6657" max="6657" width="4" style="19" customWidth="1"/>
    <col min="6658" max="6658" width="13.25" style="19" customWidth="1"/>
    <col min="6659" max="6659" width="7.4140625" style="19" customWidth="1"/>
    <col min="6660" max="6660" width="6.08203125" style="19" customWidth="1"/>
    <col min="6661" max="6661" width="5" style="19" customWidth="1"/>
    <col min="6662" max="6662" width="4.25" style="19" customWidth="1"/>
    <col min="6663" max="6663" width="4" style="19" customWidth="1"/>
    <col min="6664" max="6664" width="5" style="19" customWidth="1"/>
    <col min="6665" max="6665" width="4.5" style="19" customWidth="1"/>
    <col min="6666" max="6666" width="4.33203125" style="19" customWidth="1"/>
    <col min="6667" max="6667" width="4.9140625" style="19" customWidth="1"/>
    <col min="6668" max="6668" width="6.1640625" style="19" customWidth="1"/>
    <col min="6669" max="6669" width="4.33203125" style="19" customWidth="1"/>
    <col min="6670" max="6670" width="3.75" style="19" customWidth="1"/>
    <col min="6671" max="6671" width="4.6640625" style="19" customWidth="1"/>
    <col min="6672" max="6673" width="4.33203125" style="19" customWidth="1"/>
    <col min="6674" max="6674" width="4.58203125" style="19" customWidth="1"/>
    <col min="6675" max="6675" width="4.33203125" style="19" customWidth="1"/>
    <col min="6676" max="6677" width="5.25" style="19" customWidth="1"/>
    <col min="6678" max="6678" width="5.75" style="19" customWidth="1"/>
    <col min="6679" max="6679" width="6.1640625" style="19" bestFit="1" customWidth="1"/>
    <col min="6680" max="6912" width="8.1640625" style="19"/>
    <col min="6913" max="6913" width="4" style="19" customWidth="1"/>
    <col min="6914" max="6914" width="13.25" style="19" customWidth="1"/>
    <col min="6915" max="6915" width="7.4140625" style="19" customWidth="1"/>
    <col min="6916" max="6916" width="6.08203125" style="19" customWidth="1"/>
    <col min="6917" max="6917" width="5" style="19" customWidth="1"/>
    <col min="6918" max="6918" width="4.25" style="19" customWidth="1"/>
    <col min="6919" max="6919" width="4" style="19" customWidth="1"/>
    <col min="6920" max="6920" width="5" style="19" customWidth="1"/>
    <col min="6921" max="6921" width="4.5" style="19" customWidth="1"/>
    <col min="6922" max="6922" width="4.33203125" style="19" customWidth="1"/>
    <col min="6923" max="6923" width="4.9140625" style="19" customWidth="1"/>
    <col min="6924" max="6924" width="6.1640625" style="19" customWidth="1"/>
    <col min="6925" max="6925" width="4.33203125" style="19" customWidth="1"/>
    <col min="6926" max="6926" width="3.75" style="19" customWidth="1"/>
    <col min="6927" max="6927" width="4.6640625" style="19" customWidth="1"/>
    <col min="6928" max="6929" width="4.33203125" style="19" customWidth="1"/>
    <col min="6930" max="6930" width="4.58203125" style="19" customWidth="1"/>
    <col min="6931" max="6931" width="4.33203125" style="19" customWidth="1"/>
    <col min="6932" max="6933" width="5.25" style="19" customWidth="1"/>
    <col min="6934" max="6934" width="5.75" style="19" customWidth="1"/>
    <col min="6935" max="6935" width="6.1640625" style="19" bestFit="1" customWidth="1"/>
    <col min="6936" max="7168" width="8.1640625" style="19"/>
    <col min="7169" max="7169" width="4" style="19" customWidth="1"/>
    <col min="7170" max="7170" width="13.25" style="19" customWidth="1"/>
    <col min="7171" max="7171" width="7.4140625" style="19" customWidth="1"/>
    <col min="7172" max="7172" width="6.08203125" style="19" customWidth="1"/>
    <col min="7173" max="7173" width="5" style="19" customWidth="1"/>
    <col min="7174" max="7174" width="4.25" style="19" customWidth="1"/>
    <col min="7175" max="7175" width="4" style="19" customWidth="1"/>
    <col min="7176" max="7176" width="5" style="19" customWidth="1"/>
    <col min="7177" max="7177" width="4.5" style="19" customWidth="1"/>
    <col min="7178" max="7178" width="4.33203125" style="19" customWidth="1"/>
    <col min="7179" max="7179" width="4.9140625" style="19" customWidth="1"/>
    <col min="7180" max="7180" width="6.1640625" style="19" customWidth="1"/>
    <col min="7181" max="7181" width="4.33203125" style="19" customWidth="1"/>
    <col min="7182" max="7182" width="3.75" style="19" customWidth="1"/>
    <col min="7183" max="7183" width="4.6640625" style="19" customWidth="1"/>
    <col min="7184" max="7185" width="4.33203125" style="19" customWidth="1"/>
    <col min="7186" max="7186" width="4.58203125" style="19" customWidth="1"/>
    <col min="7187" max="7187" width="4.33203125" style="19" customWidth="1"/>
    <col min="7188" max="7189" width="5.25" style="19" customWidth="1"/>
    <col min="7190" max="7190" width="5.75" style="19" customWidth="1"/>
    <col min="7191" max="7191" width="6.1640625" style="19" bestFit="1" customWidth="1"/>
    <col min="7192" max="7424" width="8.1640625" style="19"/>
    <col min="7425" max="7425" width="4" style="19" customWidth="1"/>
    <col min="7426" max="7426" width="13.25" style="19" customWidth="1"/>
    <col min="7427" max="7427" width="7.4140625" style="19" customWidth="1"/>
    <col min="7428" max="7428" width="6.08203125" style="19" customWidth="1"/>
    <col min="7429" max="7429" width="5" style="19" customWidth="1"/>
    <col min="7430" max="7430" width="4.25" style="19" customWidth="1"/>
    <col min="7431" max="7431" width="4" style="19" customWidth="1"/>
    <col min="7432" max="7432" width="5" style="19" customWidth="1"/>
    <col min="7433" max="7433" width="4.5" style="19" customWidth="1"/>
    <col min="7434" max="7434" width="4.33203125" style="19" customWidth="1"/>
    <col min="7435" max="7435" width="4.9140625" style="19" customWidth="1"/>
    <col min="7436" max="7436" width="6.1640625" style="19" customWidth="1"/>
    <col min="7437" max="7437" width="4.33203125" style="19" customWidth="1"/>
    <col min="7438" max="7438" width="3.75" style="19" customWidth="1"/>
    <col min="7439" max="7439" width="4.6640625" style="19" customWidth="1"/>
    <col min="7440" max="7441" width="4.33203125" style="19" customWidth="1"/>
    <col min="7442" max="7442" width="4.58203125" style="19" customWidth="1"/>
    <col min="7443" max="7443" width="4.33203125" style="19" customWidth="1"/>
    <col min="7444" max="7445" width="5.25" style="19" customWidth="1"/>
    <col min="7446" max="7446" width="5.75" style="19" customWidth="1"/>
    <col min="7447" max="7447" width="6.1640625" style="19" bestFit="1" customWidth="1"/>
    <col min="7448" max="7680" width="8.1640625" style="19"/>
    <col min="7681" max="7681" width="4" style="19" customWidth="1"/>
    <col min="7682" max="7682" width="13.25" style="19" customWidth="1"/>
    <col min="7683" max="7683" width="7.4140625" style="19" customWidth="1"/>
    <col min="7684" max="7684" width="6.08203125" style="19" customWidth="1"/>
    <col min="7685" max="7685" width="5" style="19" customWidth="1"/>
    <col min="7686" max="7686" width="4.25" style="19" customWidth="1"/>
    <col min="7687" max="7687" width="4" style="19" customWidth="1"/>
    <col min="7688" max="7688" width="5" style="19" customWidth="1"/>
    <col min="7689" max="7689" width="4.5" style="19" customWidth="1"/>
    <col min="7690" max="7690" width="4.33203125" style="19" customWidth="1"/>
    <col min="7691" max="7691" width="4.9140625" style="19" customWidth="1"/>
    <col min="7692" max="7692" width="6.1640625" style="19" customWidth="1"/>
    <col min="7693" max="7693" width="4.33203125" style="19" customWidth="1"/>
    <col min="7694" max="7694" width="3.75" style="19" customWidth="1"/>
    <col min="7695" max="7695" width="4.6640625" style="19" customWidth="1"/>
    <col min="7696" max="7697" width="4.33203125" style="19" customWidth="1"/>
    <col min="7698" max="7698" width="4.58203125" style="19" customWidth="1"/>
    <col min="7699" max="7699" width="4.33203125" style="19" customWidth="1"/>
    <col min="7700" max="7701" width="5.25" style="19" customWidth="1"/>
    <col min="7702" max="7702" width="5.75" style="19" customWidth="1"/>
    <col min="7703" max="7703" width="6.1640625" style="19" bestFit="1" customWidth="1"/>
    <col min="7704" max="7936" width="8.1640625" style="19"/>
    <col min="7937" max="7937" width="4" style="19" customWidth="1"/>
    <col min="7938" max="7938" width="13.25" style="19" customWidth="1"/>
    <col min="7939" max="7939" width="7.4140625" style="19" customWidth="1"/>
    <col min="7940" max="7940" width="6.08203125" style="19" customWidth="1"/>
    <col min="7941" max="7941" width="5" style="19" customWidth="1"/>
    <col min="7942" max="7942" width="4.25" style="19" customWidth="1"/>
    <col min="7943" max="7943" width="4" style="19" customWidth="1"/>
    <col min="7944" max="7944" width="5" style="19" customWidth="1"/>
    <col min="7945" max="7945" width="4.5" style="19" customWidth="1"/>
    <col min="7946" max="7946" width="4.33203125" style="19" customWidth="1"/>
    <col min="7947" max="7947" width="4.9140625" style="19" customWidth="1"/>
    <col min="7948" max="7948" width="6.1640625" style="19" customWidth="1"/>
    <col min="7949" max="7949" width="4.33203125" style="19" customWidth="1"/>
    <col min="7950" max="7950" width="3.75" style="19" customWidth="1"/>
    <col min="7951" max="7951" width="4.6640625" style="19" customWidth="1"/>
    <col min="7952" max="7953" width="4.33203125" style="19" customWidth="1"/>
    <col min="7954" max="7954" width="4.58203125" style="19" customWidth="1"/>
    <col min="7955" max="7955" width="4.33203125" style="19" customWidth="1"/>
    <col min="7956" max="7957" width="5.25" style="19" customWidth="1"/>
    <col min="7958" max="7958" width="5.75" style="19" customWidth="1"/>
    <col min="7959" max="7959" width="6.1640625" style="19" bestFit="1" customWidth="1"/>
    <col min="7960" max="8192" width="8.1640625" style="19"/>
    <col min="8193" max="8193" width="4" style="19" customWidth="1"/>
    <col min="8194" max="8194" width="13.25" style="19" customWidth="1"/>
    <col min="8195" max="8195" width="7.4140625" style="19" customWidth="1"/>
    <col min="8196" max="8196" width="6.08203125" style="19" customWidth="1"/>
    <col min="8197" max="8197" width="5" style="19" customWidth="1"/>
    <col min="8198" max="8198" width="4.25" style="19" customWidth="1"/>
    <col min="8199" max="8199" width="4" style="19" customWidth="1"/>
    <col min="8200" max="8200" width="5" style="19" customWidth="1"/>
    <col min="8201" max="8201" width="4.5" style="19" customWidth="1"/>
    <col min="8202" max="8202" width="4.33203125" style="19" customWidth="1"/>
    <col min="8203" max="8203" width="4.9140625" style="19" customWidth="1"/>
    <col min="8204" max="8204" width="6.1640625" style="19" customWidth="1"/>
    <col min="8205" max="8205" width="4.33203125" style="19" customWidth="1"/>
    <col min="8206" max="8206" width="3.75" style="19" customWidth="1"/>
    <col min="8207" max="8207" width="4.6640625" style="19" customWidth="1"/>
    <col min="8208" max="8209" width="4.33203125" style="19" customWidth="1"/>
    <col min="8210" max="8210" width="4.58203125" style="19" customWidth="1"/>
    <col min="8211" max="8211" width="4.33203125" style="19" customWidth="1"/>
    <col min="8212" max="8213" width="5.25" style="19" customWidth="1"/>
    <col min="8214" max="8214" width="5.75" style="19" customWidth="1"/>
    <col min="8215" max="8215" width="6.1640625" style="19" bestFit="1" customWidth="1"/>
    <col min="8216" max="8448" width="8.1640625" style="19"/>
    <col min="8449" max="8449" width="4" style="19" customWidth="1"/>
    <col min="8450" max="8450" width="13.25" style="19" customWidth="1"/>
    <col min="8451" max="8451" width="7.4140625" style="19" customWidth="1"/>
    <col min="8452" max="8452" width="6.08203125" style="19" customWidth="1"/>
    <col min="8453" max="8453" width="5" style="19" customWidth="1"/>
    <col min="8454" max="8454" width="4.25" style="19" customWidth="1"/>
    <col min="8455" max="8455" width="4" style="19" customWidth="1"/>
    <col min="8456" max="8456" width="5" style="19" customWidth="1"/>
    <col min="8457" max="8457" width="4.5" style="19" customWidth="1"/>
    <col min="8458" max="8458" width="4.33203125" style="19" customWidth="1"/>
    <col min="8459" max="8459" width="4.9140625" style="19" customWidth="1"/>
    <col min="8460" max="8460" width="6.1640625" style="19" customWidth="1"/>
    <col min="8461" max="8461" width="4.33203125" style="19" customWidth="1"/>
    <col min="8462" max="8462" width="3.75" style="19" customWidth="1"/>
    <col min="8463" max="8463" width="4.6640625" style="19" customWidth="1"/>
    <col min="8464" max="8465" width="4.33203125" style="19" customWidth="1"/>
    <col min="8466" max="8466" width="4.58203125" style="19" customWidth="1"/>
    <col min="8467" max="8467" width="4.33203125" style="19" customWidth="1"/>
    <col min="8468" max="8469" width="5.25" style="19" customWidth="1"/>
    <col min="8470" max="8470" width="5.75" style="19" customWidth="1"/>
    <col min="8471" max="8471" width="6.1640625" style="19" bestFit="1" customWidth="1"/>
    <col min="8472" max="8704" width="8.1640625" style="19"/>
    <col min="8705" max="8705" width="4" style="19" customWidth="1"/>
    <col min="8706" max="8706" width="13.25" style="19" customWidth="1"/>
    <col min="8707" max="8707" width="7.4140625" style="19" customWidth="1"/>
    <col min="8708" max="8708" width="6.08203125" style="19" customWidth="1"/>
    <col min="8709" max="8709" width="5" style="19" customWidth="1"/>
    <col min="8710" max="8710" width="4.25" style="19" customWidth="1"/>
    <col min="8711" max="8711" width="4" style="19" customWidth="1"/>
    <col min="8712" max="8712" width="5" style="19" customWidth="1"/>
    <col min="8713" max="8713" width="4.5" style="19" customWidth="1"/>
    <col min="8714" max="8714" width="4.33203125" style="19" customWidth="1"/>
    <col min="8715" max="8715" width="4.9140625" style="19" customWidth="1"/>
    <col min="8716" max="8716" width="6.1640625" style="19" customWidth="1"/>
    <col min="8717" max="8717" width="4.33203125" style="19" customWidth="1"/>
    <col min="8718" max="8718" width="3.75" style="19" customWidth="1"/>
    <col min="8719" max="8719" width="4.6640625" style="19" customWidth="1"/>
    <col min="8720" max="8721" width="4.33203125" style="19" customWidth="1"/>
    <col min="8722" max="8722" width="4.58203125" style="19" customWidth="1"/>
    <col min="8723" max="8723" width="4.33203125" style="19" customWidth="1"/>
    <col min="8724" max="8725" width="5.25" style="19" customWidth="1"/>
    <col min="8726" max="8726" width="5.75" style="19" customWidth="1"/>
    <col min="8727" max="8727" width="6.1640625" style="19" bestFit="1" customWidth="1"/>
    <col min="8728" max="8960" width="8.1640625" style="19"/>
    <col min="8961" max="8961" width="4" style="19" customWidth="1"/>
    <col min="8962" max="8962" width="13.25" style="19" customWidth="1"/>
    <col min="8963" max="8963" width="7.4140625" style="19" customWidth="1"/>
    <col min="8964" max="8964" width="6.08203125" style="19" customWidth="1"/>
    <col min="8965" max="8965" width="5" style="19" customWidth="1"/>
    <col min="8966" max="8966" width="4.25" style="19" customWidth="1"/>
    <col min="8967" max="8967" width="4" style="19" customWidth="1"/>
    <col min="8968" max="8968" width="5" style="19" customWidth="1"/>
    <col min="8969" max="8969" width="4.5" style="19" customWidth="1"/>
    <col min="8970" max="8970" width="4.33203125" style="19" customWidth="1"/>
    <col min="8971" max="8971" width="4.9140625" style="19" customWidth="1"/>
    <col min="8972" max="8972" width="6.1640625" style="19" customWidth="1"/>
    <col min="8973" max="8973" width="4.33203125" style="19" customWidth="1"/>
    <col min="8974" max="8974" width="3.75" style="19" customWidth="1"/>
    <col min="8975" max="8975" width="4.6640625" style="19" customWidth="1"/>
    <col min="8976" max="8977" width="4.33203125" style="19" customWidth="1"/>
    <col min="8978" max="8978" width="4.58203125" style="19" customWidth="1"/>
    <col min="8979" max="8979" width="4.33203125" style="19" customWidth="1"/>
    <col min="8980" max="8981" width="5.25" style="19" customWidth="1"/>
    <col min="8982" max="8982" width="5.75" style="19" customWidth="1"/>
    <col min="8983" max="8983" width="6.1640625" style="19" bestFit="1" customWidth="1"/>
    <col min="8984" max="9216" width="8.1640625" style="19"/>
    <col min="9217" max="9217" width="4" style="19" customWidth="1"/>
    <col min="9218" max="9218" width="13.25" style="19" customWidth="1"/>
    <col min="9219" max="9219" width="7.4140625" style="19" customWidth="1"/>
    <col min="9220" max="9220" width="6.08203125" style="19" customWidth="1"/>
    <col min="9221" max="9221" width="5" style="19" customWidth="1"/>
    <col min="9222" max="9222" width="4.25" style="19" customWidth="1"/>
    <col min="9223" max="9223" width="4" style="19" customWidth="1"/>
    <col min="9224" max="9224" width="5" style="19" customWidth="1"/>
    <col min="9225" max="9225" width="4.5" style="19" customWidth="1"/>
    <col min="9226" max="9226" width="4.33203125" style="19" customWidth="1"/>
    <col min="9227" max="9227" width="4.9140625" style="19" customWidth="1"/>
    <col min="9228" max="9228" width="6.1640625" style="19" customWidth="1"/>
    <col min="9229" max="9229" width="4.33203125" style="19" customWidth="1"/>
    <col min="9230" max="9230" width="3.75" style="19" customWidth="1"/>
    <col min="9231" max="9231" width="4.6640625" style="19" customWidth="1"/>
    <col min="9232" max="9233" width="4.33203125" style="19" customWidth="1"/>
    <col min="9234" max="9234" width="4.58203125" style="19" customWidth="1"/>
    <col min="9235" max="9235" width="4.33203125" style="19" customWidth="1"/>
    <col min="9236" max="9237" width="5.25" style="19" customWidth="1"/>
    <col min="9238" max="9238" width="5.75" style="19" customWidth="1"/>
    <col min="9239" max="9239" width="6.1640625" style="19" bestFit="1" customWidth="1"/>
    <col min="9240" max="9472" width="8.1640625" style="19"/>
    <col min="9473" max="9473" width="4" style="19" customWidth="1"/>
    <col min="9474" max="9474" width="13.25" style="19" customWidth="1"/>
    <col min="9475" max="9475" width="7.4140625" style="19" customWidth="1"/>
    <col min="9476" max="9476" width="6.08203125" style="19" customWidth="1"/>
    <col min="9477" max="9477" width="5" style="19" customWidth="1"/>
    <col min="9478" max="9478" width="4.25" style="19" customWidth="1"/>
    <col min="9479" max="9479" width="4" style="19" customWidth="1"/>
    <col min="9480" max="9480" width="5" style="19" customWidth="1"/>
    <col min="9481" max="9481" width="4.5" style="19" customWidth="1"/>
    <col min="9482" max="9482" width="4.33203125" style="19" customWidth="1"/>
    <col min="9483" max="9483" width="4.9140625" style="19" customWidth="1"/>
    <col min="9484" max="9484" width="6.1640625" style="19" customWidth="1"/>
    <col min="9485" max="9485" width="4.33203125" style="19" customWidth="1"/>
    <col min="9486" max="9486" width="3.75" style="19" customWidth="1"/>
    <col min="9487" max="9487" width="4.6640625" style="19" customWidth="1"/>
    <col min="9488" max="9489" width="4.33203125" style="19" customWidth="1"/>
    <col min="9490" max="9490" width="4.58203125" style="19" customWidth="1"/>
    <col min="9491" max="9491" width="4.33203125" style="19" customWidth="1"/>
    <col min="9492" max="9493" width="5.25" style="19" customWidth="1"/>
    <col min="9494" max="9494" width="5.75" style="19" customWidth="1"/>
    <col min="9495" max="9495" width="6.1640625" style="19" bestFit="1" customWidth="1"/>
    <col min="9496" max="9728" width="8.1640625" style="19"/>
    <col min="9729" max="9729" width="4" style="19" customWidth="1"/>
    <col min="9730" max="9730" width="13.25" style="19" customWidth="1"/>
    <col min="9731" max="9731" width="7.4140625" style="19" customWidth="1"/>
    <col min="9732" max="9732" width="6.08203125" style="19" customWidth="1"/>
    <col min="9733" max="9733" width="5" style="19" customWidth="1"/>
    <col min="9734" max="9734" width="4.25" style="19" customWidth="1"/>
    <col min="9735" max="9735" width="4" style="19" customWidth="1"/>
    <col min="9736" max="9736" width="5" style="19" customWidth="1"/>
    <col min="9737" max="9737" width="4.5" style="19" customWidth="1"/>
    <col min="9738" max="9738" width="4.33203125" style="19" customWidth="1"/>
    <col min="9739" max="9739" width="4.9140625" style="19" customWidth="1"/>
    <col min="9740" max="9740" width="6.1640625" style="19" customWidth="1"/>
    <col min="9741" max="9741" width="4.33203125" style="19" customWidth="1"/>
    <col min="9742" max="9742" width="3.75" style="19" customWidth="1"/>
    <col min="9743" max="9743" width="4.6640625" style="19" customWidth="1"/>
    <col min="9744" max="9745" width="4.33203125" style="19" customWidth="1"/>
    <col min="9746" max="9746" width="4.58203125" style="19" customWidth="1"/>
    <col min="9747" max="9747" width="4.33203125" style="19" customWidth="1"/>
    <col min="9748" max="9749" width="5.25" style="19" customWidth="1"/>
    <col min="9750" max="9750" width="5.75" style="19" customWidth="1"/>
    <col min="9751" max="9751" width="6.1640625" style="19" bestFit="1" customWidth="1"/>
    <col min="9752" max="9984" width="8.1640625" style="19"/>
    <col min="9985" max="9985" width="4" style="19" customWidth="1"/>
    <col min="9986" max="9986" width="13.25" style="19" customWidth="1"/>
    <col min="9987" max="9987" width="7.4140625" style="19" customWidth="1"/>
    <col min="9988" max="9988" width="6.08203125" style="19" customWidth="1"/>
    <col min="9989" max="9989" width="5" style="19" customWidth="1"/>
    <col min="9990" max="9990" width="4.25" style="19" customWidth="1"/>
    <col min="9991" max="9991" width="4" style="19" customWidth="1"/>
    <col min="9992" max="9992" width="5" style="19" customWidth="1"/>
    <col min="9993" max="9993" width="4.5" style="19" customWidth="1"/>
    <col min="9994" max="9994" width="4.33203125" style="19" customWidth="1"/>
    <col min="9995" max="9995" width="4.9140625" style="19" customWidth="1"/>
    <col min="9996" max="9996" width="6.1640625" style="19" customWidth="1"/>
    <col min="9997" max="9997" width="4.33203125" style="19" customWidth="1"/>
    <col min="9998" max="9998" width="3.75" style="19" customWidth="1"/>
    <col min="9999" max="9999" width="4.6640625" style="19" customWidth="1"/>
    <col min="10000" max="10001" width="4.33203125" style="19" customWidth="1"/>
    <col min="10002" max="10002" width="4.58203125" style="19" customWidth="1"/>
    <col min="10003" max="10003" width="4.33203125" style="19" customWidth="1"/>
    <col min="10004" max="10005" width="5.25" style="19" customWidth="1"/>
    <col min="10006" max="10006" width="5.75" style="19" customWidth="1"/>
    <col min="10007" max="10007" width="6.1640625" style="19" bestFit="1" customWidth="1"/>
    <col min="10008" max="10240" width="8.1640625" style="19"/>
    <col min="10241" max="10241" width="4" style="19" customWidth="1"/>
    <col min="10242" max="10242" width="13.25" style="19" customWidth="1"/>
    <col min="10243" max="10243" width="7.4140625" style="19" customWidth="1"/>
    <col min="10244" max="10244" width="6.08203125" style="19" customWidth="1"/>
    <col min="10245" max="10245" width="5" style="19" customWidth="1"/>
    <col min="10246" max="10246" width="4.25" style="19" customWidth="1"/>
    <col min="10247" max="10247" width="4" style="19" customWidth="1"/>
    <col min="10248" max="10248" width="5" style="19" customWidth="1"/>
    <col min="10249" max="10249" width="4.5" style="19" customWidth="1"/>
    <col min="10250" max="10250" width="4.33203125" style="19" customWidth="1"/>
    <col min="10251" max="10251" width="4.9140625" style="19" customWidth="1"/>
    <col min="10252" max="10252" width="6.1640625" style="19" customWidth="1"/>
    <col min="10253" max="10253" width="4.33203125" style="19" customWidth="1"/>
    <col min="10254" max="10254" width="3.75" style="19" customWidth="1"/>
    <col min="10255" max="10255" width="4.6640625" style="19" customWidth="1"/>
    <col min="10256" max="10257" width="4.33203125" style="19" customWidth="1"/>
    <col min="10258" max="10258" width="4.58203125" style="19" customWidth="1"/>
    <col min="10259" max="10259" width="4.33203125" style="19" customWidth="1"/>
    <col min="10260" max="10261" width="5.25" style="19" customWidth="1"/>
    <col min="10262" max="10262" width="5.75" style="19" customWidth="1"/>
    <col min="10263" max="10263" width="6.1640625" style="19" bestFit="1" customWidth="1"/>
    <col min="10264" max="10496" width="8.1640625" style="19"/>
    <col min="10497" max="10497" width="4" style="19" customWidth="1"/>
    <col min="10498" max="10498" width="13.25" style="19" customWidth="1"/>
    <col min="10499" max="10499" width="7.4140625" style="19" customWidth="1"/>
    <col min="10500" max="10500" width="6.08203125" style="19" customWidth="1"/>
    <col min="10501" max="10501" width="5" style="19" customWidth="1"/>
    <col min="10502" max="10502" width="4.25" style="19" customWidth="1"/>
    <col min="10503" max="10503" width="4" style="19" customWidth="1"/>
    <col min="10504" max="10504" width="5" style="19" customWidth="1"/>
    <col min="10505" max="10505" width="4.5" style="19" customWidth="1"/>
    <col min="10506" max="10506" width="4.33203125" style="19" customWidth="1"/>
    <col min="10507" max="10507" width="4.9140625" style="19" customWidth="1"/>
    <col min="10508" max="10508" width="6.1640625" style="19" customWidth="1"/>
    <col min="10509" max="10509" width="4.33203125" style="19" customWidth="1"/>
    <col min="10510" max="10510" width="3.75" style="19" customWidth="1"/>
    <col min="10511" max="10511" width="4.6640625" style="19" customWidth="1"/>
    <col min="10512" max="10513" width="4.33203125" style="19" customWidth="1"/>
    <col min="10514" max="10514" width="4.58203125" style="19" customWidth="1"/>
    <col min="10515" max="10515" width="4.33203125" style="19" customWidth="1"/>
    <col min="10516" max="10517" width="5.25" style="19" customWidth="1"/>
    <col min="10518" max="10518" width="5.75" style="19" customWidth="1"/>
    <col min="10519" max="10519" width="6.1640625" style="19" bestFit="1" customWidth="1"/>
    <col min="10520" max="10752" width="8.1640625" style="19"/>
    <col min="10753" max="10753" width="4" style="19" customWidth="1"/>
    <col min="10754" max="10754" width="13.25" style="19" customWidth="1"/>
    <col min="10755" max="10755" width="7.4140625" style="19" customWidth="1"/>
    <col min="10756" max="10756" width="6.08203125" style="19" customWidth="1"/>
    <col min="10757" max="10757" width="5" style="19" customWidth="1"/>
    <col min="10758" max="10758" width="4.25" style="19" customWidth="1"/>
    <col min="10759" max="10759" width="4" style="19" customWidth="1"/>
    <col min="10760" max="10760" width="5" style="19" customWidth="1"/>
    <col min="10761" max="10761" width="4.5" style="19" customWidth="1"/>
    <col min="10762" max="10762" width="4.33203125" style="19" customWidth="1"/>
    <col min="10763" max="10763" width="4.9140625" style="19" customWidth="1"/>
    <col min="10764" max="10764" width="6.1640625" style="19" customWidth="1"/>
    <col min="10765" max="10765" width="4.33203125" style="19" customWidth="1"/>
    <col min="10766" max="10766" width="3.75" style="19" customWidth="1"/>
    <col min="10767" max="10767" width="4.6640625" style="19" customWidth="1"/>
    <col min="10768" max="10769" width="4.33203125" style="19" customWidth="1"/>
    <col min="10770" max="10770" width="4.58203125" style="19" customWidth="1"/>
    <col min="10771" max="10771" width="4.33203125" style="19" customWidth="1"/>
    <col min="10772" max="10773" width="5.25" style="19" customWidth="1"/>
    <col min="10774" max="10774" width="5.75" style="19" customWidth="1"/>
    <col min="10775" max="10775" width="6.1640625" style="19" bestFit="1" customWidth="1"/>
    <col min="10776" max="11008" width="8.1640625" style="19"/>
    <col min="11009" max="11009" width="4" style="19" customWidth="1"/>
    <col min="11010" max="11010" width="13.25" style="19" customWidth="1"/>
    <col min="11011" max="11011" width="7.4140625" style="19" customWidth="1"/>
    <col min="11012" max="11012" width="6.08203125" style="19" customWidth="1"/>
    <col min="11013" max="11013" width="5" style="19" customWidth="1"/>
    <col min="11014" max="11014" width="4.25" style="19" customWidth="1"/>
    <col min="11015" max="11015" width="4" style="19" customWidth="1"/>
    <col min="11016" max="11016" width="5" style="19" customWidth="1"/>
    <col min="11017" max="11017" width="4.5" style="19" customWidth="1"/>
    <col min="11018" max="11018" width="4.33203125" style="19" customWidth="1"/>
    <col min="11019" max="11019" width="4.9140625" style="19" customWidth="1"/>
    <col min="11020" max="11020" width="6.1640625" style="19" customWidth="1"/>
    <col min="11021" max="11021" width="4.33203125" style="19" customWidth="1"/>
    <col min="11022" max="11022" width="3.75" style="19" customWidth="1"/>
    <col min="11023" max="11023" width="4.6640625" style="19" customWidth="1"/>
    <col min="11024" max="11025" width="4.33203125" style="19" customWidth="1"/>
    <col min="11026" max="11026" width="4.58203125" style="19" customWidth="1"/>
    <col min="11027" max="11027" width="4.33203125" style="19" customWidth="1"/>
    <col min="11028" max="11029" width="5.25" style="19" customWidth="1"/>
    <col min="11030" max="11030" width="5.75" style="19" customWidth="1"/>
    <col min="11031" max="11031" width="6.1640625" style="19" bestFit="1" customWidth="1"/>
    <col min="11032" max="11264" width="8.1640625" style="19"/>
    <col min="11265" max="11265" width="4" style="19" customWidth="1"/>
    <col min="11266" max="11266" width="13.25" style="19" customWidth="1"/>
    <col min="11267" max="11267" width="7.4140625" style="19" customWidth="1"/>
    <col min="11268" max="11268" width="6.08203125" style="19" customWidth="1"/>
    <col min="11269" max="11269" width="5" style="19" customWidth="1"/>
    <col min="11270" max="11270" width="4.25" style="19" customWidth="1"/>
    <col min="11271" max="11271" width="4" style="19" customWidth="1"/>
    <col min="11272" max="11272" width="5" style="19" customWidth="1"/>
    <col min="11273" max="11273" width="4.5" style="19" customWidth="1"/>
    <col min="11274" max="11274" width="4.33203125" style="19" customWidth="1"/>
    <col min="11275" max="11275" width="4.9140625" style="19" customWidth="1"/>
    <col min="11276" max="11276" width="6.1640625" style="19" customWidth="1"/>
    <col min="11277" max="11277" width="4.33203125" style="19" customWidth="1"/>
    <col min="11278" max="11278" width="3.75" style="19" customWidth="1"/>
    <col min="11279" max="11279" width="4.6640625" style="19" customWidth="1"/>
    <col min="11280" max="11281" width="4.33203125" style="19" customWidth="1"/>
    <col min="11282" max="11282" width="4.58203125" style="19" customWidth="1"/>
    <col min="11283" max="11283" width="4.33203125" style="19" customWidth="1"/>
    <col min="11284" max="11285" width="5.25" style="19" customWidth="1"/>
    <col min="11286" max="11286" width="5.75" style="19" customWidth="1"/>
    <col min="11287" max="11287" width="6.1640625" style="19" bestFit="1" customWidth="1"/>
    <col min="11288" max="11520" width="8.1640625" style="19"/>
    <col min="11521" max="11521" width="4" style="19" customWidth="1"/>
    <col min="11522" max="11522" width="13.25" style="19" customWidth="1"/>
    <col min="11523" max="11523" width="7.4140625" style="19" customWidth="1"/>
    <col min="11524" max="11524" width="6.08203125" style="19" customWidth="1"/>
    <col min="11525" max="11525" width="5" style="19" customWidth="1"/>
    <col min="11526" max="11526" width="4.25" style="19" customWidth="1"/>
    <col min="11527" max="11527" width="4" style="19" customWidth="1"/>
    <col min="11528" max="11528" width="5" style="19" customWidth="1"/>
    <col min="11529" max="11529" width="4.5" style="19" customWidth="1"/>
    <col min="11530" max="11530" width="4.33203125" style="19" customWidth="1"/>
    <col min="11531" max="11531" width="4.9140625" style="19" customWidth="1"/>
    <col min="11532" max="11532" width="6.1640625" style="19" customWidth="1"/>
    <col min="11533" max="11533" width="4.33203125" style="19" customWidth="1"/>
    <col min="11534" max="11534" width="3.75" style="19" customWidth="1"/>
    <col min="11535" max="11535" width="4.6640625" style="19" customWidth="1"/>
    <col min="11536" max="11537" width="4.33203125" style="19" customWidth="1"/>
    <col min="11538" max="11538" width="4.58203125" style="19" customWidth="1"/>
    <col min="11539" max="11539" width="4.33203125" style="19" customWidth="1"/>
    <col min="11540" max="11541" width="5.25" style="19" customWidth="1"/>
    <col min="11542" max="11542" width="5.75" style="19" customWidth="1"/>
    <col min="11543" max="11543" width="6.1640625" style="19" bestFit="1" customWidth="1"/>
    <col min="11544" max="11776" width="8.1640625" style="19"/>
    <col min="11777" max="11777" width="4" style="19" customWidth="1"/>
    <col min="11778" max="11778" width="13.25" style="19" customWidth="1"/>
    <col min="11779" max="11779" width="7.4140625" style="19" customWidth="1"/>
    <col min="11780" max="11780" width="6.08203125" style="19" customWidth="1"/>
    <col min="11781" max="11781" width="5" style="19" customWidth="1"/>
    <col min="11782" max="11782" width="4.25" style="19" customWidth="1"/>
    <col min="11783" max="11783" width="4" style="19" customWidth="1"/>
    <col min="11784" max="11784" width="5" style="19" customWidth="1"/>
    <col min="11785" max="11785" width="4.5" style="19" customWidth="1"/>
    <col min="11786" max="11786" width="4.33203125" style="19" customWidth="1"/>
    <col min="11787" max="11787" width="4.9140625" style="19" customWidth="1"/>
    <col min="11788" max="11788" width="6.1640625" style="19" customWidth="1"/>
    <col min="11789" max="11789" width="4.33203125" style="19" customWidth="1"/>
    <col min="11790" max="11790" width="3.75" style="19" customWidth="1"/>
    <col min="11791" max="11791" width="4.6640625" style="19" customWidth="1"/>
    <col min="11792" max="11793" width="4.33203125" style="19" customWidth="1"/>
    <col min="11794" max="11794" width="4.58203125" style="19" customWidth="1"/>
    <col min="11795" max="11795" width="4.33203125" style="19" customWidth="1"/>
    <col min="11796" max="11797" width="5.25" style="19" customWidth="1"/>
    <col min="11798" max="11798" width="5.75" style="19" customWidth="1"/>
    <col min="11799" max="11799" width="6.1640625" style="19" bestFit="1" customWidth="1"/>
    <col min="11800" max="12032" width="8.1640625" style="19"/>
    <col min="12033" max="12033" width="4" style="19" customWidth="1"/>
    <col min="12034" max="12034" width="13.25" style="19" customWidth="1"/>
    <col min="12035" max="12035" width="7.4140625" style="19" customWidth="1"/>
    <col min="12036" max="12036" width="6.08203125" style="19" customWidth="1"/>
    <col min="12037" max="12037" width="5" style="19" customWidth="1"/>
    <col min="12038" max="12038" width="4.25" style="19" customWidth="1"/>
    <col min="12039" max="12039" width="4" style="19" customWidth="1"/>
    <col min="12040" max="12040" width="5" style="19" customWidth="1"/>
    <col min="12041" max="12041" width="4.5" style="19" customWidth="1"/>
    <col min="12042" max="12042" width="4.33203125" style="19" customWidth="1"/>
    <col min="12043" max="12043" width="4.9140625" style="19" customWidth="1"/>
    <col min="12044" max="12044" width="6.1640625" style="19" customWidth="1"/>
    <col min="12045" max="12045" width="4.33203125" style="19" customWidth="1"/>
    <col min="12046" max="12046" width="3.75" style="19" customWidth="1"/>
    <col min="12047" max="12047" width="4.6640625" style="19" customWidth="1"/>
    <col min="12048" max="12049" width="4.33203125" style="19" customWidth="1"/>
    <col min="12050" max="12050" width="4.58203125" style="19" customWidth="1"/>
    <col min="12051" max="12051" width="4.33203125" style="19" customWidth="1"/>
    <col min="12052" max="12053" width="5.25" style="19" customWidth="1"/>
    <col min="12054" max="12054" width="5.75" style="19" customWidth="1"/>
    <col min="12055" max="12055" width="6.1640625" style="19" bestFit="1" customWidth="1"/>
    <col min="12056" max="12288" width="8.1640625" style="19"/>
    <col min="12289" max="12289" width="4" style="19" customWidth="1"/>
    <col min="12290" max="12290" width="13.25" style="19" customWidth="1"/>
    <col min="12291" max="12291" width="7.4140625" style="19" customWidth="1"/>
    <col min="12292" max="12292" width="6.08203125" style="19" customWidth="1"/>
    <col min="12293" max="12293" width="5" style="19" customWidth="1"/>
    <col min="12294" max="12294" width="4.25" style="19" customWidth="1"/>
    <col min="12295" max="12295" width="4" style="19" customWidth="1"/>
    <col min="12296" max="12296" width="5" style="19" customWidth="1"/>
    <col min="12297" max="12297" width="4.5" style="19" customWidth="1"/>
    <col min="12298" max="12298" width="4.33203125" style="19" customWidth="1"/>
    <col min="12299" max="12299" width="4.9140625" style="19" customWidth="1"/>
    <col min="12300" max="12300" width="6.1640625" style="19" customWidth="1"/>
    <col min="12301" max="12301" width="4.33203125" style="19" customWidth="1"/>
    <col min="12302" max="12302" width="3.75" style="19" customWidth="1"/>
    <col min="12303" max="12303" width="4.6640625" style="19" customWidth="1"/>
    <col min="12304" max="12305" width="4.33203125" style="19" customWidth="1"/>
    <col min="12306" max="12306" width="4.58203125" style="19" customWidth="1"/>
    <col min="12307" max="12307" width="4.33203125" style="19" customWidth="1"/>
    <col min="12308" max="12309" width="5.25" style="19" customWidth="1"/>
    <col min="12310" max="12310" width="5.75" style="19" customWidth="1"/>
    <col min="12311" max="12311" width="6.1640625" style="19" bestFit="1" customWidth="1"/>
    <col min="12312" max="12544" width="8.1640625" style="19"/>
    <col min="12545" max="12545" width="4" style="19" customWidth="1"/>
    <col min="12546" max="12546" width="13.25" style="19" customWidth="1"/>
    <col min="12547" max="12547" width="7.4140625" style="19" customWidth="1"/>
    <col min="12548" max="12548" width="6.08203125" style="19" customWidth="1"/>
    <col min="12549" max="12549" width="5" style="19" customWidth="1"/>
    <col min="12550" max="12550" width="4.25" style="19" customWidth="1"/>
    <col min="12551" max="12551" width="4" style="19" customWidth="1"/>
    <col min="12552" max="12552" width="5" style="19" customWidth="1"/>
    <col min="12553" max="12553" width="4.5" style="19" customWidth="1"/>
    <col min="12554" max="12554" width="4.33203125" style="19" customWidth="1"/>
    <col min="12555" max="12555" width="4.9140625" style="19" customWidth="1"/>
    <col min="12556" max="12556" width="6.1640625" style="19" customWidth="1"/>
    <col min="12557" max="12557" width="4.33203125" style="19" customWidth="1"/>
    <col min="12558" max="12558" width="3.75" style="19" customWidth="1"/>
    <col min="12559" max="12559" width="4.6640625" style="19" customWidth="1"/>
    <col min="12560" max="12561" width="4.33203125" style="19" customWidth="1"/>
    <col min="12562" max="12562" width="4.58203125" style="19" customWidth="1"/>
    <col min="12563" max="12563" width="4.33203125" style="19" customWidth="1"/>
    <col min="12564" max="12565" width="5.25" style="19" customWidth="1"/>
    <col min="12566" max="12566" width="5.75" style="19" customWidth="1"/>
    <col min="12567" max="12567" width="6.1640625" style="19" bestFit="1" customWidth="1"/>
    <col min="12568" max="12800" width="8.1640625" style="19"/>
    <col min="12801" max="12801" width="4" style="19" customWidth="1"/>
    <col min="12802" max="12802" width="13.25" style="19" customWidth="1"/>
    <col min="12803" max="12803" width="7.4140625" style="19" customWidth="1"/>
    <col min="12804" max="12804" width="6.08203125" style="19" customWidth="1"/>
    <col min="12805" max="12805" width="5" style="19" customWidth="1"/>
    <col min="12806" max="12806" width="4.25" style="19" customWidth="1"/>
    <col min="12807" max="12807" width="4" style="19" customWidth="1"/>
    <col min="12808" max="12808" width="5" style="19" customWidth="1"/>
    <col min="12809" max="12809" width="4.5" style="19" customWidth="1"/>
    <col min="12810" max="12810" width="4.33203125" style="19" customWidth="1"/>
    <col min="12811" max="12811" width="4.9140625" style="19" customWidth="1"/>
    <col min="12812" max="12812" width="6.1640625" style="19" customWidth="1"/>
    <col min="12813" max="12813" width="4.33203125" style="19" customWidth="1"/>
    <col min="12814" max="12814" width="3.75" style="19" customWidth="1"/>
    <col min="12815" max="12815" width="4.6640625" style="19" customWidth="1"/>
    <col min="12816" max="12817" width="4.33203125" style="19" customWidth="1"/>
    <col min="12818" max="12818" width="4.58203125" style="19" customWidth="1"/>
    <col min="12819" max="12819" width="4.33203125" style="19" customWidth="1"/>
    <col min="12820" max="12821" width="5.25" style="19" customWidth="1"/>
    <col min="12822" max="12822" width="5.75" style="19" customWidth="1"/>
    <col min="12823" max="12823" width="6.1640625" style="19" bestFit="1" customWidth="1"/>
    <col min="12824" max="13056" width="8.1640625" style="19"/>
    <col min="13057" max="13057" width="4" style="19" customWidth="1"/>
    <col min="13058" max="13058" width="13.25" style="19" customWidth="1"/>
    <col min="13059" max="13059" width="7.4140625" style="19" customWidth="1"/>
    <col min="13060" max="13060" width="6.08203125" style="19" customWidth="1"/>
    <col min="13061" max="13061" width="5" style="19" customWidth="1"/>
    <col min="13062" max="13062" width="4.25" style="19" customWidth="1"/>
    <col min="13063" max="13063" width="4" style="19" customWidth="1"/>
    <col min="13064" max="13064" width="5" style="19" customWidth="1"/>
    <col min="13065" max="13065" width="4.5" style="19" customWidth="1"/>
    <col min="13066" max="13066" width="4.33203125" style="19" customWidth="1"/>
    <col min="13067" max="13067" width="4.9140625" style="19" customWidth="1"/>
    <col min="13068" max="13068" width="6.1640625" style="19" customWidth="1"/>
    <col min="13069" max="13069" width="4.33203125" style="19" customWidth="1"/>
    <col min="13070" max="13070" width="3.75" style="19" customWidth="1"/>
    <col min="13071" max="13071" width="4.6640625" style="19" customWidth="1"/>
    <col min="13072" max="13073" width="4.33203125" style="19" customWidth="1"/>
    <col min="13074" max="13074" width="4.58203125" style="19" customWidth="1"/>
    <col min="13075" max="13075" width="4.33203125" style="19" customWidth="1"/>
    <col min="13076" max="13077" width="5.25" style="19" customWidth="1"/>
    <col min="13078" max="13078" width="5.75" style="19" customWidth="1"/>
    <col min="13079" max="13079" width="6.1640625" style="19" bestFit="1" customWidth="1"/>
    <col min="13080" max="13312" width="8.1640625" style="19"/>
    <col min="13313" max="13313" width="4" style="19" customWidth="1"/>
    <col min="13314" max="13314" width="13.25" style="19" customWidth="1"/>
    <col min="13315" max="13315" width="7.4140625" style="19" customWidth="1"/>
    <col min="13316" max="13316" width="6.08203125" style="19" customWidth="1"/>
    <col min="13317" max="13317" width="5" style="19" customWidth="1"/>
    <col min="13318" max="13318" width="4.25" style="19" customWidth="1"/>
    <col min="13319" max="13319" width="4" style="19" customWidth="1"/>
    <col min="13320" max="13320" width="5" style="19" customWidth="1"/>
    <col min="13321" max="13321" width="4.5" style="19" customWidth="1"/>
    <col min="13322" max="13322" width="4.33203125" style="19" customWidth="1"/>
    <col min="13323" max="13323" width="4.9140625" style="19" customWidth="1"/>
    <col min="13324" max="13324" width="6.1640625" style="19" customWidth="1"/>
    <col min="13325" max="13325" width="4.33203125" style="19" customWidth="1"/>
    <col min="13326" max="13326" width="3.75" style="19" customWidth="1"/>
    <col min="13327" max="13327" width="4.6640625" style="19" customWidth="1"/>
    <col min="13328" max="13329" width="4.33203125" style="19" customWidth="1"/>
    <col min="13330" max="13330" width="4.58203125" style="19" customWidth="1"/>
    <col min="13331" max="13331" width="4.33203125" style="19" customWidth="1"/>
    <col min="13332" max="13333" width="5.25" style="19" customWidth="1"/>
    <col min="13334" max="13334" width="5.75" style="19" customWidth="1"/>
    <col min="13335" max="13335" width="6.1640625" style="19" bestFit="1" customWidth="1"/>
    <col min="13336" max="13568" width="8.1640625" style="19"/>
    <col min="13569" max="13569" width="4" style="19" customWidth="1"/>
    <col min="13570" max="13570" width="13.25" style="19" customWidth="1"/>
    <col min="13571" max="13571" width="7.4140625" style="19" customWidth="1"/>
    <col min="13572" max="13572" width="6.08203125" style="19" customWidth="1"/>
    <col min="13573" max="13573" width="5" style="19" customWidth="1"/>
    <col min="13574" max="13574" width="4.25" style="19" customWidth="1"/>
    <col min="13575" max="13575" width="4" style="19" customWidth="1"/>
    <col min="13576" max="13576" width="5" style="19" customWidth="1"/>
    <col min="13577" max="13577" width="4.5" style="19" customWidth="1"/>
    <col min="13578" max="13578" width="4.33203125" style="19" customWidth="1"/>
    <col min="13579" max="13579" width="4.9140625" style="19" customWidth="1"/>
    <col min="13580" max="13580" width="6.1640625" style="19" customWidth="1"/>
    <col min="13581" max="13581" width="4.33203125" style="19" customWidth="1"/>
    <col min="13582" max="13582" width="3.75" style="19" customWidth="1"/>
    <col min="13583" max="13583" width="4.6640625" style="19" customWidth="1"/>
    <col min="13584" max="13585" width="4.33203125" style="19" customWidth="1"/>
    <col min="13586" max="13586" width="4.58203125" style="19" customWidth="1"/>
    <col min="13587" max="13587" width="4.33203125" style="19" customWidth="1"/>
    <col min="13588" max="13589" width="5.25" style="19" customWidth="1"/>
    <col min="13590" max="13590" width="5.75" style="19" customWidth="1"/>
    <col min="13591" max="13591" width="6.1640625" style="19" bestFit="1" customWidth="1"/>
    <col min="13592" max="13824" width="8.1640625" style="19"/>
    <col min="13825" max="13825" width="4" style="19" customWidth="1"/>
    <col min="13826" max="13826" width="13.25" style="19" customWidth="1"/>
    <col min="13827" max="13827" width="7.4140625" style="19" customWidth="1"/>
    <col min="13828" max="13828" width="6.08203125" style="19" customWidth="1"/>
    <col min="13829" max="13829" width="5" style="19" customWidth="1"/>
    <col min="13830" max="13830" width="4.25" style="19" customWidth="1"/>
    <col min="13831" max="13831" width="4" style="19" customWidth="1"/>
    <col min="13832" max="13832" width="5" style="19" customWidth="1"/>
    <col min="13833" max="13833" width="4.5" style="19" customWidth="1"/>
    <col min="13834" max="13834" width="4.33203125" style="19" customWidth="1"/>
    <col min="13835" max="13835" width="4.9140625" style="19" customWidth="1"/>
    <col min="13836" max="13836" width="6.1640625" style="19" customWidth="1"/>
    <col min="13837" max="13837" width="4.33203125" style="19" customWidth="1"/>
    <col min="13838" max="13838" width="3.75" style="19" customWidth="1"/>
    <col min="13839" max="13839" width="4.6640625" style="19" customWidth="1"/>
    <col min="13840" max="13841" width="4.33203125" style="19" customWidth="1"/>
    <col min="13842" max="13842" width="4.58203125" style="19" customWidth="1"/>
    <col min="13843" max="13843" width="4.33203125" style="19" customWidth="1"/>
    <col min="13844" max="13845" width="5.25" style="19" customWidth="1"/>
    <col min="13846" max="13846" width="5.75" style="19" customWidth="1"/>
    <col min="13847" max="13847" width="6.1640625" style="19" bestFit="1" customWidth="1"/>
    <col min="13848" max="14080" width="8.1640625" style="19"/>
    <col min="14081" max="14081" width="4" style="19" customWidth="1"/>
    <col min="14082" max="14082" width="13.25" style="19" customWidth="1"/>
    <col min="14083" max="14083" width="7.4140625" style="19" customWidth="1"/>
    <col min="14084" max="14084" width="6.08203125" style="19" customWidth="1"/>
    <col min="14085" max="14085" width="5" style="19" customWidth="1"/>
    <col min="14086" max="14086" width="4.25" style="19" customWidth="1"/>
    <col min="14087" max="14087" width="4" style="19" customWidth="1"/>
    <col min="14088" max="14088" width="5" style="19" customWidth="1"/>
    <col min="14089" max="14089" width="4.5" style="19" customWidth="1"/>
    <col min="14090" max="14090" width="4.33203125" style="19" customWidth="1"/>
    <col min="14091" max="14091" width="4.9140625" style="19" customWidth="1"/>
    <col min="14092" max="14092" width="6.1640625" style="19" customWidth="1"/>
    <col min="14093" max="14093" width="4.33203125" style="19" customWidth="1"/>
    <col min="14094" max="14094" width="3.75" style="19" customWidth="1"/>
    <col min="14095" max="14095" width="4.6640625" style="19" customWidth="1"/>
    <col min="14096" max="14097" width="4.33203125" style="19" customWidth="1"/>
    <col min="14098" max="14098" width="4.58203125" style="19" customWidth="1"/>
    <col min="14099" max="14099" width="4.33203125" style="19" customWidth="1"/>
    <col min="14100" max="14101" width="5.25" style="19" customWidth="1"/>
    <col min="14102" max="14102" width="5.75" style="19" customWidth="1"/>
    <col min="14103" max="14103" width="6.1640625" style="19" bestFit="1" customWidth="1"/>
    <col min="14104" max="14336" width="8.1640625" style="19"/>
    <col min="14337" max="14337" width="4" style="19" customWidth="1"/>
    <col min="14338" max="14338" width="13.25" style="19" customWidth="1"/>
    <col min="14339" max="14339" width="7.4140625" style="19" customWidth="1"/>
    <col min="14340" max="14340" width="6.08203125" style="19" customWidth="1"/>
    <col min="14341" max="14341" width="5" style="19" customWidth="1"/>
    <col min="14342" max="14342" width="4.25" style="19" customWidth="1"/>
    <col min="14343" max="14343" width="4" style="19" customWidth="1"/>
    <col min="14344" max="14344" width="5" style="19" customWidth="1"/>
    <col min="14345" max="14345" width="4.5" style="19" customWidth="1"/>
    <col min="14346" max="14346" width="4.33203125" style="19" customWidth="1"/>
    <col min="14347" max="14347" width="4.9140625" style="19" customWidth="1"/>
    <col min="14348" max="14348" width="6.1640625" style="19" customWidth="1"/>
    <col min="14349" max="14349" width="4.33203125" style="19" customWidth="1"/>
    <col min="14350" max="14350" width="3.75" style="19" customWidth="1"/>
    <col min="14351" max="14351" width="4.6640625" style="19" customWidth="1"/>
    <col min="14352" max="14353" width="4.33203125" style="19" customWidth="1"/>
    <col min="14354" max="14354" width="4.58203125" style="19" customWidth="1"/>
    <col min="14355" max="14355" width="4.33203125" style="19" customWidth="1"/>
    <col min="14356" max="14357" width="5.25" style="19" customWidth="1"/>
    <col min="14358" max="14358" width="5.75" style="19" customWidth="1"/>
    <col min="14359" max="14359" width="6.1640625" style="19" bestFit="1" customWidth="1"/>
    <col min="14360" max="14592" width="8.1640625" style="19"/>
    <col min="14593" max="14593" width="4" style="19" customWidth="1"/>
    <col min="14594" max="14594" width="13.25" style="19" customWidth="1"/>
    <col min="14595" max="14595" width="7.4140625" style="19" customWidth="1"/>
    <col min="14596" max="14596" width="6.08203125" style="19" customWidth="1"/>
    <col min="14597" max="14597" width="5" style="19" customWidth="1"/>
    <col min="14598" max="14598" width="4.25" style="19" customWidth="1"/>
    <col min="14599" max="14599" width="4" style="19" customWidth="1"/>
    <col min="14600" max="14600" width="5" style="19" customWidth="1"/>
    <col min="14601" max="14601" width="4.5" style="19" customWidth="1"/>
    <col min="14602" max="14602" width="4.33203125" style="19" customWidth="1"/>
    <col min="14603" max="14603" width="4.9140625" style="19" customWidth="1"/>
    <col min="14604" max="14604" width="6.1640625" style="19" customWidth="1"/>
    <col min="14605" max="14605" width="4.33203125" style="19" customWidth="1"/>
    <col min="14606" max="14606" width="3.75" style="19" customWidth="1"/>
    <col min="14607" max="14607" width="4.6640625" style="19" customWidth="1"/>
    <col min="14608" max="14609" width="4.33203125" style="19" customWidth="1"/>
    <col min="14610" max="14610" width="4.58203125" style="19" customWidth="1"/>
    <col min="14611" max="14611" width="4.33203125" style="19" customWidth="1"/>
    <col min="14612" max="14613" width="5.25" style="19" customWidth="1"/>
    <col min="14614" max="14614" width="5.75" style="19" customWidth="1"/>
    <col min="14615" max="14615" width="6.1640625" style="19" bestFit="1" customWidth="1"/>
    <col min="14616" max="14848" width="8.1640625" style="19"/>
    <col min="14849" max="14849" width="4" style="19" customWidth="1"/>
    <col min="14850" max="14850" width="13.25" style="19" customWidth="1"/>
    <col min="14851" max="14851" width="7.4140625" style="19" customWidth="1"/>
    <col min="14852" max="14852" width="6.08203125" style="19" customWidth="1"/>
    <col min="14853" max="14853" width="5" style="19" customWidth="1"/>
    <col min="14854" max="14854" width="4.25" style="19" customWidth="1"/>
    <col min="14855" max="14855" width="4" style="19" customWidth="1"/>
    <col min="14856" max="14856" width="5" style="19" customWidth="1"/>
    <col min="14857" max="14857" width="4.5" style="19" customWidth="1"/>
    <col min="14858" max="14858" width="4.33203125" style="19" customWidth="1"/>
    <col min="14859" max="14859" width="4.9140625" style="19" customWidth="1"/>
    <col min="14860" max="14860" width="6.1640625" style="19" customWidth="1"/>
    <col min="14861" max="14861" width="4.33203125" style="19" customWidth="1"/>
    <col min="14862" max="14862" width="3.75" style="19" customWidth="1"/>
    <col min="14863" max="14863" width="4.6640625" style="19" customWidth="1"/>
    <col min="14864" max="14865" width="4.33203125" style="19" customWidth="1"/>
    <col min="14866" max="14866" width="4.58203125" style="19" customWidth="1"/>
    <col min="14867" max="14867" width="4.33203125" style="19" customWidth="1"/>
    <col min="14868" max="14869" width="5.25" style="19" customWidth="1"/>
    <col min="14870" max="14870" width="5.75" style="19" customWidth="1"/>
    <col min="14871" max="14871" width="6.1640625" style="19" bestFit="1" customWidth="1"/>
    <col min="14872" max="15104" width="8.1640625" style="19"/>
    <col min="15105" max="15105" width="4" style="19" customWidth="1"/>
    <col min="15106" max="15106" width="13.25" style="19" customWidth="1"/>
    <col min="15107" max="15107" width="7.4140625" style="19" customWidth="1"/>
    <col min="15108" max="15108" width="6.08203125" style="19" customWidth="1"/>
    <col min="15109" max="15109" width="5" style="19" customWidth="1"/>
    <col min="15110" max="15110" width="4.25" style="19" customWidth="1"/>
    <col min="15111" max="15111" width="4" style="19" customWidth="1"/>
    <col min="15112" max="15112" width="5" style="19" customWidth="1"/>
    <col min="15113" max="15113" width="4.5" style="19" customWidth="1"/>
    <col min="15114" max="15114" width="4.33203125" style="19" customWidth="1"/>
    <col min="15115" max="15115" width="4.9140625" style="19" customWidth="1"/>
    <col min="15116" max="15116" width="6.1640625" style="19" customWidth="1"/>
    <col min="15117" max="15117" width="4.33203125" style="19" customWidth="1"/>
    <col min="15118" max="15118" width="3.75" style="19" customWidth="1"/>
    <col min="15119" max="15119" width="4.6640625" style="19" customWidth="1"/>
    <col min="15120" max="15121" width="4.33203125" style="19" customWidth="1"/>
    <col min="15122" max="15122" width="4.58203125" style="19" customWidth="1"/>
    <col min="15123" max="15123" width="4.33203125" style="19" customWidth="1"/>
    <col min="15124" max="15125" width="5.25" style="19" customWidth="1"/>
    <col min="15126" max="15126" width="5.75" style="19" customWidth="1"/>
    <col min="15127" max="15127" width="6.1640625" style="19" bestFit="1" customWidth="1"/>
    <col min="15128" max="15360" width="8.1640625" style="19"/>
    <col min="15361" max="15361" width="4" style="19" customWidth="1"/>
    <col min="15362" max="15362" width="13.25" style="19" customWidth="1"/>
    <col min="15363" max="15363" width="7.4140625" style="19" customWidth="1"/>
    <col min="15364" max="15364" width="6.08203125" style="19" customWidth="1"/>
    <col min="15365" max="15365" width="5" style="19" customWidth="1"/>
    <col min="15366" max="15366" width="4.25" style="19" customWidth="1"/>
    <col min="15367" max="15367" width="4" style="19" customWidth="1"/>
    <col min="15368" max="15368" width="5" style="19" customWidth="1"/>
    <col min="15369" max="15369" width="4.5" style="19" customWidth="1"/>
    <col min="15370" max="15370" width="4.33203125" style="19" customWidth="1"/>
    <col min="15371" max="15371" width="4.9140625" style="19" customWidth="1"/>
    <col min="15372" max="15372" width="6.1640625" style="19" customWidth="1"/>
    <col min="15373" max="15373" width="4.33203125" style="19" customWidth="1"/>
    <col min="15374" max="15374" width="3.75" style="19" customWidth="1"/>
    <col min="15375" max="15375" width="4.6640625" style="19" customWidth="1"/>
    <col min="15376" max="15377" width="4.33203125" style="19" customWidth="1"/>
    <col min="15378" max="15378" width="4.58203125" style="19" customWidth="1"/>
    <col min="15379" max="15379" width="4.33203125" style="19" customWidth="1"/>
    <col min="15380" max="15381" width="5.25" style="19" customWidth="1"/>
    <col min="15382" max="15382" width="5.75" style="19" customWidth="1"/>
    <col min="15383" max="15383" width="6.1640625" style="19" bestFit="1" customWidth="1"/>
    <col min="15384" max="15616" width="8.1640625" style="19"/>
    <col min="15617" max="15617" width="4" style="19" customWidth="1"/>
    <col min="15618" max="15618" width="13.25" style="19" customWidth="1"/>
    <col min="15619" max="15619" width="7.4140625" style="19" customWidth="1"/>
    <col min="15620" max="15620" width="6.08203125" style="19" customWidth="1"/>
    <col min="15621" max="15621" width="5" style="19" customWidth="1"/>
    <col min="15622" max="15622" width="4.25" style="19" customWidth="1"/>
    <col min="15623" max="15623" width="4" style="19" customWidth="1"/>
    <col min="15624" max="15624" width="5" style="19" customWidth="1"/>
    <col min="15625" max="15625" width="4.5" style="19" customWidth="1"/>
    <col min="15626" max="15626" width="4.33203125" style="19" customWidth="1"/>
    <col min="15627" max="15627" width="4.9140625" style="19" customWidth="1"/>
    <col min="15628" max="15628" width="6.1640625" style="19" customWidth="1"/>
    <col min="15629" max="15629" width="4.33203125" style="19" customWidth="1"/>
    <col min="15630" max="15630" width="3.75" style="19" customWidth="1"/>
    <col min="15631" max="15631" width="4.6640625" style="19" customWidth="1"/>
    <col min="15632" max="15633" width="4.33203125" style="19" customWidth="1"/>
    <col min="15634" max="15634" width="4.58203125" style="19" customWidth="1"/>
    <col min="15635" max="15635" width="4.33203125" style="19" customWidth="1"/>
    <col min="15636" max="15637" width="5.25" style="19" customWidth="1"/>
    <col min="15638" max="15638" width="5.75" style="19" customWidth="1"/>
    <col min="15639" max="15639" width="6.1640625" style="19" bestFit="1" customWidth="1"/>
    <col min="15640" max="15872" width="8.1640625" style="19"/>
    <col min="15873" max="15873" width="4" style="19" customWidth="1"/>
    <col min="15874" max="15874" width="13.25" style="19" customWidth="1"/>
    <col min="15875" max="15875" width="7.4140625" style="19" customWidth="1"/>
    <col min="15876" max="15876" width="6.08203125" style="19" customWidth="1"/>
    <col min="15877" max="15877" width="5" style="19" customWidth="1"/>
    <col min="15878" max="15878" width="4.25" style="19" customWidth="1"/>
    <col min="15879" max="15879" width="4" style="19" customWidth="1"/>
    <col min="15880" max="15880" width="5" style="19" customWidth="1"/>
    <col min="15881" max="15881" width="4.5" style="19" customWidth="1"/>
    <col min="15882" max="15882" width="4.33203125" style="19" customWidth="1"/>
    <col min="15883" max="15883" width="4.9140625" style="19" customWidth="1"/>
    <col min="15884" max="15884" width="6.1640625" style="19" customWidth="1"/>
    <col min="15885" max="15885" width="4.33203125" style="19" customWidth="1"/>
    <col min="15886" max="15886" width="3.75" style="19" customWidth="1"/>
    <col min="15887" max="15887" width="4.6640625" style="19" customWidth="1"/>
    <col min="15888" max="15889" width="4.33203125" style="19" customWidth="1"/>
    <col min="15890" max="15890" width="4.58203125" style="19" customWidth="1"/>
    <col min="15891" max="15891" width="4.33203125" style="19" customWidth="1"/>
    <col min="15892" max="15893" width="5.25" style="19" customWidth="1"/>
    <col min="15894" max="15894" width="5.75" style="19" customWidth="1"/>
    <col min="15895" max="15895" width="6.1640625" style="19" bestFit="1" customWidth="1"/>
    <col min="15896" max="16128" width="8.1640625" style="19"/>
    <col min="16129" max="16129" width="4" style="19" customWidth="1"/>
    <col min="16130" max="16130" width="13.25" style="19" customWidth="1"/>
    <col min="16131" max="16131" width="7.4140625" style="19" customWidth="1"/>
    <col min="16132" max="16132" width="6.08203125" style="19" customWidth="1"/>
    <col min="16133" max="16133" width="5" style="19" customWidth="1"/>
    <col min="16134" max="16134" width="4.25" style="19" customWidth="1"/>
    <col min="16135" max="16135" width="4" style="19" customWidth="1"/>
    <col min="16136" max="16136" width="5" style="19" customWidth="1"/>
    <col min="16137" max="16137" width="4.5" style="19" customWidth="1"/>
    <col min="16138" max="16138" width="4.33203125" style="19" customWidth="1"/>
    <col min="16139" max="16139" width="4.9140625" style="19" customWidth="1"/>
    <col min="16140" max="16140" width="6.1640625" style="19" customWidth="1"/>
    <col min="16141" max="16141" width="4.33203125" style="19" customWidth="1"/>
    <col min="16142" max="16142" width="3.75" style="19" customWidth="1"/>
    <col min="16143" max="16143" width="4.6640625" style="19" customWidth="1"/>
    <col min="16144" max="16145" width="4.33203125" style="19" customWidth="1"/>
    <col min="16146" max="16146" width="4.58203125" style="19" customWidth="1"/>
    <col min="16147" max="16147" width="4.33203125" style="19" customWidth="1"/>
    <col min="16148" max="16149" width="5.25" style="19" customWidth="1"/>
    <col min="16150" max="16150" width="5.75" style="19" customWidth="1"/>
    <col min="16151" max="16151" width="6.1640625" style="19" bestFit="1" customWidth="1"/>
    <col min="16152" max="16384" width="8.1640625" style="19"/>
  </cols>
  <sheetData>
    <row r="1" spans="1:124" s="1" customFormat="1" ht="27" customHeight="1" x14ac:dyDescent="0.3">
      <c r="A1" s="1" t="s">
        <v>107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24" ht="14.5" customHeight="1" x14ac:dyDescent="0.2">
      <c r="A2" s="146"/>
      <c r="B2" s="147"/>
      <c r="C2" s="147"/>
      <c r="D2" s="148" t="s">
        <v>108</v>
      </c>
      <c r="E2" s="149" t="s">
        <v>109</v>
      </c>
      <c r="F2" s="150"/>
      <c r="G2" s="150"/>
      <c r="H2" s="151"/>
      <c r="I2" s="149" t="s">
        <v>82</v>
      </c>
      <c r="J2" s="150"/>
      <c r="K2" s="151"/>
      <c r="L2" s="152" t="s">
        <v>110</v>
      </c>
      <c r="M2" s="152" t="s">
        <v>111</v>
      </c>
      <c r="N2" s="152" t="s">
        <v>112</v>
      </c>
      <c r="O2" s="152" t="s">
        <v>113</v>
      </c>
      <c r="P2" s="153" t="s">
        <v>114</v>
      </c>
      <c r="Q2" s="108"/>
      <c r="R2" s="108"/>
      <c r="S2" s="154"/>
      <c r="T2" s="148" t="s">
        <v>115</v>
      </c>
      <c r="U2" s="148" t="s">
        <v>92</v>
      </c>
      <c r="V2" s="148" t="s">
        <v>116</v>
      </c>
      <c r="W2" s="148" t="s">
        <v>117</v>
      </c>
    </row>
    <row r="3" spans="1:124" s="95" customFormat="1" ht="149.25" customHeight="1" x14ac:dyDescent="0.55000000000000004">
      <c r="A3" s="147"/>
      <c r="B3" s="147"/>
      <c r="C3" s="147"/>
      <c r="D3" s="155"/>
      <c r="E3" s="156"/>
      <c r="F3" s="157" t="s">
        <v>118</v>
      </c>
      <c r="G3" s="157" t="s">
        <v>119</v>
      </c>
      <c r="H3" s="157" t="s">
        <v>120</v>
      </c>
      <c r="I3" s="156"/>
      <c r="J3" s="157" t="s">
        <v>121</v>
      </c>
      <c r="K3" s="157" t="s">
        <v>122</v>
      </c>
      <c r="L3" s="158"/>
      <c r="M3" s="158"/>
      <c r="N3" s="158"/>
      <c r="O3" s="158"/>
      <c r="P3" s="159"/>
      <c r="Q3" s="157" t="s">
        <v>123</v>
      </c>
      <c r="R3" s="157" t="s">
        <v>90</v>
      </c>
      <c r="S3" s="157" t="s">
        <v>120</v>
      </c>
      <c r="T3" s="155"/>
      <c r="U3" s="155"/>
      <c r="V3" s="155"/>
      <c r="W3" s="155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</row>
    <row r="4" spans="1:124" ht="21" customHeight="1" x14ac:dyDescent="0.2">
      <c r="A4" s="7" t="s">
        <v>1</v>
      </c>
      <c r="B4" s="8"/>
      <c r="C4" s="160" t="s">
        <v>23</v>
      </c>
      <c r="D4" s="161">
        <f>SUM(D6,D28,D34,D36,D42,D44)</f>
        <v>81</v>
      </c>
      <c r="E4" s="161">
        <f t="shared" ref="D4:X5" si="0">SUM(E6,E28,E34,E36,E42,E44)</f>
        <v>48</v>
      </c>
      <c r="F4" s="161">
        <f t="shared" si="0"/>
        <v>1</v>
      </c>
      <c r="G4" s="161">
        <f t="shared" si="0"/>
        <v>0</v>
      </c>
      <c r="H4" s="161">
        <f t="shared" si="0"/>
        <v>47</v>
      </c>
      <c r="I4" s="161">
        <f t="shared" si="0"/>
        <v>0</v>
      </c>
      <c r="J4" s="161">
        <f t="shared" si="0"/>
        <v>0</v>
      </c>
      <c r="K4" s="161">
        <f t="shared" si="0"/>
        <v>0</v>
      </c>
      <c r="L4" s="161">
        <f t="shared" si="0"/>
        <v>2</v>
      </c>
      <c r="M4" s="161">
        <f t="shared" si="0"/>
        <v>0</v>
      </c>
      <c r="N4" s="161">
        <f t="shared" si="0"/>
        <v>0</v>
      </c>
      <c r="O4" s="161">
        <f t="shared" si="0"/>
        <v>0</v>
      </c>
      <c r="P4" s="161">
        <f t="shared" si="0"/>
        <v>1</v>
      </c>
      <c r="Q4" s="161">
        <f t="shared" si="0"/>
        <v>0</v>
      </c>
      <c r="R4" s="161">
        <f t="shared" si="0"/>
        <v>0</v>
      </c>
      <c r="S4" s="161">
        <f t="shared" si="0"/>
        <v>1</v>
      </c>
      <c r="T4" s="161">
        <f t="shared" si="0"/>
        <v>0</v>
      </c>
      <c r="U4" s="161">
        <f t="shared" si="0"/>
        <v>1</v>
      </c>
      <c r="V4" s="161">
        <f t="shared" si="0"/>
        <v>16</v>
      </c>
      <c r="W4" s="161">
        <f t="shared" si="0"/>
        <v>13</v>
      </c>
      <c r="X4" s="162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</row>
    <row r="5" spans="1:124" ht="21" customHeight="1" x14ac:dyDescent="0.2">
      <c r="A5" s="116"/>
      <c r="B5" s="117"/>
      <c r="C5" s="163" t="s">
        <v>24</v>
      </c>
      <c r="D5" s="161">
        <f t="shared" si="0"/>
        <v>393</v>
      </c>
      <c r="E5" s="161">
        <f t="shared" si="0"/>
        <v>52</v>
      </c>
      <c r="F5" s="161">
        <f t="shared" si="0"/>
        <v>1</v>
      </c>
      <c r="G5" s="161">
        <f t="shared" si="0"/>
        <v>0</v>
      </c>
      <c r="H5" s="161">
        <f t="shared" si="0"/>
        <v>51</v>
      </c>
      <c r="I5" s="161">
        <f t="shared" si="0"/>
        <v>0</v>
      </c>
      <c r="J5" s="161">
        <f t="shared" si="0"/>
        <v>0</v>
      </c>
      <c r="K5" s="161">
        <f t="shared" si="0"/>
        <v>0</v>
      </c>
      <c r="L5" s="161">
        <f t="shared" si="0"/>
        <v>14</v>
      </c>
      <c r="M5" s="161">
        <f t="shared" si="0"/>
        <v>0</v>
      </c>
      <c r="N5" s="161">
        <f t="shared" si="0"/>
        <v>0</v>
      </c>
      <c r="O5" s="161">
        <f t="shared" si="0"/>
        <v>0</v>
      </c>
      <c r="P5" s="161">
        <f t="shared" si="0"/>
        <v>7</v>
      </c>
      <c r="Q5" s="161">
        <f t="shared" si="0"/>
        <v>0</v>
      </c>
      <c r="R5" s="161">
        <f t="shared" si="0"/>
        <v>0</v>
      </c>
      <c r="S5" s="161">
        <f t="shared" si="0"/>
        <v>7</v>
      </c>
      <c r="T5" s="161">
        <f t="shared" si="0"/>
        <v>0</v>
      </c>
      <c r="U5" s="161">
        <f t="shared" si="0"/>
        <v>4</v>
      </c>
      <c r="V5" s="161">
        <f t="shared" si="0"/>
        <v>297</v>
      </c>
      <c r="W5" s="161">
        <f t="shared" si="0"/>
        <v>19</v>
      </c>
      <c r="X5" s="162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</row>
    <row r="6" spans="1:124" ht="21" customHeight="1" x14ac:dyDescent="0.2">
      <c r="A6" s="7" t="s">
        <v>2</v>
      </c>
      <c r="B6" s="8"/>
      <c r="C6" s="163" t="s">
        <v>23</v>
      </c>
      <c r="D6" s="161">
        <f>SUM(D8,D10,D12,D14,D16,D18,D20,D22,D24,D26)</f>
        <v>21</v>
      </c>
      <c r="E6" s="161">
        <f t="shared" ref="D6:X7" si="1">SUM(E8,E10,E12,E14,E16,E18,E20,E22,E24,E26)</f>
        <v>0</v>
      </c>
      <c r="F6" s="161">
        <f t="shared" si="1"/>
        <v>0</v>
      </c>
      <c r="G6" s="161">
        <f t="shared" si="1"/>
        <v>0</v>
      </c>
      <c r="H6" s="161">
        <f t="shared" si="1"/>
        <v>0</v>
      </c>
      <c r="I6" s="161">
        <f t="shared" si="1"/>
        <v>0</v>
      </c>
      <c r="J6" s="161">
        <f t="shared" si="1"/>
        <v>0</v>
      </c>
      <c r="K6" s="161">
        <f t="shared" si="1"/>
        <v>0</v>
      </c>
      <c r="L6" s="161">
        <f t="shared" si="1"/>
        <v>2</v>
      </c>
      <c r="M6" s="161">
        <f t="shared" si="1"/>
        <v>0</v>
      </c>
      <c r="N6" s="161">
        <f t="shared" si="1"/>
        <v>0</v>
      </c>
      <c r="O6" s="161">
        <f t="shared" si="1"/>
        <v>0</v>
      </c>
      <c r="P6" s="161">
        <f t="shared" si="1"/>
        <v>0</v>
      </c>
      <c r="Q6" s="161">
        <f t="shared" si="1"/>
        <v>0</v>
      </c>
      <c r="R6" s="161">
        <f t="shared" si="1"/>
        <v>0</v>
      </c>
      <c r="S6" s="161">
        <f t="shared" si="1"/>
        <v>0</v>
      </c>
      <c r="T6" s="161">
        <f t="shared" si="1"/>
        <v>0</v>
      </c>
      <c r="U6" s="161">
        <f t="shared" si="1"/>
        <v>1</v>
      </c>
      <c r="V6" s="161">
        <f t="shared" si="1"/>
        <v>12</v>
      </c>
      <c r="W6" s="161">
        <f t="shared" si="1"/>
        <v>6</v>
      </c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</row>
    <row r="7" spans="1:124" ht="21" customHeight="1" x14ac:dyDescent="0.2">
      <c r="A7" s="164"/>
      <c r="B7" s="165"/>
      <c r="C7" s="163" t="s">
        <v>24</v>
      </c>
      <c r="D7" s="161">
        <f t="shared" si="1"/>
        <v>122</v>
      </c>
      <c r="E7" s="161">
        <f t="shared" si="1"/>
        <v>0</v>
      </c>
      <c r="F7" s="161">
        <f t="shared" si="1"/>
        <v>0</v>
      </c>
      <c r="G7" s="161">
        <f t="shared" si="1"/>
        <v>0</v>
      </c>
      <c r="H7" s="161">
        <f t="shared" si="1"/>
        <v>0</v>
      </c>
      <c r="I7" s="161">
        <f t="shared" si="1"/>
        <v>0</v>
      </c>
      <c r="J7" s="161">
        <f t="shared" si="1"/>
        <v>0</v>
      </c>
      <c r="K7" s="161">
        <f t="shared" si="1"/>
        <v>0</v>
      </c>
      <c r="L7" s="161">
        <f t="shared" si="1"/>
        <v>14</v>
      </c>
      <c r="M7" s="161">
        <f t="shared" si="1"/>
        <v>0</v>
      </c>
      <c r="N7" s="161">
        <f t="shared" si="1"/>
        <v>0</v>
      </c>
      <c r="O7" s="161">
        <f t="shared" si="1"/>
        <v>0</v>
      </c>
      <c r="P7" s="161">
        <f t="shared" si="1"/>
        <v>0</v>
      </c>
      <c r="Q7" s="161">
        <f t="shared" si="1"/>
        <v>0</v>
      </c>
      <c r="R7" s="161">
        <f t="shared" si="1"/>
        <v>0</v>
      </c>
      <c r="S7" s="161">
        <f t="shared" si="1"/>
        <v>0</v>
      </c>
      <c r="T7" s="161">
        <f t="shared" si="1"/>
        <v>0</v>
      </c>
      <c r="U7" s="161">
        <f t="shared" si="1"/>
        <v>4</v>
      </c>
      <c r="V7" s="161">
        <f t="shared" si="1"/>
        <v>92</v>
      </c>
      <c r="W7" s="161">
        <f t="shared" si="1"/>
        <v>12</v>
      </c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</row>
    <row r="8" spans="1:124" ht="21" customHeight="1" x14ac:dyDescent="0.2">
      <c r="A8" s="166"/>
      <c r="B8" s="167" t="s">
        <v>9</v>
      </c>
      <c r="C8" s="163" t="s">
        <v>23</v>
      </c>
      <c r="D8" s="161">
        <f t="shared" ref="D8:D27" si="2">SUM(E8,I8,L8:P8,T8:W8)</f>
        <v>2</v>
      </c>
      <c r="E8" s="161">
        <f t="shared" ref="E8:E27" si="3">SUM(F8:H8)</f>
        <v>0</v>
      </c>
      <c r="F8" s="168">
        <v>0</v>
      </c>
      <c r="G8" s="168">
        <v>0</v>
      </c>
      <c r="H8" s="168">
        <v>0</v>
      </c>
      <c r="I8" s="161">
        <f t="shared" ref="I8:I27" si="4">SUM(J8:K8)</f>
        <v>0</v>
      </c>
      <c r="J8" s="168">
        <v>0</v>
      </c>
      <c r="K8" s="168">
        <v>0</v>
      </c>
      <c r="L8" s="168">
        <v>0</v>
      </c>
      <c r="M8" s="168">
        <v>0</v>
      </c>
      <c r="N8" s="168">
        <v>0</v>
      </c>
      <c r="O8" s="168">
        <v>0</v>
      </c>
      <c r="P8" s="161">
        <f t="shared" ref="P8:P27" si="5">SUM(Q8:S8)</f>
        <v>0</v>
      </c>
      <c r="Q8" s="168">
        <v>0</v>
      </c>
      <c r="R8" s="168">
        <v>0</v>
      </c>
      <c r="S8" s="168">
        <v>0</v>
      </c>
      <c r="T8" s="168">
        <v>0</v>
      </c>
      <c r="U8" s="168">
        <v>0</v>
      </c>
      <c r="V8" s="168">
        <v>2</v>
      </c>
      <c r="W8" s="168">
        <v>0</v>
      </c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</row>
    <row r="9" spans="1:124" ht="21" customHeight="1" x14ac:dyDescent="0.2">
      <c r="A9" s="166"/>
      <c r="B9" s="169"/>
      <c r="C9" s="163" t="s">
        <v>24</v>
      </c>
      <c r="D9" s="161">
        <f t="shared" si="2"/>
        <v>39</v>
      </c>
      <c r="E9" s="161">
        <f t="shared" si="3"/>
        <v>0</v>
      </c>
      <c r="F9" s="168">
        <v>0</v>
      </c>
      <c r="G9" s="168">
        <v>0</v>
      </c>
      <c r="H9" s="168">
        <v>0</v>
      </c>
      <c r="I9" s="161">
        <f t="shared" si="4"/>
        <v>0</v>
      </c>
      <c r="J9" s="168">
        <v>0</v>
      </c>
      <c r="K9" s="168">
        <v>0</v>
      </c>
      <c r="L9" s="168">
        <v>0</v>
      </c>
      <c r="M9" s="168">
        <v>0</v>
      </c>
      <c r="N9" s="168">
        <v>0</v>
      </c>
      <c r="O9" s="168">
        <v>0</v>
      </c>
      <c r="P9" s="161">
        <f t="shared" si="5"/>
        <v>0</v>
      </c>
      <c r="Q9" s="168">
        <v>0</v>
      </c>
      <c r="R9" s="168">
        <v>0</v>
      </c>
      <c r="S9" s="168">
        <v>0</v>
      </c>
      <c r="T9" s="168">
        <v>0</v>
      </c>
      <c r="U9" s="168">
        <v>0</v>
      </c>
      <c r="V9" s="168">
        <v>39</v>
      </c>
      <c r="W9" s="168">
        <v>0</v>
      </c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</row>
    <row r="10" spans="1:124" ht="21" customHeight="1" x14ac:dyDescent="0.2">
      <c r="A10" s="166"/>
      <c r="B10" s="167" t="s">
        <v>10</v>
      </c>
      <c r="C10" s="163" t="s">
        <v>23</v>
      </c>
      <c r="D10" s="161">
        <f t="shared" si="2"/>
        <v>1</v>
      </c>
      <c r="E10" s="161">
        <f t="shared" si="3"/>
        <v>0</v>
      </c>
      <c r="F10" s="168">
        <v>0</v>
      </c>
      <c r="G10" s="168">
        <v>0</v>
      </c>
      <c r="H10" s="168">
        <v>0</v>
      </c>
      <c r="I10" s="161">
        <f>SUM(J10:K10)</f>
        <v>0</v>
      </c>
      <c r="J10" s="168">
        <v>0</v>
      </c>
      <c r="K10" s="168">
        <v>0</v>
      </c>
      <c r="L10" s="168">
        <v>0</v>
      </c>
      <c r="M10" s="168">
        <v>0</v>
      </c>
      <c r="N10" s="168">
        <v>0</v>
      </c>
      <c r="O10" s="168">
        <v>0</v>
      </c>
      <c r="P10" s="161">
        <f>SUM(Q10:S10)</f>
        <v>0</v>
      </c>
      <c r="Q10" s="168">
        <v>0</v>
      </c>
      <c r="R10" s="168">
        <v>0</v>
      </c>
      <c r="S10" s="168">
        <v>0</v>
      </c>
      <c r="T10" s="168">
        <v>0</v>
      </c>
      <c r="U10" s="168">
        <v>0</v>
      </c>
      <c r="V10" s="168">
        <v>1</v>
      </c>
      <c r="W10" s="168">
        <v>0</v>
      </c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</row>
    <row r="11" spans="1:124" ht="21" customHeight="1" x14ac:dyDescent="0.2">
      <c r="A11" s="166"/>
      <c r="B11" s="169"/>
      <c r="C11" s="163" t="s">
        <v>24</v>
      </c>
      <c r="D11" s="161">
        <f t="shared" si="2"/>
        <v>21</v>
      </c>
      <c r="E11" s="161">
        <f t="shared" si="3"/>
        <v>0</v>
      </c>
      <c r="F11" s="168">
        <v>0</v>
      </c>
      <c r="G11" s="168">
        <v>0</v>
      </c>
      <c r="H11" s="168">
        <v>0</v>
      </c>
      <c r="I11" s="161">
        <f>SUM(J11:K11)</f>
        <v>0</v>
      </c>
      <c r="J11" s="168">
        <v>0</v>
      </c>
      <c r="K11" s="168">
        <v>0</v>
      </c>
      <c r="L11" s="168">
        <v>0</v>
      </c>
      <c r="M11" s="168">
        <v>0</v>
      </c>
      <c r="N11" s="168">
        <v>0</v>
      </c>
      <c r="O11" s="168">
        <v>0</v>
      </c>
      <c r="P11" s="161">
        <f>SUM(Q11:S11)</f>
        <v>0</v>
      </c>
      <c r="Q11" s="168">
        <v>0</v>
      </c>
      <c r="R11" s="168">
        <v>0</v>
      </c>
      <c r="S11" s="168">
        <v>0</v>
      </c>
      <c r="T11" s="168">
        <v>0</v>
      </c>
      <c r="U11" s="168">
        <v>0</v>
      </c>
      <c r="V11" s="168">
        <v>21</v>
      </c>
      <c r="W11" s="168">
        <v>0</v>
      </c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</row>
    <row r="12" spans="1:124" ht="21" customHeight="1" x14ac:dyDescent="0.2">
      <c r="A12" s="166"/>
      <c r="B12" s="167" t="s">
        <v>11</v>
      </c>
      <c r="C12" s="163" t="s">
        <v>23</v>
      </c>
      <c r="D12" s="161">
        <f t="shared" si="2"/>
        <v>0</v>
      </c>
      <c r="E12" s="161">
        <f t="shared" si="3"/>
        <v>0</v>
      </c>
      <c r="F12" s="168">
        <v>0</v>
      </c>
      <c r="G12" s="168">
        <v>0</v>
      </c>
      <c r="H12" s="168">
        <v>0</v>
      </c>
      <c r="I12" s="161">
        <f t="shared" si="4"/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1">
        <f t="shared" si="5"/>
        <v>0</v>
      </c>
      <c r="Q12" s="168">
        <v>0</v>
      </c>
      <c r="R12" s="168">
        <v>0</v>
      </c>
      <c r="S12" s="168">
        <v>0</v>
      </c>
      <c r="T12" s="168">
        <v>0</v>
      </c>
      <c r="U12" s="168">
        <v>0</v>
      </c>
      <c r="V12" s="168">
        <v>0</v>
      </c>
      <c r="W12" s="168">
        <v>0</v>
      </c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</row>
    <row r="13" spans="1:124" ht="21" customHeight="1" x14ac:dyDescent="0.2">
      <c r="A13" s="166"/>
      <c r="B13" s="169"/>
      <c r="C13" s="163" t="s">
        <v>24</v>
      </c>
      <c r="D13" s="161">
        <f t="shared" si="2"/>
        <v>0</v>
      </c>
      <c r="E13" s="161">
        <f t="shared" si="3"/>
        <v>0</v>
      </c>
      <c r="F13" s="168">
        <v>0</v>
      </c>
      <c r="G13" s="168">
        <v>0</v>
      </c>
      <c r="H13" s="168">
        <v>0</v>
      </c>
      <c r="I13" s="161">
        <f t="shared" si="4"/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1">
        <f t="shared" si="5"/>
        <v>0</v>
      </c>
      <c r="Q13" s="168">
        <v>0</v>
      </c>
      <c r="R13" s="168">
        <v>0</v>
      </c>
      <c r="S13" s="168">
        <v>0</v>
      </c>
      <c r="T13" s="168">
        <v>0</v>
      </c>
      <c r="U13" s="168">
        <v>0</v>
      </c>
      <c r="V13" s="168">
        <v>0</v>
      </c>
      <c r="W13" s="168">
        <v>0</v>
      </c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</row>
    <row r="14" spans="1:124" ht="21" customHeight="1" x14ac:dyDescent="0.2">
      <c r="A14" s="166"/>
      <c r="B14" s="167" t="s">
        <v>12</v>
      </c>
      <c r="C14" s="163" t="s">
        <v>23</v>
      </c>
      <c r="D14" s="161">
        <f t="shared" si="2"/>
        <v>0</v>
      </c>
      <c r="E14" s="161">
        <f t="shared" si="3"/>
        <v>0</v>
      </c>
      <c r="F14" s="168">
        <v>0</v>
      </c>
      <c r="G14" s="168">
        <v>0</v>
      </c>
      <c r="H14" s="168">
        <v>0</v>
      </c>
      <c r="I14" s="161">
        <f t="shared" si="4"/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  <c r="O14" s="168">
        <v>0</v>
      </c>
      <c r="P14" s="161">
        <f t="shared" si="5"/>
        <v>0</v>
      </c>
      <c r="Q14" s="168">
        <v>0</v>
      </c>
      <c r="R14" s="168">
        <v>0</v>
      </c>
      <c r="S14" s="168">
        <v>0</v>
      </c>
      <c r="T14" s="168">
        <v>0</v>
      </c>
      <c r="U14" s="168">
        <v>0</v>
      </c>
      <c r="V14" s="168">
        <v>0</v>
      </c>
      <c r="W14" s="168">
        <v>0</v>
      </c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</row>
    <row r="15" spans="1:124" ht="21" customHeight="1" x14ac:dyDescent="0.2">
      <c r="A15" s="166"/>
      <c r="B15" s="169"/>
      <c r="C15" s="163" t="s">
        <v>24</v>
      </c>
      <c r="D15" s="161">
        <f t="shared" si="2"/>
        <v>0</v>
      </c>
      <c r="E15" s="161">
        <f t="shared" si="3"/>
        <v>0</v>
      </c>
      <c r="F15" s="168">
        <v>0</v>
      </c>
      <c r="G15" s="168">
        <v>0</v>
      </c>
      <c r="H15" s="168">
        <v>0</v>
      </c>
      <c r="I15" s="161">
        <f t="shared" si="4"/>
        <v>0</v>
      </c>
      <c r="J15" s="168">
        <v>0</v>
      </c>
      <c r="K15" s="168">
        <v>0</v>
      </c>
      <c r="L15" s="168">
        <v>0</v>
      </c>
      <c r="M15" s="168">
        <v>0</v>
      </c>
      <c r="N15" s="168">
        <v>0</v>
      </c>
      <c r="O15" s="168">
        <v>0</v>
      </c>
      <c r="P15" s="161">
        <f t="shared" si="5"/>
        <v>0</v>
      </c>
      <c r="Q15" s="168">
        <v>0</v>
      </c>
      <c r="R15" s="168">
        <v>0</v>
      </c>
      <c r="S15" s="168">
        <v>0</v>
      </c>
      <c r="T15" s="168">
        <v>0</v>
      </c>
      <c r="U15" s="168">
        <v>0</v>
      </c>
      <c r="V15" s="168">
        <v>0</v>
      </c>
      <c r="W15" s="168">
        <v>0</v>
      </c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</row>
    <row r="16" spans="1:124" ht="21" customHeight="1" x14ac:dyDescent="0.2">
      <c r="A16" s="166"/>
      <c r="B16" s="167" t="s">
        <v>124</v>
      </c>
      <c r="C16" s="163" t="s">
        <v>23</v>
      </c>
      <c r="D16" s="161">
        <f t="shared" si="2"/>
        <v>0</v>
      </c>
      <c r="E16" s="161">
        <f t="shared" si="3"/>
        <v>0</v>
      </c>
      <c r="F16" s="168">
        <v>0</v>
      </c>
      <c r="G16" s="168">
        <v>0</v>
      </c>
      <c r="H16" s="168">
        <v>0</v>
      </c>
      <c r="I16" s="161">
        <f t="shared" si="4"/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  <c r="O16" s="168">
        <v>0</v>
      </c>
      <c r="P16" s="161">
        <f t="shared" si="5"/>
        <v>0</v>
      </c>
      <c r="Q16" s="168">
        <v>0</v>
      </c>
      <c r="R16" s="168">
        <v>0</v>
      </c>
      <c r="S16" s="168">
        <v>0</v>
      </c>
      <c r="T16" s="168">
        <v>0</v>
      </c>
      <c r="U16" s="168">
        <v>0</v>
      </c>
      <c r="V16" s="168">
        <v>0</v>
      </c>
      <c r="W16" s="168">
        <v>0</v>
      </c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</row>
    <row r="17" spans="1:124" ht="21" customHeight="1" x14ac:dyDescent="0.2">
      <c r="A17" s="166"/>
      <c r="B17" s="169"/>
      <c r="C17" s="163" t="s">
        <v>24</v>
      </c>
      <c r="D17" s="161">
        <f t="shared" si="2"/>
        <v>0</v>
      </c>
      <c r="E17" s="161">
        <f t="shared" si="3"/>
        <v>0</v>
      </c>
      <c r="F17" s="168">
        <v>0</v>
      </c>
      <c r="G17" s="168">
        <v>0</v>
      </c>
      <c r="H17" s="168">
        <v>0</v>
      </c>
      <c r="I17" s="161">
        <f t="shared" si="4"/>
        <v>0</v>
      </c>
      <c r="J17" s="168">
        <v>0</v>
      </c>
      <c r="K17" s="168">
        <v>0</v>
      </c>
      <c r="L17" s="168">
        <v>0</v>
      </c>
      <c r="M17" s="168">
        <v>0</v>
      </c>
      <c r="N17" s="168">
        <v>0</v>
      </c>
      <c r="O17" s="168">
        <v>0</v>
      </c>
      <c r="P17" s="161">
        <f t="shared" si="5"/>
        <v>0</v>
      </c>
      <c r="Q17" s="168">
        <v>0</v>
      </c>
      <c r="R17" s="168">
        <v>0</v>
      </c>
      <c r="S17" s="168">
        <v>0</v>
      </c>
      <c r="T17" s="168">
        <v>0</v>
      </c>
      <c r="U17" s="168">
        <v>0</v>
      </c>
      <c r="V17" s="168">
        <v>0</v>
      </c>
      <c r="W17" s="168">
        <v>0</v>
      </c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</row>
    <row r="18" spans="1:124" ht="21" customHeight="1" x14ac:dyDescent="0.2">
      <c r="A18" s="166"/>
      <c r="B18" s="167" t="s">
        <v>125</v>
      </c>
      <c r="C18" s="163" t="s">
        <v>23</v>
      </c>
      <c r="D18" s="161">
        <f t="shared" si="2"/>
        <v>0</v>
      </c>
      <c r="E18" s="161">
        <f t="shared" si="3"/>
        <v>0</v>
      </c>
      <c r="F18" s="168">
        <v>0</v>
      </c>
      <c r="G18" s="168">
        <v>0</v>
      </c>
      <c r="H18" s="168">
        <v>0</v>
      </c>
      <c r="I18" s="161">
        <f t="shared" si="4"/>
        <v>0</v>
      </c>
      <c r="J18" s="168">
        <v>0</v>
      </c>
      <c r="K18" s="168">
        <v>0</v>
      </c>
      <c r="L18" s="168">
        <v>0</v>
      </c>
      <c r="M18" s="168">
        <v>0</v>
      </c>
      <c r="N18" s="168">
        <v>0</v>
      </c>
      <c r="O18" s="168">
        <v>0</v>
      </c>
      <c r="P18" s="161">
        <f t="shared" si="5"/>
        <v>0</v>
      </c>
      <c r="Q18" s="168">
        <v>0</v>
      </c>
      <c r="R18" s="168">
        <v>0</v>
      </c>
      <c r="S18" s="168">
        <v>0</v>
      </c>
      <c r="T18" s="168">
        <v>0</v>
      </c>
      <c r="U18" s="168">
        <v>0</v>
      </c>
      <c r="V18" s="168">
        <v>0</v>
      </c>
      <c r="W18" s="168">
        <v>0</v>
      </c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</row>
    <row r="19" spans="1:124" ht="21" customHeight="1" x14ac:dyDescent="0.2">
      <c r="A19" s="166"/>
      <c r="B19" s="169"/>
      <c r="C19" s="163" t="s">
        <v>24</v>
      </c>
      <c r="D19" s="161">
        <f t="shared" si="2"/>
        <v>0</v>
      </c>
      <c r="E19" s="161">
        <f t="shared" si="3"/>
        <v>0</v>
      </c>
      <c r="F19" s="168">
        <v>0</v>
      </c>
      <c r="G19" s="168">
        <v>0</v>
      </c>
      <c r="H19" s="168">
        <v>0</v>
      </c>
      <c r="I19" s="161">
        <f t="shared" si="4"/>
        <v>0</v>
      </c>
      <c r="J19" s="168">
        <v>0</v>
      </c>
      <c r="K19" s="168">
        <v>0</v>
      </c>
      <c r="L19" s="168">
        <v>0</v>
      </c>
      <c r="M19" s="168">
        <v>0</v>
      </c>
      <c r="N19" s="168">
        <v>0</v>
      </c>
      <c r="O19" s="168">
        <v>0</v>
      </c>
      <c r="P19" s="161">
        <f t="shared" si="5"/>
        <v>0</v>
      </c>
      <c r="Q19" s="168">
        <v>0</v>
      </c>
      <c r="R19" s="168">
        <v>0</v>
      </c>
      <c r="S19" s="168">
        <v>0</v>
      </c>
      <c r="T19" s="168">
        <v>0</v>
      </c>
      <c r="U19" s="168">
        <v>0</v>
      </c>
      <c r="V19" s="168">
        <v>0</v>
      </c>
      <c r="W19" s="168">
        <v>0</v>
      </c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</row>
    <row r="20" spans="1:124" ht="21" customHeight="1" x14ac:dyDescent="0.2">
      <c r="A20" s="166"/>
      <c r="B20" s="167" t="s">
        <v>15</v>
      </c>
      <c r="C20" s="163" t="s">
        <v>23</v>
      </c>
      <c r="D20" s="161">
        <f t="shared" si="2"/>
        <v>0</v>
      </c>
      <c r="E20" s="161">
        <f t="shared" si="3"/>
        <v>0</v>
      </c>
      <c r="F20" s="168">
        <v>0</v>
      </c>
      <c r="G20" s="168">
        <v>0</v>
      </c>
      <c r="H20" s="168">
        <v>0</v>
      </c>
      <c r="I20" s="161">
        <f t="shared" si="4"/>
        <v>0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1">
        <f t="shared" si="5"/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</row>
    <row r="21" spans="1:124" ht="21" customHeight="1" x14ac:dyDescent="0.2">
      <c r="A21" s="166"/>
      <c r="B21" s="169"/>
      <c r="C21" s="163" t="s">
        <v>24</v>
      </c>
      <c r="D21" s="161">
        <f t="shared" si="2"/>
        <v>0</v>
      </c>
      <c r="E21" s="161">
        <f t="shared" si="3"/>
        <v>0</v>
      </c>
      <c r="F21" s="168">
        <v>0</v>
      </c>
      <c r="G21" s="168">
        <v>0</v>
      </c>
      <c r="H21" s="168">
        <v>0</v>
      </c>
      <c r="I21" s="161">
        <f t="shared" si="4"/>
        <v>0</v>
      </c>
      <c r="J21" s="168">
        <v>0</v>
      </c>
      <c r="K21" s="168">
        <v>0</v>
      </c>
      <c r="L21" s="168">
        <v>0</v>
      </c>
      <c r="M21" s="168">
        <v>0</v>
      </c>
      <c r="N21" s="168">
        <v>0</v>
      </c>
      <c r="O21" s="168">
        <v>0</v>
      </c>
      <c r="P21" s="161">
        <f t="shared" si="5"/>
        <v>0</v>
      </c>
      <c r="Q21" s="168">
        <v>0</v>
      </c>
      <c r="R21" s="168">
        <v>0</v>
      </c>
      <c r="S21" s="168">
        <v>0</v>
      </c>
      <c r="T21" s="168">
        <v>0</v>
      </c>
      <c r="U21" s="168">
        <v>0</v>
      </c>
      <c r="V21" s="168">
        <v>0</v>
      </c>
      <c r="W21" s="168">
        <v>0</v>
      </c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</row>
    <row r="22" spans="1:124" ht="21" customHeight="1" x14ac:dyDescent="0.2">
      <c r="A22" s="166"/>
      <c r="B22" s="167" t="s">
        <v>16</v>
      </c>
      <c r="C22" s="163" t="s">
        <v>23</v>
      </c>
      <c r="D22" s="161">
        <f t="shared" si="2"/>
        <v>0</v>
      </c>
      <c r="E22" s="161">
        <f t="shared" si="3"/>
        <v>0</v>
      </c>
      <c r="F22" s="168">
        <v>0</v>
      </c>
      <c r="G22" s="168">
        <v>0</v>
      </c>
      <c r="H22" s="168">
        <v>0</v>
      </c>
      <c r="I22" s="161">
        <f t="shared" si="4"/>
        <v>0</v>
      </c>
      <c r="J22" s="168">
        <v>0</v>
      </c>
      <c r="K22" s="168">
        <v>0</v>
      </c>
      <c r="L22" s="168">
        <v>0</v>
      </c>
      <c r="M22" s="168">
        <v>0</v>
      </c>
      <c r="N22" s="168">
        <v>0</v>
      </c>
      <c r="O22" s="168">
        <v>0</v>
      </c>
      <c r="P22" s="161">
        <f t="shared" si="5"/>
        <v>0</v>
      </c>
      <c r="Q22" s="168">
        <v>0</v>
      </c>
      <c r="R22" s="168">
        <v>0</v>
      </c>
      <c r="S22" s="168">
        <v>0</v>
      </c>
      <c r="T22" s="168">
        <v>0</v>
      </c>
      <c r="U22" s="168">
        <v>0</v>
      </c>
      <c r="V22" s="168">
        <v>0</v>
      </c>
      <c r="W22" s="168">
        <v>0</v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</row>
    <row r="23" spans="1:124" ht="21" customHeight="1" x14ac:dyDescent="0.2">
      <c r="A23" s="166"/>
      <c r="B23" s="169"/>
      <c r="C23" s="163" t="s">
        <v>24</v>
      </c>
      <c r="D23" s="161">
        <f t="shared" si="2"/>
        <v>0</v>
      </c>
      <c r="E23" s="161">
        <f t="shared" si="3"/>
        <v>0</v>
      </c>
      <c r="F23" s="168">
        <v>0</v>
      </c>
      <c r="G23" s="168">
        <v>0</v>
      </c>
      <c r="H23" s="168">
        <v>0</v>
      </c>
      <c r="I23" s="161">
        <f t="shared" si="4"/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1">
        <f t="shared" si="5"/>
        <v>0</v>
      </c>
      <c r="Q23" s="168">
        <v>0</v>
      </c>
      <c r="R23" s="168">
        <v>0</v>
      </c>
      <c r="S23" s="168">
        <v>0</v>
      </c>
      <c r="T23" s="168">
        <v>0</v>
      </c>
      <c r="U23" s="168">
        <v>0</v>
      </c>
      <c r="V23" s="168">
        <v>0</v>
      </c>
      <c r="W23" s="168">
        <v>0</v>
      </c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</row>
    <row r="24" spans="1:124" ht="21" customHeight="1" x14ac:dyDescent="0.2">
      <c r="A24" s="166"/>
      <c r="B24" s="167" t="s">
        <v>126</v>
      </c>
      <c r="C24" s="163" t="s">
        <v>23</v>
      </c>
      <c r="D24" s="161">
        <f t="shared" si="2"/>
        <v>18</v>
      </c>
      <c r="E24" s="161">
        <f t="shared" si="3"/>
        <v>0</v>
      </c>
      <c r="F24" s="168">
        <v>0</v>
      </c>
      <c r="G24" s="168">
        <v>0</v>
      </c>
      <c r="H24" s="168">
        <v>0</v>
      </c>
      <c r="I24" s="161">
        <f t="shared" si="4"/>
        <v>0</v>
      </c>
      <c r="J24" s="168">
        <v>0</v>
      </c>
      <c r="K24" s="168">
        <v>0</v>
      </c>
      <c r="L24" s="170">
        <v>2</v>
      </c>
      <c r="M24" s="168">
        <v>0</v>
      </c>
      <c r="N24" s="168">
        <v>0</v>
      </c>
      <c r="O24" s="168">
        <v>0</v>
      </c>
      <c r="P24" s="161">
        <f t="shared" si="5"/>
        <v>0</v>
      </c>
      <c r="Q24" s="168">
        <v>0</v>
      </c>
      <c r="R24" s="168">
        <v>0</v>
      </c>
      <c r="S24" s="168">
        <v>0</v>
      </c>
      <c r="T24" s="168">
        <v>0</v>
      </c>
      <c r="U24" s="168">
        <v>1</v>
      </c>
      <c r="V24" s="170">
        <v>9</v>
      </c>
      <c r="W24" s="170">
        <v>6</v>
      </c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</row>
    <row r="25" spans="1:124" ht="21" customHeight="1" x14ac:dyDescent="0.2">
      <c r="A25" s="166"/>
      <c r="B25" s="169"/>
      <c r="C25" s="163" t="s">
        <v>24</v>
      </c>
      <c r="D25" s="161">
        <f t="shared" si="2"/>
        <v>62</v>
      </c>
      <c r="E25" s="161">
        <f t="shared" si="3"/>
        <v>0</v>
      </c>
      <c r="F25" s="168">
        <v>0</v>
      </c>
      <c r="G25" s="168">
        <v>0</v>
      </c>
      <c r="H25" s="168">
        <v>0</v>
      </c>
      <c r="I25" s="161">
        <f t="shared" si="4"/>
        <v>0</v>
      </c>
      <c r="J25" s="168">
        <v>0</v>
      </c>
      <c r="K25" s="168">
        <v>0</v>
      </c>
      <c r="L25" s="170">
        <v>14</v>
      </c>
      <c r="M25" s="168">
        <v>0</v>
      </c>
      <c r="N25" s="168">
        <v>0</v>
      </c>
      <c r="O25" s="168">
        <v>0</v>
      </c>
      <c r="P25" s="161">
        <f t="shared" si="5"/>
        <v>0</v>
      </c>
      <c r="Q25" s="168">
        <v>0</v>
      </c>
      <c r="R25" s="168">
        <v>0</v>
      </c>
      <c r="S25" s="168">
        <v>0</v>
      </c>
      <c r="T25" s="168">
        <v>0</v>
      </c>
      <c r="U25" s="168">
        <v>4</v>
      </c>
      <c r="V25" s="170">
        <v>32</v>
      </c>
      <c r="W25" s="170">
        <v>12</v>
      </c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</row>
    <row r="26" spans="1:124" ht="21" customHeight="1" x14ac:dyDescent="0.2">
      <c r="A26" s="166"/>
      <c r="B26" s="167" t="s">
        <v>71</v>
      </c>
      <c r="C26" s="163" t="s">
        <v>23</v>
      </c>
      <c r="D26" s="161">
        <f t="shared" si="2"/>
        <v>0</v>
      </c>
      <c r="E26" s="161">
        <f t="shared" si="3"/>
        <v>0</v>
      </c>
      <c r="F26" s="168">
        <v>0</v>
      </c>
      <c r="G26" s="168">
        <v>0</v>
      </c>
      <c r="H26" s="168">
        <v>0</v>
      </c>
      <c r="I26" s="161">
        <f t="shared" si="4"/>
        <v>0</v>
      </c>
      <c r="J26" s="168">
        <v>0</v>
      </c>
      <c r="K26" s="168">
        <v>0</v>
      </c>
      <c r="L26" s="168">
        <v>0</v>
      </c>
      <c r="M26" s="168">
        <v>0</v>
      </c>
      <c r="N26" s="168">
        <v>0</v>
      </c>
      <c r="O26" s="168">
        <v>0</v>
      </c>
      <c r="P26" s="161">
        <f t="shared" si="5"/>
        <v>0</v>
      </c>
      <c r="Q26" s="168">
        <v>0</v>
      </c>
      <c r="R26" s="168">
        <v>0</v>
      </c>
      <c r="S26" s="168">
        <v>0</v>
      </c>
      <c r="T26" s="168">
        <v>0</v>
      </c>
      <c r="U26" s="168">
        <v>0</v>
      </c>
      <c r="V26" s="168">
        <v>0</v>
      </c>
      <c r="W26" s="168">
        <v>0</v>
      </c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</row>
    <row r="27" spans="1:124" ht="21" customHeight="1" x14ac:dyDescent="0.2">
      <c r="A27" s="171"/>
      <c r="B27" s="169"/>
      <c r="C27" s="163" t="s">
        <v>24</v>
      </c>
      <c r="D27" s="161">
        <f t="shared" si="2"/>
        <v>0</v>
      </c>
      <c r="E27" s="161">
        <f t="shared" si="3"/>
        <v>0</v>
      </c>
      <c r="F27" s="168">
        <v>0</v>
      </c>
      <c r="G27" s="168">
        <v>0</v>
      </c>
      <c r="H27" s="168">
        <v>0</v>
      </c>
      <c r="I27" s="161">
        <f t="shared" si="4"/>
        <v>0</v>
      </c>
      <c r="J27" s="168">
        <v>0</v>
      </c>
      <c r="K27" s="168">
        <v>0</v>
      </c>
      <c r="L27" s="168">
        <v>0</v>
      </c>
      <c r="M27" s="168">
        <v>0</v>
      </c>
      <c r="N27" s="168">
        <v>0</v>
      </c>
      <c r="O27" s="168">
        <v>0</v>
      </c>
      <c r="P27" s="161">
        <f t="shared" si="5"/>
        <v>0</v>
      </c>
      <c r="Q27" s="168">
        <v>0</v>
      </c>
      <c r="R27" s="168">
        <v>0</v>
      </c>
      <c r="S27" s="168">
        <v>0</v>
      </c>
      <c r="T27" s="168">
        <v>0</v>
      </c>
      <c r="U27" s="168">
        <v>0</v>
      </c>
      <c r="V27" s="168">
        <v>0</v>
      </c>
      <c r="W27" s="168">
        <v>0</v>
      </c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</row>
    <row r="28" spans="1:124" ht="21" customHeight="1" x14ac:dyDescent="0.2">
      <c r="A28" s="7" t="s">
        <v>4</v>
      </c>
      <c r="B28" s="8"/>
      <c r="C28" s="163" t="s">
        <v>23</v>
      </c>
      <c r="D28" s="161">
        <f t="shared" ref="D28:V29" si="6">SUM(D30,D32)</f>
        <v>4</v>
      </c>
      <c r="E28" s="161">
        <f t="shared" si="6"/>
        <v>0</v>
      </c>
      <c r="F28" s="161">
        <f t="shared" si="6"/>
        <v>0</v>
      </c>
      <c r="G28" s="161">
        <f t="shared" si="6"/>
        <v>0</v>
      </c>
      <c r="H28" s="161">
        <f t="shared" si="6"/>
        <v>0</v>
      </c>
      <c r="I28" s="161">
        <f t="shared" si="6"/>
        <v>0</v>
      </c>
      <c r="J28" s="161">
        <f t="shared" si="6"/>
        <v>0</v>
      </c>
      <c r="K28" s="161">
        <f t="shared" si="6"/>
        <v>0</v>
      </c>
      <c r="L28" s="161">
        <f t="shared" si="6"/>
        <v>0</v>
      </c>
      <c r="M28" s="161">
        <f t="shared" si="6"/>
        <v>0</v>
      </c>
      <c r="N28" s="161">
        <f t="shared" si="6"/>
        <v>0</v>
      </c>
      <c r="O28" s="161">
        <f t="shared" si="6"/>
        <v>0</v>
      </c>
      <c r="P28" s="161">
        <f t="shared" si="6"/>
        <v>0</v>
      </c>
      <c r="Q28" s="161">
        <f t="shared" si="6"/>
        <v>0</v>
      </c>
      <c r="R28" s="161">
        <f t="shared" si="6"/>
        <v>0</v>
      </c>
      <c r="S28" s="161">
        <f t="shared" si="6"/>
        <v>0</v>
      </c>
      <c r="T28" s="161">
        <f t="shared" si="6"/>
        <v>0</v>
      </c>
      <c r="U28" s="161">
        <f t="shared" si="6"/>
        <v>0</v>
      </c>
      <c r="V28" s="161">
        <f t="shared" si="6"/>
        <v>4</v>
      </c>
      <c r="W28" s="161">
        <f>SUM(W30,W32)</f>
        <v>0</v>
      </c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</row>
    <row r="29" spans="1:124" ht="21" customHeight="1" x14ac:dyDescent="0.2">
      <c r="A29" s="164"/>
      <c r="B29" s="165"/>
      <c r="C29" s="163" t="s">
        <v>24</v>
      </c>
      <c r="D29" s="161">
        <f t="shared" si="6"/>
        <v>205</v>
      </c>
      <c r="E29" s="161">
        <f t="shared" si="6"/>
        <v>0</v>
      </c>
      <c r="F29" s="161">
        <f t="shared" si="6"/>
        <v>0</v>
      </c>
      <c r="G29" s="161">
        <f t="shared" si="6"/>
        <v>0</v>
      </c>
      <c r="H29" s="161">
        <f t="shared" si="6"/>
        <v>0</v>
      </c>
      <c r="I29" s="161">
        <f t="shared" si="6"/>
        <v>0</v>
      </c>
      <c r="J29" s="161">
        <f t="shared" si="6"/>
        <v>0</v>
      </c>
      <c r="K29" s="161">
        <f t="shared" si="6"/>
        <v>0</v>
      </c>
      <c r="L29" s="161">
        <f t="shared" si="6"/>
        <v>0</v>
      </c>
      <c r="M29" s="161">
        <f t="shared" si="6"/>
        <v>0</v>
      </c>
      <c r="N29" s="161">
        <f t="shared" si="6"/>
        <v>0</v>
      </c>
      <c r="O29" s="161">
        <f t="shared" si="6"/>
        <v>0</v>
      </c>
      <c r="P29" s="161">
        <f t="shared" si="6"/>
        <v>0</v>
      </c>
      <c r="Q29" s="161">
        <f t="shared" si="6"/>
        <v>0</v>
      </c>
      <c r="R29" s="161">
        <f t="shared" si="6"/>
        <v>0</v>
      </c>
      <c r="S29" s="161">
        <f t="shared" si="6"/>
        <v>0</v>
      </c>
      <c r="T29" s="161">
        <f t="shared" si="6"/>
        <v>0</v>
      </c>
      <c r="U29" s="161">
        <f t="shared" si="6"/>
        <v>0</v>
      </c>
      <c r="V29" s="161">
        <f t="shared" si="6"/>
        <v>205</v>
      </c>
      <c r="W29" s="161">
        <f>SUM(W31,W33)</f>
        <v>0</v>
      </c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</row>
    <row r="30" spans="1:124" ht="21" customHeight="1" x14ac:dyDescent="0.2">
      <c r="A30" s="166"/>
      <c r="B30" s="167" t="s">
        <v>19</v>
      </c>
      <c r="C30" s="163" t="s">
        <v>23</v>
      </c>
      <c r="D30" s="161">
        <f t="shared" ref="D30:D35" si="7">SUM(E30,I30,L30:P30,T30:W30)</f>
        <v>4</v>
      </c>
      <c r="E30" s="161">
        <f t="shared" ref="E30:E35" si="8">SUM(F30:H30)</f>
        <v>0</v>
      </c>
      <c r="F30" s="168">
        <v>0</v>
      </c>
      <c r="G30" s="168">
        <v>0</v>
      </c>
      <c r="H30" s="168">
        <v>0</v>
      </c>
      <c r="I30" s="161">
        <f t="shared" ref="I30:I35" si="9">SUM(J30:K30)</f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  <c r="O30" s="168">
        <v>0</v>
      </c>
      <c r="P30" s="161">
        <f t="shared" ref="P30:P35" si="10">SUM(Q30:S30)</f>
        <v>0</v>
      </c>
      <c r="Q30" s="168">
        <v>0</v>
      </c>
      <c r="R30" s="168">
        <v>0</v>
      </c>
      <c r="S30" s="168">
        <v>0</v>
      </c>
      <c r="T30" s="168">
        <v>0</v>
      </c>
      <c r="U30" s="168">
        <v>0</v>
      </c>
      <c r="V30" s="170">
        <v>4</v>
      </c>
      <c r="W30" s="168">
        <v>0</v>
      </c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</row>
    <row r="31" spans="1:124" ht="21" customHeight="1" x14ac:dyDescent="0.2">
      <c r="A31" s="166"/>
      <c r="B31" s="169"/>
      <c r="C31" s="163" t="s">
        <v>24</v>
      </c>
      <c r="D31" s="161">
        <f t="shared" si="7"/>
        <v>205</v>
      </c>
      <c r="E31" s="161">
        <f t="shared" si="8"/>
        <v>0</v>
      </c>
      <c r="F31" s="168">
        <v>0</v>
      </c>
      <c r="G31" s="168">
        <v>0</v>
      </c>
      <c r="H31" s="168">
        <v>0</v>
      </c>
      <c r="I31" s="161">
        <f t="shared" si="9"/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  <c r="P31" s="161">
        <f t="shared" si="10"/>
        <v>0</v>
      </c>
      <c r="Q31" s="168">
        <v>0</v>
      </c>
      <c r="R31" s="168">
        <v>0</v>
      </c>
      <c r="S31" s="168">
        <v>0</v>
      </c>
      <c r="T31" s="168">
        <v>0</v>
      </c>
      <c r="U31" s="168">
        <v>0</v>
      </c>
      <c r="V31" s="170">
        <v>205</v>
      </c>
      <c r="W31" s="168">
        <v>0</v>
      </c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</row>
    <row r="32" spans="1:124" ht="21" customHeight="1" x14ac:dyDescent="0.2">
      <c r="A32" s="166"/>
      <c r="B32" s="167" t="s">
        <v>127</v>
      </c>
      <c r="C32" s="163" t="s">
        <v>23</v>
      </c>
      <c r="D32" s="161">
        <f t="shared" si="7"/>
        <v>0</v>
      </c>
      <c r="E32" s="161">
        <f t="shared" si="8"/>
        <v>0</v>
      </c>
      <c r="F32" s="168">
        <v>0</v>
      </c>
      <c r="G32" s="168">
        <v>0</v>
      </c>
      <c r="H32" s="168">
        <v>0</v>
      </c>
      <c r="I32" s="161">
        <f t="shared" si="9"/>
        <v>0</v>
      </c>
      <c r="J32" s="168">
        <v>0</v>
      </c>
      <c r="K32" s="168">
        <v>0</v>
      </c>
      <c r="L32" s="168">
        <v>0</v>
      </c>
      <c r="M32" s="168">
        <v>0</v>
      </c>
      <c r="N32" s="168">
        <v>0</v>
      </c>
      <c r="O32" s="168">
        <v>0</v>
      </c>
      <c r="P32" s="161">
        <f t="shared" si="10"/>
        <v>0</v>
      </c>
      <c r="Q32" s="168">
        <v>0</v>
      </c>
      <c r="R32" s="168">
        <v>0</v>
      </c>
      <c r="S32" s="168">
        <v>0</v>
      </c>
      <c r="T32" s="168">
        <v>0</v>
      </c>
      <c r="U32" s="168">
        <v>0</v>
      </c>
      <c r="V32" s="168">
        <v>0</v>
      </c>
      <c r="W32" s="168">
        <v>0</v>
      </c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</row>
    <row r="33" spans="1:124" ht="21" customHeight="1" x14ac:dyDescent="0.2">
      <c r="A33" s="171"/>
      <c r="B33" s="169"/>
      <c r="C33" s="163" t="s">
        <v>24</v>
      </c>
      <c r="D33" s="161">
        <f t="shared" si="7"/>
        <v>0</v>
      </c>
      <c r="E33" s="161">
        <f t="shared" si="8"/>
        <v>0</v>
      </c>
      <c r="F33" s="168">
        <v>0</v>
      </c>
      <c r="G33" s="168">
        <v>0</v>
      </c>
      <c r="H33" s="168">
        <v>0</v>
      </c>
      <c r="I33" s="161">
        <f t="shared" si="9"/>
        <v>0</v>
      </c>
      <c r="J33" s="168">
        <v>0</v>
      </c>
      <c r="K33" s="168">
        <v>0</v>
      </c>
      <c r="L33" s="168">
        <v>0</v>
      </c>
      <c r="M33" s="168">
        <v>0</v>
      </c>
      <c r="N33" s="168">
        <v>0</v>
      </c>
      <c r="O33" s="168">
        <v>0</v>
      </c>
      <c r="P33" s="161">
        <f t="shared" si="10"/>
        <v>0</v>
      </c>
      <c r="Q33" s="168">
        <v>0</v>
      </c>
      <c r="R33" s="168">
        <v>0</v>
      </c>
      <c r="S33" s="168">
        <v>0</v>
      </c>
      <c r="T33" s="168">
        <v>0</v>
      </c>
      <c r="U33" s="168">
        <v>0</v>
      </c>
      <c r="V33" s="168">
        <v>0</v>
      </c>
      <c r="W33" s="168">
        <v>0</v>
      </c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</row>
    <row r="34" spans="1:124" ht="21" customHeight="1" x14ac:dyDescent="0.2">
      <c r="A34" s="17" t="s">
        <v>5</v>
      </c>
      <c r="B34" s="172"/>
      <c r="C34" s="163" t="s">
        <v>23</v>
      </c>
      <c r="D34" s="39">
        <f t="shared" si="7"/>
        <v>0</v>
      </c>
      <c r="E34" s="39">
        <f t="shared" si="8"/>
        <v>0</v>
      </c>
      <c r="F34" s="168">
        <v>0</v>
      </c>
      <c r="G34" s="168">
        <v>0</v>
      </c>
      <c r="H34" s="168">
        <v>0</v>
      </c>
      <c r="I34" s="39">
        <f t="shared" si="9"/>
        <v>0</v>
      </c>
      <c r="J34" s="168">
        <v>0</v>
      </c>
      <c r="K34" s="168">
        <v>0</v>
      </c>
      <c r="L34" s="168">
        <v>0</v>
      </c>
      <c r="M34" s="168">
        <v>0</v>
      </c>
      <c r="N34" s="168">
        <v>0</v>
      </c>
      <c r="O34" s="168">
        <v>0</v>
      </c>
      <c r="P34" s="39">
        <f t="shared" si="10"/>
        <v>0</v>
      </c>
      <c r="Q34" s="168">
        <v>0</v>
      </c>
      <c r="R34" s="168">
        <v>0</v>
      </c>
      <c r="S34" s="168">
        <v>0</v>
      </c>
      <c r="T34" s="168">
        <v>0</v>
      </c>
      <c r="U34" s="168">
        <v>0</v>
      </c>
      <c r="V34" s="168">
        <v>0</v>
      </c>
      <c r="W34" s="168">
        <v>0</v>
      </c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</row>
    <row r="35" spans="1:124" ht="21" customHeight="1" x14ac:dyDescent="0.2">
      <c r="A35" s="31"/>
      <c r="B35" s="32"/>
      <c r="C35" s="163" t="s">
        <v>24</v>
      </c>
      <c r="D35" s="39">
        <f t="shared" si="7"/>
        <v>0</v>
      </c>
      <c r="E35" s="39">
        <f t="shared" si="8"/>
        <v>0</v>
      </c>
      <c r="F35" s="168">
        <v>0</v>
      </c>
      <c r="G35" s="168">
        <v>0</v>
      </c>
      <c r="H35" s="168">
        <v>0</v>
      </c>
      <c r="I35" s="39">
        <f t="shared" si="9"/>
        <v>0</v>
      </c>
      <c r="J35" s="168">
        <v>0</v>
      </c>
      <c r="K35" s="168">
        <v>0</v>
      </c>
      <c r="L35" s="168">
        <v>0</v>
      </c>
      <c r="M35" s="168">
        <v>0</v>
      </c>
      <c r="N35" s="168">
        <v>0</v>
      </c>
      <c r="O35" s="168">
        <v>0</v>
      </c>
      <c r="P35" s="39">
        <f t="shared" si="10"/>
        <v>0</v>
      </c>
      <c r="Q35" s="168">
        <v>0</v>
      </c>
      <c r="R35" s="168">
        <v>0</v>
      </c>
      <c r="S35" s="168">
        <v>0</v>
      </c>
      <c r="T35" s="168">
        <v>0</v>
      </c>
      <c r="U35" s="168">
        <v>0</v>
      </c>
      <c r="V35" s="168">
        <v>0</v>
      </c>
      <c r="W35" s="168">
        <v>0</v>
      </c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</row>
    <row r="36" spans="1:124" ht="21" customHeight="1" x14ac:dyDescent="0.2">
      <c r="A36" s="7" t="s">
        <v>73</v>
      </c>
      <c r="B36" s="8"/>
      <c r="C36" s="163" t="s">
        <v>23</v>
      </c>
      <c r="D36" s="39">
        <f t="shared" ref="D36:W37" si="11">SUM(D38,D40)</f>
        <v>2</v>
      </c>
      <c r="E36" s="39">
        <f t="shared" si="11"/>
        <v>1</v>
      </c>
      <c r="F36" s="39">
        <f t="shared" si="11"/>
        <v>1</v>
      </c>
      <c r="G36" s="39">
        <f t="shared" si="11"/>
        <v>0</v>
      </c>
      <c r="H36" s="39">
        <f t="shared" si="11"/>
        <v>0</v>
      </c>
      <c r="I36" s="39">
        <f t="shared" si="11"/>
        <v>0</v>
      </c>
      <c r="J36" s="39">
        <f t="shared" si="11"/>
        <v>0</v>
      </c>
      <c r="K36" s="39">
        <f t="shared" si="11"/>
        <v>0</v>
      </c>
      <c r="L36" s="39">
        <f t="shared" si="11"/>
        <v>0</v>
      </c>
      <c r="M36" s="39">
        <f t="shared" si="11"/>
        <v>0</v>
      </c>
      <c r="N36" s="39">
        <f t="shared" si="11"/>
        <v>0</v>
      </c>
      <c r="O36" s="39">
        <f t="shared" si="11"/>
        <v>0</v>
      </c>
      <c r="P36" s="39">
        <f t="shared" si="11"/>
        <v>1</v>
      </c>
      <c r="Q36" s="39">
        <f t="shared" si="11"/>
        <v>0</v>
      </c>
      <c r="R36" s="39">
        <f t="shared" si="11"/>
        <v>0</v>
      </c>
      <c r="S36" s="39">
        <f t="shared" si="11"/>
        <v>1</v>
      </c>
      <c r="T36" s="39">
        <f t="shared" si="11"/>
        <v>0</v>
      </c>
      <c r="U36" s="39">
        <f t="shared" si="11"/>
        <v>0</v>
      </c>
      <c r="V36" s="39">
        <f t="shared" si="11"/>
        <v>0</v>
      </c>
      <c r="W36" s="39">
        <f t="shared" si="11"/>
        <v>0</v>
      </c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</row>
    <row r="37" spans="1:124" ht="21" customHeight="1" x14ac:dyDescent="0.2">
      <c r="A37" s="164"/>
      <c r="B37" s="165"/>
      <c r="C37" s="163" t="s">
        <v>24</v>
      </c>
      <c r="D37" s="39">
        <f t="shared" si="11"/>
        <v>8</v>
      </c>
      <c r="E37" s="39">
        <f t="shared" si="11"/>
        <v>1</v>
      </c>
      <c r="F37" s="39">
        <f t="shared" si="11"/>
        <v>1</v>
      </c>
      <c r="G37" s="39">
        <f t="shared" si="11"/>
        <v>0</v>
      </c>
      <c r="H37" s="39">
        <f t="shared" si="11"/>
        <v>0</v>
      </c>
      <c r="I37" s="39">
        <f t="shared" si="11"/>
        <v>0</v>
      </c>
      <c r="J37" s="39">
        <f t="shared" si="11"/>
        <v>0</v>
      </c>
      <c r="K37" s="39">
        <f t="shared" si="11"/>
        <v>0</v>
      </c>
      <c r="L37" s="39">
        <f t="shared" si="11"/>
        <v>0</v>
      </c>
      <c r="M37" s="39">
        <f t="shared" si="11"/>
        <v>0</v>
      </c>
      <c r="N37" s="39">
        <f t="shared" si="11"/>
        <v>0</v>
      </c>
      <c r="O37" s="39">
        <f t="shared" si="11"/>
        <v>0</v>
      </c>
      <c r="P37" s="39">
        <f t="shared" si="11"/>
        <v>7</v>
      </c>
      <c r="Q37" s="39">
        <f t="shared" si="11"/>
        <v>0</v>
      </c>
      <c r="R37" s="39">
        <f t="shared" si="11"/>
        <v>0</v>
      </c>
      <c r="S37" s="39">
        <f t="shared" si="11"/>
        <v>7</v>
      </c>
      <c r="T37" s="39">
        <f t="shared" si="11"/>
        <v>0</v>
      </c>
      <c r="U37" s="39">
        <f t="shared" si="11"/>
        <v>0</v>
      </c>
      <c r="V37" s="39">
        <f t="shared" si="11"/>
        <v>0</v>
      </c>
      <c r="W37" s="39">
        <f t="shared" si="11"/>
        <v>0</v>
      </c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</row>
    <row r="38" spans="1:124" ht="21" customHeight="1" x14ac:dyDescent="0.2">
      <c r="A38" s="166"/>
      <c r="B38" s="167" t="s">
        <v>74</v>
      </c>
      <c r="C38" s="163" t="s">
        <v>23</v>
      </c>
      <c r="D38" s="39">
        <f t="shared" ref="D38:D45" si="12">SUM(E38,I38,L38:P38,T38:W38)</f>
        <v>1</v>
      </c>
      <c r="E38" s="39">
        <f t="shared" ref="E38:E45" si="13">SUM(F38:H38)</f>
        <v>0</v>
      </c>
      <c r="F38" s="168">
        <v>0</v>
      </c>
      <c r="G38" s="168">
        <v>0</v>
      </c>
      <c r="H38" s="168">
        <v>0</v>
      </c>
      <c r="I38" s="39">
        <f t="shared" ref="I38:I45" si="14">SUM(J38:K38)</f>
        <v>0</v>
      </c>
      <c r="J38" s="168">
        <v>0</v>
      </c>
      <c r="K38" s="168">
        <v>0</v>
      </c>
      <c r="L38" s="168">
        <v>0</v>
      </c>
      <c r="M38" s="168">
        <v>0</v>
      </c>
      <c r="N38" s="168">
        <v>0</v>
      </c>
      <c r="O38" s="168">
        <v>0</v>
      </c>
      <c r="P38" s="39">
        <f t="shared" ref="P38:P45" si="15">SUM(Q38:S38)</f>
        <v>1</v>
      </c>
      <c r="Q38" s="168">
        <v>0</v>
      </c>
      <c r="R38" s="168">
        <v>0</v>
      </c>
      <c r="S38" s="51">
        <v>1</v>
      </c>
      <c r="T38" s="168">
        <v>0</v>
      </c>
      <c r="U38" s="168">
        <v>0</v>
      </c>
      <c r="V38" s="168">
        <v>0</v>
      </c>
      <c r="W38" s="168">
        <v>0</v>
      </c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7"/>
      <c r="CO38" s="97"/>
      <c r="CP38" s="97"/>
      <c r="CQ38" s="97"/>
      <c r="CR38" s="97"/>
      <c r="CS38" s="97"/>
      <c r="CT38" s="97"/>
      <c r="CU38" s="97"/>
      <c r="CV38" s="97"/>
      <c r="CW38" s="97"/>
      <c r="CX38" s="97"/>
      <c r="CY38" s="97"/>
      <c r="CZ38" s="97"/>
      <c r="DA38" s="97"/>
      <c r="DB38" s="97"/>
      <c r="DC38" s="97"/>
      <c r="DD38" s="97"/>
      <c r="DE38" s="97"/>
      <c r="DF38" s="97"/>
      <c r="DG38" s="97"/>
      <c r="DH38" s="97"/>
      <c r="DI38" s="97"/>
      <c r="DJ38" s="97"/>
      <c r="DK38" s="97"/>
      <c r="DL38" s="97"/>
      <c r="DM38" s="97"/>
      <c r="DN38" s="97"/>
      <c r="DO38" s="97"/>
      <c r="DP38" s="97"/>
      <c r="DQ38" s="97"/>
      <c r="DR38" s="97"/>
      <c r="DS38" s="97"/>
      <c r="DT38" s="97"/>
    </row>
    <row r="39" spans="1:124" ht="21" customHeight="1" x14ac:dyDescent="0.2">
      <c r="A39" s="166"/>
      <c r="B39" s="169"/>
      <c r="C39" s="163" t="s">
        <v>24</v>
      </c>
      <c r="D39" s="39">
        <f t="shared" si="12"/>
        <v>7</v>
      </c>
      <c r="E39" s="39">
        <f t="shared" si="13"/>
        <v>0</v>
      </c>
      <c r="F39" s="168">
        <v>0</v>
      </c>
      <c r="G39" s="168">
        <v>0</v>
      </c>
      <c r="H39" s="168">
        <v>0</v>
      </c>
      <c r="I39" s="39">
        <f t="shared" si="14"/>
        <v>0</v>
      </c>
      <c r="J39" s="168">
        <v>0</v>
      </c>
      <c r="K39" s="168">
        <v>0</v>
      </c>
      <c r="L39" s="168">
        <v>0</v>
      </c>
      <c r="M39" s="168">
        <v>0</v>
      </c>
      <c r="N39" s="168">
        <v>0</v>
      </c>
      <c r="O39" s="168">
        <v>0</v>
      </c>
      <c r="P39" s="39">
        <f t="shared" si="15"/>
        <v>7</v>
      </c>
      <c r="Q39" s="168">
        <v>0</v>
      </c>
      <c r="R39" s="168">
        <v>0</v>
      </c>
      <c r="S39" s="51">
        <v>7</v>
      </c>
      <c r="T39" s="168">
        <v>0</v>
      </c>
      <c r="U39" s="168">
        <v>0</v>
      </c>
      <c r="V39" s="168">
        <v>0</v>
      </c>
      <c r="W39" s="168">
        <v>0</v>
      </c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7"/>
      <c r="DB39" s="97"/>
      <c r="DC39" s="97"/>
      <c r="DD39" s="97"/>
      <c r="DE39" s="97"/>
      <c r="DF39" s="97"/>
      <c r="DG39" s="97"/>
      <c r="DH39" s="97"/>
      <c r="DI39" s="97"/>
      <c r="DJ39" s="97"/>
      <c r="DK39" s="97"/>
      <c r="DL39" s="97"/>
      <c r="DM39" s="97"/>
      <c r="DN39" s="97"/>
      <c r="DO39" s="97"/>
      <c r="DP39" s="97"/>
      <c r="DQ39" s="97"/>
      <c r="DR39" s="97"/>
      <c r="DS39" s="97"/>
      <c r="DT39" s="97"/>
    </row>
    <row r="40" spans="1:124" ht="21" customHeight="1" x14ac:dyDescent="0.2">
      <c r="A40" s="166"/>
      <c r="B40" s="167" t="s">
        <v>128</v>
      </c>
      <c r="C40" s="163" t="s">
        <v>23</v>
      </c>
      <c r="D40" s="39">
        <f t="shared" si="12"/>
        <v>1</v>
      </c>
      <c r="E40" s="39">
        <f t="shared" si="13"/>
        <v>1</v>
      </c>
      <c r="F40" s="51">
        <v>1</v>
      </c>
      <c r="G40" s="168">
        <v>0</v>
      </c>
      <c r="H40" s="168">
        <v>0</v>
      </c>
      <c r="I40" s="39">
        <f t="shared" si="14"/>
        <v>0</v>
      </c>
      <c r="J40" s="168">
        <v>0</v>
      </c>
      <c r="K40" s="168">
        <v>0</v>
      </c>
      <c r="L40" s="168">
        <v>0</v>
      </c>
      <c r="M40" s="168">
        <v>0</v>
      </c>
      <c r="N40" s="168">
        <v>0</v>
      </c>
      <c r="O40" s="168">
        <v>0</v>
      </c>
      <c r="P40" s="39">
        <f t="shared" si="15"/>
        <v>0</v>
      </c>
      <c r="Q40" s="168">
        <v>0</v>
      </c>
      <c r="R40" s="168">
        <v>0</v>
      </c>
      <c r="S40" s="168">
        <v>0</v>
      </c>
      <c r="T40" s="168">
        <v>0</v>
      </c>
      <c r="U40" s="168">
        <v>0</v>
      </c>
      <c r="V40" s="168">
        <v>0</v>
      </c>
      <c r="W40" s="51">
        <v>0</v>
      </c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7"/>
      <c r="DF40" s="97"/>
      <c r="DG40" s="97"/>
      <c r="DH40" s="97"/>
      <c r="DI40" s="97"/>
      <c r="DJ40" s="97"/>
      <c r="DK40" s="97"/>
      <c r="DL40" s="97"/>
      <c r="DM40" s="97"/>
      <c r="DN40" s="97"/>
      <c r="DO40" s="97"/>
      <c r="DP40" s="97"/>
      <c r="DQ40" s="97"/>
      <c r="DR40" s="97"/>
      <c r="DS40" s="97"/>
      <c r="DT40" s="97"/>
    </row>
    <row r="41" spans="1:124" ht="21" customHeight="1" x14ac:dyDescent="0.2">
      <c r="A41" s="171"/>
      <c r="B41" s="169"/>
      <c r="C41" s="163" t="s">
        <v>24</v>
      </c>
      <c r="D41" s="39">
        <f t="shared" si="12"/>
        <v>1</v>
      </c>
      <c r="E41" s="39">
        <f t="shared" si="13"/>
        <v>1</v>
      </c>
      <c r="F41" s="51">
        <v>1</v>
      </c>
      <c r="G41" s="168">
        <v>0</v>
      </c>
      <c r="H41" s="168">
        <v>0</v>
      </c>
      <c r="I41" s="39">
        <f t="shared" si="14"/>
        <v>0</v>
      </c>
      <c r="J41" s="168">
        <v>0</v>
      </c>
      <c r="K41" s="168">
        <v>0</v>
      </c>
      <c r="L41" s="168">
        <v>0</v>
      </c>
      <c r="M41" s="168">
        <v>0</v>
      </c>
      <c r="N41" s="168">
        <v>0</v>
      </c>
      <c r="O41" s="168">
        <v>0</v>
      </c>
      <c r="P41" s="39">
        <f t="shared" si="15"/>
        <v>0</v>
      </c>
      <c r="Q41" s="168">
        <v>0</v>
      </c>
      <c r="R41" s="168">
        <v>0</v>
      </c>
      <c r="S41" s="168">
        <v>0</v>
      </c>
      <c r="T41" s="168">
        <v>0</v>
      </c>
      <c r="U41" s="168">
        <v>0</v>
      </c>
      <c r="V41" s="168">
        <v>0</v>
      </c>
      <c r="W41" s="51">
        <v>0</v>
      </c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7"/>
      <c r="BM41" s="97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7"/>
      <c r="CM41" s="97"/>
      <c r="CN41" s="97"/>
      <c r="CO41" s="97"/>
      <c r="CP41" s="97"/>
      <c r="CQ41" s="97"/>
      <c r="CR41" s="97"/>
      <c r="CS41" s="97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7"/>
      <c r="DF41" s="97"/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97"/>
      <c r="DT41" s="97"/>
    </row>
    <row r="42" spans="1:124" ht="21" customHeight="1" x14ac:dyDescent="0.2">
      <c r="A42" s="7" t="s">
        <v>7</v>
      </c>
      <c r="B42" s="173"/>
      <c r="C42" s="163" t="s">
        <v>23</v>
      </c>
      <c r="D42" s="39">
        <f t="shared" si="12"/>
        <v>54</v>
      </c>
      <c r="E42" s="39">
        <f t="shared" si="13"/>
        <v>47</v>
      </c>
      <c r="F42" s="168">
        <v>0</v>
      </c>
      <c r="G42" s="168">
        <v>0</v>
      </c>
      <c r="H42" s="51">
        <v>47</v>
      </c>
      <c r="I42" s="39">
        <f t="shared" si="14"/>
        <v>0</v>
      </c>
      <c r="J42" s="168">
        <v>0</v>
      </c>
      <c r="K42" s="168">
        <v>0</v>
      </c>
      <c r="L42" s="168">
        <v>0</v>
      </c>
      <c r="M42" s="168">
        <v>0</v>
      </c>
      <c r="N42" s="168">
        <v>0</v>
      </c>
      <c r="O42" s="168">
        <v>0</v>
      </c>
      <c r="P42" s="39">
        <f t="shared" si="15"/>
        <v>0</v>
      </c>
      <c r="Q42" s="168">
        <v>0</v>
      </c>
      <c r="R42" s="168">
        <v>0</v>
      </c>
      <c r="S42" s="168">
        <v>0</v>
      </c>
      <c r="T42" s="168">
        <v>0</v>
      </c>
      <c r="U42" s="168">
        <v>0</v>
      </c>
      <c r="V42" s="168">
        <v>0</v>
      </c>
      <c r="W42" s="51">
        <v>7</v>
      </c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  <c r="DF42" s="97"/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97"/>
      <c r="DT42" s="97"/>
    </row>
    <row r="43" spans="1:124" ht="21" customHeight="1" x14ac:dyDescent="0.2">
      <c r="A43" s="22"/>
      <c r="B43" s="23"/>
      <c r="C43" s="163" t="s">
        <v>24</v>
      </c>
      <c r="D43" s="39">
        <f t="shared" si="12"/>
        <v>58</v>
      </c>
      <c r="E43" s="39">
        <f t="shared" si="13"/>
        <v>51</v>
      </c>
      <c r="F43" s="168">
        <v>0</v>
      </c>
      <c r="G43" s="168">
        <v>0</v>
      </c>
      <c r="H43" s="51">
        <v>51</v>
      </c>
      <c r="I43" s="39">
        <f t="shared" si="14"/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  <c r="O43" s="168">
        <v>0</v>
      </c>
      <c r="P43" s="39">
        <f t="shared" si="15"/>
        <v>0</v>
      </c>
      <c r="Q43" s="168">
        <v>0</v>
      </c>
      <c r="R43" s="168">
        <v>0</v>
      </c>
      <c r="S43" s="168">
        <v>0</v>
      </c>
      <c r="T43" s="168">
        <v>0</v>
      </c>
      <c r="U43" s="168">
        <v>0</v>
      </c>
      <c r="V43" s="168">
        <v>0</v>
      </c>
      <c r="W43" s="51">
        <v>7</v>
      </c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97"/>
      <c r="DB43" s="97"/>
      <c r="DC43" s="97"/>
      <c r="DD43" s="97"/>
      <c r="DE43" s="97"/>
      <c r="DF43" s="97"/>
      <c r="DG43" s="97"/>
      <c r="DH43" s="97"/>
      <c r="DI43" s="97"/>
      <c r="DJ43" s="97"/>
      <c r="DK43" s="97"/>
      <c r="DL43" s="97"/>
      <c r="DM43" s="97"/>
      <c r="DN43" s="97"/>
      <c r="DO43" s="97"/>
      <c r="DP43" s="97"/>
      <c r="DQ43" s="97"/>
      <c r="DR43" s="97"/>
      <c r="DS43" s="97"/>
      <c r="DT43" s="97"/>
    </row>
    <row r="44" spans="1:124" ht="21" customHeight="1" x14ac:dyDescent="0.2">
      <c r="A44" s="7" t="s">
        <v>76</v>
      </c>
      <c r="B44" s="8"/>
      <c r="C44" s="163" t="s">
        <v>23</v>
      </c>
      <c r="D44" s="39">
        <f t="shared" si="12"/>
        <v>0</v>
      </c>
      <c r="E44" s="39">
        <f t="shared" si="13"/>
        <v>0</v>
      </c>
      <c r="F44" s="168">
        <v>0</v>
      </c>
      <c r="G44" s="168">
        <v>0</v>
      </c>
      <c r="H44" s="168">
        <v>0</v>
      </c>
      <c r="I44" s="39">
        <f t="shared" si="14"/>
        <v>0</v>
      </c>
      <c r="J44" s="168">
        <v>0</v>
      </c>
      <c r="K44" s="168">
        <v>0</v>
      </c>
      <c r="L44" s="168">
        <v>0</v>
      </c>
      <c r="M44" s="168">
        <v>0</v>
      </c>
      <c r="N44" s="168">
        <v>0</v>
      </c>
      <c r="O44" s="168">
        <v>0</v>
      </c>
      <c r="P44" s="39">
        <f t="shared" si="15"/>
        <v>0</v>
      </c>
      <c r="Q44" s="168">
        <v>0</v>
      </c>
      <c r="R44" s="168">
        <v>0</v>
      </c>
      <c r="S44" s="168">
        <v>0</v>
      </c>
      <c r="T44" s="168">
        <v>0</v>
      </c>
      <c r="U44" s="168">
        <v>0</v>
      </c>
      <c r="V44" s="168">
        <v>0</v>
      </c>
      <c r="W44" s="168">
        <v>0</v>
      </c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97"/>
      <c r="DB44" s="97"/>
      <c r="DC44" s="97"/>
      <c r="DD44" s="97"/>
      <c r="DE44" s="97"/>
      <c r="DF44" s="97"/>
      <c r="DG44" s="97"/>
      <c r="DH44" s="97"/>
      <c r="DI44" s="97"/>
      <c r="DJ44" s="97"/>
      <c r="DK44" s="97"/>
      <c r="DL44" s="97"/>
      <c r="DM44" s="97"/>
      <c r="DN44" s="97"/>
      <c r="DO44" s="97"/>
      <c r="DP44" s="97"/>
      <c r="DQ44" s="97"/>
      <c r="DR44" s="97"/>
      <c r="DS44" s="97"/>
      <c r="DT44" s="97"/>
    </row>
    <row r="45" spans="1:124" ht="21" customHeight="1" x14ac:dyDescent="0.2">
      <c r="A45" s="116"/>
      <c r="B45" s="117"/>
      <c r="C45" s="163" t="s">
        <v>24</v>
      </c>
      <c r="D45" s="39">
        <f t="shared" si="12"/>
        <v>0</v>
      </c>
      <c r="E45" s="39">
        <f t="shared" si="13"/>
        <v>0</v>
      </c>
      <c r="F45" s="168">
        <v>0</v>
      </c>
      <c r="G45" s="168">
        <v>0</v>
      </c>
      <c r="H45" s="168">
        <v>0</v>
      </c>
      <c r="I45" s="39">
        <f t="shared" si="14"/>
        <v>0</v>
      </c>
      <c r="J45" s="168">
        <v>0</v>
      </c>
      <c r="K45" s="168">
        <v>0</v>
      </c>
      <c r="L45" s="168">
        <v>0</v>
      </c>
      <c r="M45" s="168">
        <v>0</v>
      </c>
      <c r="N45" s="168">
        <v>0</v>
      </c>
      <c r="O45" s="168">
        <v>0</v>
      </c>
      <c r="P45" s="39">
        <f t="shared" si="15"/>
        <v>0</v>
      </c>
      <c r="Q45" s="168">
        <v>0</v>
      </c>
      <c r="R45" s="168">
        <v>0</v>
      </c>
      <c r="S45" s="168">
        <v>0</v>
      </c>
      <c r="T45" s="168">
        <v>0</v>
      </c>
      <c r="U45" s="168">
        <v>0</v>
      </c>
      <c r="V45" s="168">
        <v>0</v>
      </c>
      <c r="W45" s="168">
        <v>0</v>
      </c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  <c r="DF45" s="97"/>
      <c r="DG45" s="97"/>
      <c r="DH45" s="97"/>
      <c r="DI45" s="97"/>
      <c r="DJ45" s="97"/>
      <c r="DK45" s="97"/>
      <c r="DL45" s="97"/>
      <c r="DM45" s="97"/>
      <c r="DN45" s="97"/>
      <c r="DO45" s="97"/>
      <c r="DP45" s="97"/>
      <c r="DQ45" s="97"/>
      <c r="DR45" s="97"/>
      <c r="DS45" s="97"/>
      <c r="DT45" s="97"/>
    </row>
    <row r="46" spans="1:124" ht="30.75" customHeight="1" x14ac:dyDescent="0.2">
      <c r="A46" s="174"/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</row>
  </sheetData>
  <mergeCells count="41">
    <mergeCell ref="C46:W46"/>
    <mergeCell ref="A36:B37"/>
    <mergeCell ref="A38:A41"/>
    <mergeCell ref="B38:B39"/>
    <mergeCell ref="B40:B41"/>
    <mergeCell ref="A42:B43"/>
    <mergeCell ref="A44:B45"/>
    <mergeCell ref="B26:B27"/>
    <mergeCell ref="A28:B29"/>
    <mergeCell ref="A30:A33"/>
    <mergeCell ref="B30:B31"/>
    <mergeCell ref="B32:B33"/>
    <mergeCell ref="A34:B35"/>
    <mergeCell ref="A8:A2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T2:T3"/>
    <mergeCell ref="U2:U3"/>
    <mergeCell ref="V2:V3"/>
    <mergeCell ref="W2:W3"/>
    <mergeCell ref="A4:B5"/>
    <mergeCell ref="A6:B7"/>
    <mergeCell ref="L2:L3"/>
    <mergeCell ref="M2:M3"/>
    <mergeCell ref="N2:N3"/>
    <mergeCell ref="O2:O3"/>
    <mergeCell ref="P2:P3"/>
    <mergeCell ref="Q2:S2"/>
    <mergeCell ref="A2:C3"/>
    <mergeCell ref="D2:D3"/>
    <mergeCell ref="E2:E3"/>
    <mergeCell ref="F2:H2"/>
    <mergeCell ref="I2:I3"/>
    <mergeCell ref="J2:K2"/>
  </mergeCells>
  <phoneticPr fontId="3"/>
  <printOptions horizontalCentered="1"/>
  <pageMargins left="0.39370078740157483" right="0.39370078740157483" top="0.78740157480314965" bottom="0.59055118110236227" header="0.669291338582677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目次</vt:lpstr>
      <vt:lpstr>第1表</vt:lpstr>
      <vt:lpstr>第2表</vt:lpstr>
      <vt:lpstr>第3表 </vt:lpstr>
      <vt:lpstr>第4表</vt:lpstr>
      <vt:lpstr>第5表</vt:lpstr>
      <vt:lpstr>第1表!Print_Area</vt:lpstr>
      <vt:lpstr>第2表!Print_Area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2025-01-08T04:21:56Z</dcterms:modified>
</cp:coreProperties>
</file>