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◎旧Ｚドライブ【公営住宅担当】\04 共通　各種照会・調査・マスコミ・警察協力\03 庁内\R05\R060125 オープンデータの公開について（デジタル推進課）\提出用\"/>
    </mc:Choice>
  </mc:AlternateContent>
  <xr:revisionPtr revIDLastSave="0" documentId="13_ncr:1_{CCAA9C52-B9F7-4405-9375-A78C536E006A}" xr6:coauthVersionLast="47" xr6:coauthVersionMax="47" xr10:uidLastSave="{00000000-0000-0000-0000-000000000000}"/>
  <bookViews>
    <workbookView xWindow="14385" yWindow="-15" windowWidth="14430" windowHeight="15315" xr2:uid="{2FAA922B-549C-4445-AC48-8BFB14597F49}"/>
  </bookViews>
  <sheets>
    <sheet name="P116～P117" sheetId="1" r:id="rId1"/>
  </sheets>
  <definedNames>
    <definedName name="_xlnm.Print_Area" localSheetId="0">'P116～P117'!$A$2:$V$44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G41" i="1"/>
  <c r="K40" i="1"/>
  <c r="S40" i="1" s="1"/>
  <c r="G40" i="1"/>
  <c r="O40" i="1" s="1"/>
  <c r="K39" i="1"/>
  <c r="G39" i="1"/>
  <c r="O38" i="1" s="1"/>
  <c r="K38" i="1"/>
  <c r="G38" i="1"/>
  <c r="K37" i="1"/>
  <c r="G37" i="1"/>
  <c r="K36" i="1"/>
  <c r="S36" i="1" s="1"/>
  <c r="G36" i="1"/>
  <c r="O36" i="1" s="1"/>
  <c r="AI35" i="1"/>
  <c r="G35" i="1" s="1"/>
  <c r="O34" i="1" s="1"/>
  <c r="K35" i="1"/>
  <c r="K34" i="1"/>
  <c r="G34" i="1"/>
  <c r="K33" i="1"/>
  <c r="G33" i="1"/>
  <c r="AM32" i="1"/>
  <c r="K32" i="1" s="1"/>
  <c r="S32" i="1" s="1"/>
  <c r="AE32" i="1"/>
  <c r="G32" i="1" s="1"/>
  <c r="O32" i="1" s="1"/>
  <c r="AQ31" i="1"/>
  <c r="AM31" i="1"/>
  <c r="K31" i="1" s="1"/>
  <c r="S30" i="1" s="1"/>
  <c r="AI31" i="1"/>
  <c r="G31" i="1" s="1"/>
  <c r="O30" i="1" s="1"/>
  <c r="AE31" i="1"/>
  <c r="K30" i="1"/>
  <c r="G30" i="1"/>
  <c r="K29" i="1"/>
  <c r="G29" i="1"/>
  <c r="K28" i="1"/>
  <c r="S28" i="1" s="1"/>
  <c r="G28" i="1"/>
  <c r="K27" i="1"/>
  <c r="G27" i="1"/>
  <c r="K26" i="1"/>
  <c r="G26" i="1"/>
  <c r="O26" i="1" s="1"/>
  <c r="K25" i="1"/>
  <c r="G25" i="1"/>
  <c r="K24" i="1"/>
  <c r="G24" i="1"/>
  <c r="K23" i="1"/>
  <c r="G23" i="1"/>
  <c r="K22" i="1"/>
  <c r="S22" i="1" s="1"/>
  <c r="G22" i="1"/>
  <c r="K21" i="1"/>
  <c r="G21" i="1"/>
  <c r="O20" i="1"/>
  <c r="K20" i="1"/>
  <c r="G20" i="1"/>
  <c r="K19" i="1"/>
  <c r="G19" i="1"/>
  <c r="K18" i="1"/>
  <c r="S18" i="1" s="1"/>
  <c r="G18" i="1"/>
  <c r="O18" i="1" s="1"/>
  <c r="K17" i="1"/>
  <c r="S16" i="1" s="1"/>
  <c r="G17" i="1"/>
  <c r="O16" i="1" s="1"/>
  <c r="K16" i="1"/>
  <c r="G16" i="1"/>
  <c r="S14" i="1"/>
  <c r="O14" i="1"/>
  <c r="S12" i="1"/>
  <c r="O12" i="1"/>
  <c r="S10" i="1"/>
  <c r="O10" i="1"/>
  <c r="S8" i="1"/>
  <c r="O8" i="1"/>
  <c r="S6" i="1"/>
  <c r="O6" i="1"/>
  <c r="W1" i="1"/>
  <c r="S38" i="1" l="1"/>
  <c r="O28" i="1"/>
  <c r="S24" i="1"/>
  <c r="S26" i="1"/>
  <c r="O24" i="1"/>
  <c r="O22" i="1"/>
  <c r="S34" i="1"/>
  <c r="S20" i="1"/>
</calcChain>
</file>

<file path=xl/sharedStrings.xml><?xml version="1.0" encoding="utf-8"?>
<sst xmlns="http://schemas.openxmlformats.org/spreadsheetml/2006/main" count="126" uniqueCount="45">
  <si>
    <r>
      <t>６　社会資本整備総合交付金　</t>
    </r>
    <r>
      <rPr>
        <sz val="12"/>
        <rFont val="ＭＳ 明朝"/>
        <family val="1"/>
        <charset val="128"/>
      </rPr>
      <t xml:space="preserve">（平成２２年度創設）                         </t>
    </r>
    <phoneticPr fontId="5"/>
  </si>
  <si>
    <t xml:space="preserve">(３)　事業の実績                                    　 　   </t>
    <phoneticPr fontId="5"/>
  </si>
  <si>
    <t xml:space="preserve">（単位：千円）   </t>
    <phoneticPr fontId="5"/>
  </si>
  <si>
    <t>年度</t>
  </si>
  <si>
    <t>事業主体</t>
  </si>
  <si>
    <t>事業費</t>
  </si>
  <si>
    <t>国費</t>
  </si>
  <si>
    <t>予算年度</t>
    <rPh sb="0" eb="2">
      <t>ヨサン</t>
    </rPh>
    <phoneticPr fontId="5"/>
  </si>
  <si>
    <t>事業費　計</t>
  </si>
  <si>
    <t>国費　計</t>
  </si>
  <si>
    <t>社会資本</t>
    <rPh sb="0" eb="4">
      <t>シャカイシホン</t>
    </rPh>
    <phoneticPr fontId="5"/>
  </si>
  <si>
    <t>防災・安全</t>
    <rPh sb="0" eb="2">
      <t>ボウサイ</t>
    </rPh>
    <rPh sb="3" eb="5">
      <t>アンゼン</t>
    </rPh>
    <phoneticPr fontId="5"/>
  </si>
  <si>
    <t>　 県</t>
  </si>
  <si>
    <t xml:space="preserve"> 市町村</t>
  </si>
  <si>
    <t xml:space="preserve">23※1
</t>
    <phoneticPr fontId="5"/>
  </si>
  <si>
    <t>24※1</t>
    <phoneticPr fontId="5"/>
  </si>
  <si>
    <t>24
（補正）</t>
    <rPh sb="4" eb="6">
      <t>ホセイ</t>
    </rPh>
    <phoneticPr fontId="5"/>
  </si>
  <si>
    <t>県</t>
    <phoneticPr fontId="5"/>
  </si>
  <si>
    <t>←実績修正済</t>
    <rPh sb="1" eb="3">
      <t>ジッセキ</t>
    </rPh>
    <rPh sb="3" eb="5">
      <t>シュウセイ</t>
    </rPh>
    <rPh sb="5" eb="6">
      <t>ズ</t>
    </rPh>
    <phoneticPr fontId="5"/>
  </si>
  <si>
    <t>24※2
（補正）</t>
    <rPh sb="6" eb="8">
      <t>ホセイ</t>
    </rPh>
    <phoneticPr fontId="5"/>
  </si>
  <si>
    <t>25※2</t>
    <phoneticPr fontId="5"/>
  </si>
  <si>
    <t>25
（補正）</t>
    <phoneticPr fontId="5"/>
  </si>
  <si>
    <t>25※2
（補正）</t>
    <phoneticPr fontId="5"/>
  </si>
  <si>
    <t>県</t>
  </si>
  <si>
    <t>←実績修正済</t>
  </si>
  <si>
    <t xml:space="preserve">28※2
</t>
  </si>
  <si>
    <t>28
（補正）</t>
  </si>
  <si>
    <t>28※2
（補正）</t>
  </si>
  <si>
    <t>29※2</t>
  </si>
  <si>
    <t xml:space="preserve">30※2
</t>
    <phoneticPr fontId="5"/>
  </si>
  <si>
    <t>R元</t>
  </si>
  <si>
    <t>←　実績修正済み</t>
    <phoneticPr fontId="5"/>
  </si>
  <si>
    <t>31※2</t>
    <phoneticPr fontId="5"/>
  </si>
  <si>
    <t>←　実績修正済み</t>
    <rPh sb="2" eb="4">
      <t>ジッセキ</t>
    </rPh>
    <rPh sb="4" eb="6">
      <t>シュウセイ</t>
    </rPh>
    <rPh sb="6" eb="7">
      <t>ズ</t>
    </rPh>
    <phoneticPr fontId="5"/>
  </si>
  <si>
    <t>2※2</t>
    <phoneticPr fontId="5"/>
  </si>
  <si>
    <t>2
（補正）</t>
    <rPh sb="3" eb="5">
      <t>ホセイ</t>
    </rPh>
    <phoneticPr fontId="5"/>
  </si>
  <si>
    <t>2※2
（補正）</t>
    <phoneticPr fontId="5"/>
  </si>
  <si>
    <t>3※2</t>
    <phoneticPr fontId="5"/>
  </si>
  <si>
    <t>R4※2</t>
    <phoneticPr fontId="5"/>
  </si>
  <si>
    <t>5
（計画）</t>
    <rPh sb="3" eb="5">
      <t>ケイカク</t>
    </rPh>
    <phoneticPr fontId="5"/>
  </si>
  <si>
    <t>←　当初配分</t>
    <rPh sb="2" eb="4">
      <t>トウショ</t>
    </rPh>
    <rPh sb="4" eb="6">
      <t>ハイブン</t>
    </rPh>
    <phoneticPr fontId="5"/>
  </si>
  <si>
    <t>R5※2
（計画）</t>
    <rPh sb="6" eb="8">
      <t>ケイカク</t>
    </rPh>
    <phoneticPr fontId="5"/>
  </si>
  <si>
    <t>(宮崎市PFI市営住宅整備計画も計上)</t>
    <rPh sb="1" eb="4">
      <t>ミヤザキシ</t>
    </rPh>
    <rPh sb="7" eb="11">
      <t>シエイジュウタク</t>
    </rPh>
    <rPh sb="11" eb="15">
      <t>セイビケイカク</t>
    </rPh>
    <rPh sb="16" eb="18">
      <t>ケイジョウ</t>
    </rPh>
    <phoneticPr fontId="5"/>
  </si>
  <si>
    <t>※1　予算年度は交付決定年度とする。</t>
    <rPh sb="3" eb="5">
      <t>ヨサン</t>
    </rPh>
    <rPh sb="5" eb="7">
      <t>ネンド</t>
    </rPh>
    <rPh sb="8" eb="10">
      <t>コウフ</t>
    </rPh>
    <rPh sb="10" eb="12">
      <t>ケッテイ</t>
    </rPh>
    <rPh sb="12" eb="14">
      <t>ネンド</t>
    </rPh>
    <phoneticPr fontId="5"/>
  </si>
  <si>
    <t>※2　防災・安全交付金を含む（平成２４年度補正予算より創設）。</t>
    <rPh sb="3" eb="5">
      <t>ボウサイ</t>
    </rPh>
    <rPh sb="6" eb="8">
      <t>アンゼン</t>
    </rPh>
    <rPh sb="8" eb="11">
      <t>コウフキン</t>
    </rPh>
    <rPh sb="12" eb="13">
      <t>フク</t>
    </rPh>
    <rPh sb="15" eb="17">
      <t>ヘイセイ</t>
    </rPh>
    <rPh sb="21" eb="23">
      <t>ホセイ</t>
    </rPh>
    <rPh sb="23" eb="25">
      <t>ヨサン</t>
    </rPh>
    <rPh sb="27" eb="29">
      <t>ソウセツ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</si>
</sst>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>
      <alignment vertical="center"/>
    </xf>
    <xf numFmtId="3" fontId="9" fillId="0" borderId="2" xfId="0" applyNumberFormat="1" applyFont="1" applyBorder="1" applyAlignment="1">
      <alignment wrapText="1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38" fontId="12" fillId="0" borderId="22" xfId="0" applyNumberFormat="1" applyFont="1" applyBorder="1" applyAlignment="1">
      <alignment horizontal="right" wrapText="1"/>
    </xf>
    <xf numFmtId="176" fontId="9" fillId="0" borderId="17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right"/>
    </xf>
    <xf numFmtId="0" fontId="10" fillId="0" borderId="23" xfId="0" applyFont="1" applyBorder="1" applyAlignment="1">
      <alignment horizontal="center" vertical="top" wrapText="1"/>
    </xf>
    <xf numFmtId="38" fontId="12" fillId="0" borderId="23" xfId="0" applyNumberFormat="1" applyFont="1" applyBorder="1" applyAlignment="1">
      <alignment horizontal="right" wrapText="1"/>
    </xf>
    <xf numFmtId="0" fontId="13" fillId="0" borderId="9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176" fontId="9" fillId="0" borderId="6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20" xfId="0" applyNumberFormat="1" applyFont="1" applyBorder="1" applyAlignment="1">
      <alignment horizontal="right"/>
    </xf>
    <xf numFmtId="176" fontId="9" fillId="0" borderId="25" xfId="0" applyNumberFormat="1" applyFont="1" applyBorder="1" applyAlignment="1">
      <alignment horizontal="right"/>
    </xf>
    <xf numFmtId="176" fontId="9" fillId="0" borderId="26" xfId="0" applyNumberFormat="1" applyFont="1" applyBorder="1" applyAlignment="1">
      <alignment horizontal="right"/>
    </xf>
    <xf numFmtId="176" fontId="9" fillId="0" borderId="27" xfId="0" applyNumberFormat="1" applyFont="1" applyBorder="1" applyAlignment="1">
      <alignment horizontal="right"/>
    </xf>
    <xf numFmtId="176" fontId="9" fillId="0" borderId="6" xfId="0" applyNumberFormat="1" applyFont="1" applyBorder="1" applyAlignment="1">
      <alignment horizontal="right"/>
    </xf>
    <xf numFmtId="176" fontId="9" fillId="0" borderId="3" xfId="0" applyNumberFormat="1" applyFont="1" applyBorder="1" applyAlignment="1">
      <alignment horizontal="right"/>
    </xf>
    <xf numFmtId="176" fontId="9" fillId="0" borderId="10" xfId="0" applyNumberFormat="1" applyFont="1" applyBorder="1" applyAlignment="1">
      <alignment horizontal="right"/>
    </xf>
    <xf numFmtId="176" fontId="9" fillId="0" borderId="4" xfId="0" applyNumberFormat="1" applyFont="1" applyBorder="1" applyAlignment="1">
      <alignment horizontal="right"/>
    </xf>
    <xf numFmtId="0" fontId="1" fillId="0" borderId="9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38" fontId="10" fillId="0" borderId="22" xfId="0" applyNumberFormat="1" applyFont="1" applyBorder="1" applyAlignment="1">
      <alignment horizontal="right" wrapText="1"/>
    </xf>
    <xf numFmtId="38" fontId="10" fillId="0" borderId="23" xfId="0" applyNumberFormat="1" applyFont="1" applyBorder="1" applyAlignment="1">
      <alignment horizontal="right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10" fillId="0" borderId="36" xfId="0" applyFont="1" applyBorder="1" applyAlignment="1">
      <alignment horizontal="center" vertical="top" wrapText="1"/>
    </xf>
    <xf numFmtId="0" fontId="10" fillId="0" borderId="37" xfId="0" applyFont="1" applyBorder="1" applyAlignment="1">
      <alignment horizontal="center" vertical="top" wrapText="1"/>
    </xf>
    <xf numFmtId="0" fontId="10" fillId="0" borderId="38" xfId="0" applyFont="1" applyBorder="1" applyAlignment="1">
      <alignment horizontal="center" vertical="top" wrapText="1"/>
    </xf>
    <xf numFmtId="176" fontId="9" fillId="0" borderId="16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176" fontId="9" fillId="0" borderId="34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38" fontId="10" fillId="0" borderId="31" xfId="0" applyNumberFormat="1" applyFont="1" applyBorder="1" applyAlignment="1">
      <alignment horizontal="right" wrapText="1"/>
    </xf>
    <xf numFmtId="38" fontId="10" fillId="0" borderId="32" xfId="0" applyNumberFormat="1" applyFont="1" applyBorder="1" applyAlignment="1">
      <alignment horizontal="right" wrapText="1"/>
    </xf>
    <xf numFmtId="38" fontId="10" fillId="0" borderId="33" xfId="0" applyNumberFormat="1" applyFont="1" applyBorder="1" applyAlignment="1">
      <alignment horizontal="right" wrapText="1"/>
    </xf>
    <xf numFmtId="176" fontId="9" fillId="0" borderId="19" xfId="0" applyNumberFormat="1" applyFont="1" applyBorder="1" applyAlignment="1">
      <alignment horizontal="center" vertical="center"/>
    </xf>
    <xf numFmtId="176" fontId="9" fillId="0" borderId="35" xfId="0" applyNumberFormat="1" applyFont="1" applyBorder="1" applyAlignment="1">
      <alignment horizontal="center" vertical="center"/>
    </xf>
    <xf numFmtId="176" fontId="9" fillId="0" borderId="18" xfId="0" applyNumberFormat="1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right"/>
    </xf>
    <xf numFmtId="176" fontId="9" fillId="0" borderId="35" xfId="0" applyNumberFormat="1" applyFont="1" applyBorder="1" applyAlignment="1">
      <alignment horizontal="right"/>
    </xf>
    <xf numFmtId="176" fontId="9" fillId="0" borderId="18" xfId="0" applyNumberFormat="1" applyFont="1" applyBorder="1" applyAlignment="1">
      <alignment horizontal="right"/>
    </xf>
    <xf numFmtId="0" fontId="10" fillId="0" borderId="39" xfId="0" applyFont="1" applyBorder="1" applyAlignment="1">
      <alignment horizontal="center" vertical="top" wrapText="1"/>
    </xf>
    <xf numFmtId="0" fontId="10" fillId="0" borderId="40" xfId="0" applyFont="1" applyBorder="1" applyAlignment="1">
      <alignment horizontal="center" vertical="top" wrapText="1"/>
    </xf>
    <xf numFmtId="0" fontId="10" fillId="0" borderId="41" xfId="0" applyFont="1" applyBorder="1" applyAlignment="1">
      <alignment horizontal="center" vertical="top" wrapText="1"/>
    </xf>
    <xf numFmtId="38" fontId="10" fillId="0" borderId="39" xfId="0" applyNumberFormat="1" applyFont="1" applyBorder="1" applyAlignment="1">
      <alignment horizontal="right" wrapText="1"/>
    </xf>
    <xf numFmtId="38" fontId="10" fillId="0" borderId="40" xfId="0" applyNumberFormat="1" applyFont="1" applyBorder="1" applyAlignment="1">
      <alignment horizontal="right" wrapText="1"/>
    </xf>
    <xf numFmtId="38" fontId="10" fillId="0" borderId="41" xfId="0" applyNumberFormat="1" applyFont="1" applyBorder="1" applyAlignment="1">
      <alignment horizontal="right" wrapText="1"/>
    </xf>
    <xf numFmtId="0" fontId="10" fillId="0" borderId="31" xfId="0" applyFont="1" applyBorder="1" applyAlignment="1">
      <alignment horizontal="center" vertical="top" wrapText="1"/>
    </xf>
    <xf numFmtId="0" fontId="10" fillId="0" borderId="32" xfId="0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176" fontId="9" fillId="0" borderId="25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27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right"/>
    </xf>
    <xf numFmtId="176" fontId="9" fillId="0" borderId="24" xfId="0" applyNumberFormat="1" applyFont="1" applyBorder="1" applyAlignment="1">
      <alignment horizontal="right"/>
    </xf>
    <xf numFmtId="176" fontId="9" fillId="0" borderId="15" xfId="0" applyNumberFormat="1" applyFont="1" applyBorder="1" applyAlignment="1">
      <alignment horizontal="right"/>
    </xf>
    <xf numFmtId="176" fontId="9" fillId="0" borderId="34" xfId="0" applyNumberFormat="1" applyFont="1" applyBorder="1" applyAlignment="1">
      <alignment horizontal="right"/>
    </xf>
    <xf numFmtId="176" fontId="9" fillId="0" borderId="1" xfId="0" applyNumberFormat="1" applyFont="1" applyBorder="1" applyAlignment="1">
      <alignment horizontal="right"/>
    </xf>
    <xf numFmtId="176" fontId="9" fillId="0" borderId="19" xfId="0" applyNumberFormat="1" applyFont="1" applyBorder="1" applyAlignment="1">
      <alignment horizontal="right" vertical="top"/>
    </xf>
    <xf numFmtId="176" fontId="9" fillId="0" borderId="35" xfId="0" applyNumberFormat="1" applyFont="1" applyBorder="1" applyAlignment="1">
      <alignment horizontal="right" vertical="top"/>
    </xf>
    <xf numFmtId="176" fontId="9" fillId="0" borderId="18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left" vertical="center" shrinkToFit="1"/>
    </xf>
    <xf numFmtId="176" fontId="9" fillId="0" borderId="25" xfId="0" applyNumberFormat="1" applyFont="1" applyBorder="1" applyAlignment="1">
      <alignment horizontal="right" vertical="top"/>
    </xf>
    <xf numFmtId="176" fontId="9" fillId="0" borderId="26" xfId="0" applyNumberFormat="1" applyFont="1" applyBorder="1" applyAlignment="1">
      <alignment horizontal="right" vertical="top"/>
    </xf>
    <xf numFmtId="176" fontId="9" fillId="0" borderId="27" xfId="0" applyNumberFormat="1" applyFont="1" applyBorder="1" applyAlignment="1">
      <alignment horizontal="right" vertical="top"/>
    </xf>
    <xf numFmtId="38" fontId="9" fillId="0" borderId="22" xfId="0" applyNumberFormat="1" applyFont="1" applyBorder="1" applyAlignment="1">
      <alignment horizontal="right" wrapText="1"/>
    </xf>
    <xf numFmtId="176" fontId="9" fillId="0" borderId="17" xfId="0" applyNumberFormat="1" applyFont="1" applyBorder="1" applyAlignment="1">
      <alignment horizontal="right" vertical="top"/>
    </xf>
    <xf numFmtId="0" fontId="9" fillId="0" borderId="23" xfId="0" applyFont="1" applyBorder="1" applyAlignment="1">
      <alignment horizontal="center" vertical="top" wrapText="1"/>
    </xf>
    <xf numFmtId="38" fontId="9" fillId="0" borderId="23" xfId="0" applyNumberFormat="1" applyFont="1" applyBorder="1" applyAlignment="1">
      <alignment horizontal="right" wrapText="1"/>
    </xf>
    <xf numFmtId="0" fontId="8" fillId="0" borderId="9" xfId="0" applyFont="1" applyBorder="1" applyAlignment="1">
      <alignment horizontal="left" vertical="center" shrinkToFit="1"/>
    </xf>
    <xf numFmtId="0" fontId="11" fillId="0" borderId="21" xfId="0" applyFont="1" applyBorder="1">
      <alignment vertical="center"/>
    </xf>
    <xf numFmtId="0" fontId="9" fillId="0" borderId="2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176" fontId="9" fillId="0" borderId="7" xfId="0" applyNumberFormat="1" applyFont="1" applyBorder="1" applyAlignment="1">
      <alignment horizontal="right" vertical="top"/>
    </xf>
    <xf numFmtId="3" fontId="9" fillId="0" borderId="2" xfId="0" applyNumberFormat="1" applyFont="1" applyBorder="1" applyAlignment="1">
      <alignment horizontal="right" wrapText="1"/>
    </xf>
    <xf numFmtId="176" fontId="9" fillId="0" borderId="6" xfId="0" applyNumberFormat="1" applyFont="1" applyBorder="1" applyAlignment="1">
      <alignment horizontal="center" vertical="top"/>
    </xf>
    <xf numFmtId="176" fontId="9" fillId="0" borderId="3" xfId="0" applyNumberFormat="1" applyFont="1" applyBorder="1" applyAlignment="1">
      <alignment horizontal="center" vertical="top"/>
    </xf>
    <xf numFmtId="176" fontId="9" fillId="0" borderId="8" xfId="0" applyNumberFormat="1" applyFont="1" applyBorder="1" applyAlignment="1">
      <alignment horizontal="right"/>
    </xf>
    <xf numFmtId="176" fontId="9" fillId="0" borderId="7" xfId="0" applyNumberFormat="1" applyFont="1" applyBorder="1" applyAlignment="1">
      <alignment horizontal="right"/>
    </xf>
    <xf numFmtId="176" fontId="9" fillId="0" borderId="9" xfId="0" applyNumberFormat="1" applyFont="1" applyBorder="1" applyAlignment="1">
      <alignment horizontal="right"/>
    </xf>
    <xf numFmtId="176" fontId="9" fillId="0" borderId="11" xfId="0" applyNumberFormat="1" applyFont="1" applyBorder="1" applyAlignment="1">
      <alignment horizontal="right" vertical="top"/>
    </xf>
    <xf numFmtId="176" fontId="9" fillId="0" borderId="11" xfId="0" applyNumberFormat="1" applyFont="1" applyBorder="1" applyAlignment="1">
      <alignment horizontal="right"/>
    </xf>
    <xf numFmtId="176" fontId="9" fillId="0" borderId="12" xfId="0" applyNumberFormat="1" applyFont="1" applyBorder="1" applyAlignment="1">
      <alignment horizontal="right" vertical="top"/>
    </xf>
    <xf numFmtId="176" fontId="9" fillId="0" borderId="13" xfId="0" applyNumberFormat="1" applyFont="1" applyBorder="1" applyAlignment="1">
      <alignment horizontal="right"/>
    </xf>
    <xf numFmtId="176" fontId="9" fillId="0" borderId="12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right"/>
    </xf>
    <xf numFmtId="176" fontId="9" fillId="0" borderId="11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4D60D-2980-4E9E-A0AC-EBC272B24827}">
  <sheetPr>
    <tabColor rgb="FFFFFF00"/>
  </sheetPr>
  <dimension ref="A1:AU809"/>
  <sheetViews>
    <sheetView tabSelected="1" view="pageBreakPreview" zoomScaleNormal="100" zoomScaleSheetLayoutView="100" workbookViewId="0">
      <selection activeCell="P60" sqref="P60"/>
    </sheetView>
  </sheetViews>
  <sheetFormatPr defaultColWidth="9" defaultRowHeight="13.5" x14ac:dyDescent="0.4"/>
  <cols>
    <col min="1" max="1" width="4.125" style="1" customWidth="1"/>
    <col min="2" max="5" width="3.875" style="1" customWidth="1"/>
    <col min="6" max="6" width="4.875" style="1" customWidth="1"/>
    <col min="7" max="19" width="3.875" style="1" customWidth="1"/>
    <col min="20" max="21" width="4.625" style="1" customWidth="1"/>
    <col min="22" max="22" width="3.875" style="1" customWidth="1"/>
    <col min="23" max="23" width="9.375" style="1" customWidth="1"/>
    <col min="24" max="34" width="4.125" style="1" customWidth="1"/>
    <col min="35" max="46" width="4" style="1" customWidth="1"/>
    <col min="47" max="16384" width="9" style="1"/>
  </cols>
  <sheetData>
    <row r="1" spans="1:46" x14ac:dyDescent="0.4">
      <c r="A1" s="1">
        <v>3.5</v>
      </c>
      <c r="B1" s="1">
        <v>3.5</v>
      </c>
      <c r="C1" s="1">
        <v>3.5</v>
      </c>
      <c r="D1" s="1">
        <v>3.5</v>
      </c>
      <c r="E1" s="1">
        <v>3.5</v>
      </c>
      <c r="F1" s="1">
        <v>3.5</v>
      </c>
      <c r="G1" s="1">
        <v>3.5</v>
      </c>
      <c r="H1" s="1">
        <v>3.5</v>
      </c>
      <c r="I1" s="1">
        <v>3.5</v>
      </c>
      <c r="J1" s="1">
        <v>3.5</v>
      </c>
      <c r="K1" s="1">
        <v>3.5</v>
      </c>
      <c r="L1" s="1">
        <v>3.5</v>
      </c>
      <c r="M1" s="1">
        <v>3.5</v>
      </c>
      <c r="N1" s="1">
        <v>3.5</v>
      </c>
      <c r="O1" s="1">
        <v>3.5</v>
      </c>
      <c r="P1" s="1">
        <v>3.5</v>
      </c>
      <c r="Q1" s="1">
        <v>3.5</v>
      </c>
      <c r="R1" s="1">
        <v>3.5</v>
      </c>
      <c r="S1" s="1">
        <v>3.5</v>
      </c>
      <c r="T1" s="1">
        <v>3.5</v>
      </c>
      <c r="U1" s="1">
        <v>3.5</v>
      </c>
      <c r="V1" s="1">
        <v>3.5</v>
      </c>
      <c r="W1" s="1">
        <f>SUM(A1:V1)</f>
        <v>77</v>
      </c>
    </row>
    <row r="2" spans="1:46" s="3" customFormat="1" ht="18" customHeight="1" x14ac:dyDescent="0.4">
      <c r="A2" s="2" t="s">
        <v>0</v>
      </c>
    </row>
    <row r="3" spans="1:46" s="3" customFormat="1" ht="6.6" customHeight="1" x14ac:dyDescent="0.4">
      <c r="A3" s="4"/>
    </row>
    <row r="4" spans="1:46" s="5" customFormat="1" ht="16.149999999999999" customHeight="1" thickBot="1" x14ac:dyDescent="0.45">
      <c r="A4" s="6" t="s">
        <v>1</v>
      </c>
      <c r="S4" s="104" t="s">
        <v>2</v>
      </c>
      <c r="T4" s="104"/>
      <c r="U4" s="104"/>
      <c r="V4" s="104"/>
      <c r="Y4" s="105" t="s">
        <v>3</v>
      </c>
      <c r="Z4" s="105"/>
      <c r="AA4" s="105"/>
      <c r="AB4" s="105" t="s">
        <v>4</v>
      </c>
      <c r="AC4" s="105"/>
      <c r="AD4" s="105"/>
      <c r="AE4" s="105" t="s">
        <v>5</v>
      </c>
      <c r="AF4" s="105"/>
      <c r="AG4" s="105"/>
      <c r="AH4" s="105"/>
      <c r="AI4" s="105"/>
      <c r="AJ4" s="105"/>
      <c r="AK4" s="105"/>
      <c r="AL4" s="105"/>
      <c r="AM4" s="105" t="s">
        <v>6</v>
      </c>
      <c r="AN4" s="105"/>
      <c r="AO4" s="105"/>
      <c r="AP4" s="105"/>
      <c r="AQ4" s="105"/>
      <c r="AR4" s="105"/>
      <c r="AS4" s="105"/>
      <c r="AT4" s="105"/>
    </row>
    <row r="5" spans="1:46" ht="13.9" customHeight="1" thickBot="1" x14ac:dyDescent="0.45">
      <c r="A5" s="21" t="s">
        <v>7</v>
      </c>
      <c r="B5" s="21"/>
      <c r="C5" s="21"/>
      <c r="D5" s="21" t="s">
        <v>4</v>
      </c>
      <c r="E5" s="21"/>
      <c r="F5" s="21"/>
      <c r="G5" s="106" t="s">
        <v>5</v>
      </c>
      <c r="H5" s="21"/>
      <c r="I5" s="21"/>
      <c r="J5" s="107"/>
      <c r="K5" s="21" t="s">
        <v>6</v>
      </c>
      <c r="L5" s="21"/>
      <c r="M5" s="21"/>
      <c r="N5" s="21"/>
      <c r="O5" s="21" t="s">
        <v>8</v>
      </c>
      <c r="P5" s="21"/>
      <c r="Q5" s="21"/>
      <c r="R5" s="21"/>
      <c r="S5" s="21" t="s">
        <v>9</v>
      </c>
      <c r="T5" s="21"/>
      <c r="U5" s="21"/>
      <c r="V5" s="21"/>
      <c r="Y5" s="105"/>
      <c r="Z5" s="105"/>
      <c r="AA5" s="105"/>
      <c r="AB5" s="105"/>
      <c r="AC5" s="105"/>
      <c r="AD5" s="105"/>
      <c r="AE5" s="103" t="s">
        <v>10</v>
      </c>
      <c r="AF5" s="103"/>
      <c r="AG5" s="103"/>
      <c r="AH5" s="103"/>
      <c r="AI5" s="103" t="s">
        <v>11</v>
      </c>
      <c r="AJ5" s="103"/>
      <c r="AK5" s="103"/>
      <c r="AL5" s="103"/>
      <c r="AM5" s="103" t="s">
        <v>10</v>
      </c>
      <c r="AN5" s="103"/>
      <c r="AO5" s="103"/>
      <c r="AP5" s="103"/>
      <c r="AQ5" s="103" t="s">
        <v>11</v>
      </c>
      <c r="AR5" s="103"/>
      <c r="AS5" s="103"/>
      <c r="AT5" s="103"/>
    </row>
    <row r="6" spans="1:46" s="5" customFormat="1" ht="13.5" hidden="1" customHeight="1" x14ac:dyDescent="0.15">
      <c r="A6" s="91">
        <v>20</v>
      </c>
      <c r="B6" s="91"/>
      <c r="C6" s="91"/>
      <c r="D6" s="89" t="s">
        <v>12</v>
      </c>
      <c r="E6" s="89"/>
      <c r="F6" s="89"/>
      <c r="G6" s="93">
        <v>1668647</v>
      </c>
      <c r="H6" s="94"/>
      <c r="I6" s="94"/>
      <c r="J6" s="95"/>
      <c r="K6" s="94">
        <v>749015</v>
      </c>
      <c r="L6" s="94"/>
      <c r="M6" s="94"/>
      <c r="N6" s="94"/>
      <c r="O6" s="27">
        <f>SUM(G6:J7)</f>
        <v>3376287</v>
      </c>
      <c r="P6" s="27"/>
      <c r="Q6" s="27"/>
      <c r="R6" s="27"/>
      <c r="S6" s="29">
        <f>SUM(K6:N7)</f>
        <v>1517403</v>
      </c>
      <c r="T6" s="27"/>
      <c r="U6" s="27"/>
      <c r="V6" s="27"/>
      <c r="Y6" s="7"/>
      <c r="Z6" s="7"/>
      <c r="AA6" s="7"/>
      <c r="AB6" s="87" t="s">
        <v>12</v>
      </c>
      <c r="AC6" s="87"/>
      <c r="AD6" s="87"/>
      <c r="AE6" s="90">
        <v>1668647</v>
      </c>
      <c r="AF6" s="90"/>
      <c r="AG6" s="90"/>
      <c r="AH6" s="90"/>
      <c r="AI6" s="90">
        <v>749015</v>
      </c>
      <c r="AJ6" s="90"/>
      <c r="AK6" s="90"/>
      <c r="AL6" s="90"/>
      <c r="AM6" s="8"/>
      <c r="AN6" s="7"/>
      <c r="AO6" s="7"/>
      <c r="AP6" s="7"/>
      <c r="AQ6" s="7"/>
      <c r="AR6" s="7"/>
      <c r="AS6" s="7"/>
      <c r="AT6" s="7"/>
    </row>
    <row r="7" spans="1:46" s="5" customFormat="1" ht="13.5" hidden="1" customHeight="1" x14ac:dyDescent="0.15">
      <c r="A7" s="102"/>
      <c r="B7" s="102"/>
      <c r="C7" s="102"/>
      <c r="D7" s="98" t="s">
        <v>13</v>
      </c>
      <c r="E7" s="98"/>
      <c r="F7" s="98"/>
      <c r="G7" s="99">
        <v>1707640</v>
      </c>
      <c r="H7" s="100"/>
      <c r="I7" s="100"/>
      <c r="J7" s="101"/>
      <c r="K7" s="100">
        <v>768388</v>
      </c>
      <c r="L7" s="100"/>
      <c r="M7" s="100"/>
      <c r="N7" s="100"/>
      <c r="O7" s="97"/>
      <c r="P7" s="97"/>
      <c r="Q7" s="97"/>
      <c r="R7" s="97"/>
      <c r="S7" s="70"/>
      <c r="T7" s="97"/>
      <c r="U7" s="97"/>
      <c r="V7" s="97"/>
      <c r="Y7" s="7"/>
      <c r="Z7" s="7"/>
      <c r="AA7" s="7"/>
      <c r="AB7" s="87" t="s">
        <v>13</v>
      </c>
      <c r="AC7" s="87"/>
      <c r="AD7" s="87"/>
      <c r="AE7" s="90">
        <v>1707640</v>
      </c>
      <c r="AF7" s="90"/>
      <c r="AG7" s="90"/>
      <c r="AH7" s="90"/>
      <c r="AI7" s="90">
        <v>768388</v>
      </c>
      <c r="AJ7" s="90"/>
      <c r="AK7" s="90"/>
      <c r="AL7" s="90"/>
      <c r="AM7" s="8"/>
      <c r="AN7" s="7"/>
      <c r="AO7" s="7"/>
      <c r="AP7" s="7"/>
      <c r="AQ7" s="7"/>
      <c r="AR7" s="7"/>
      <c r="AS7" s="7"/>
      <c r="AT7" s="7"/>
    </row>
    <row r="8" spans="1:46" s="5" customFormat="1" ht="13.5" hidden="1" customHeight="1" x14ac:dyDescent="0.15">
      <c r="A8" s="92">
        <v>21</v>
      </c>
      <c r="B8" s="92"/>
      <c r="C8" s="92"/>
      <c r="D8" s="96" t="s">
        <v>12</v>
      </c>
      <c r="E8" s="96"/>
      <c r="F8" s="96"/>
      <c r="G8" s="70">
        <v>1560086</v>
      </c>
      <c r="H8" s="97"/>
      <c r="I8" s="97"/>
      <c r="J8" s="68"/>
      <c r="K8" s="97">
        <v>703355</v>
      </c>
      <c r="L8" s="97"/>
      <c r="M8" s="97"/>
      <c r="N8" s="97"/>
      <c r="O8" s="28">
        <f>SUM(G8:J9)</f>
        <v>4451051</v>
      </c>
      <c r="P8" s="28"/>
      <c r="Q8" s="28"/>
      <c r="R8" s="28"/>
      <c r="S8" s="30">
        <f>SUM(K8:N9)</f>
        <v>2004255</v>
      </c>
      <c r="T8" s="28"/>
      <c r="U8" s="28"/>
      <c r="V8" s="28"/>
      <c r="Y8" s="7"/>
      <c r="Z8" s="7"/>
      <c r="AA8" s="7"/>
      <c r="AB8" s="87" t="s">
        <v>12</v>
      </c>
      <c r="AC8" s="87"/>
      <c r="AD8" s="87"/>
      <c r="AE8" s="90">
        <v>1560086</v>
      </c>
      <c r="AF8" s="90"/>
      <c r="AG8" s="90"/>
      <c r="AH8" s="90"/>
      <c r="AI8" s="90">
        <v>703355</v>
      </c>
      <c r="AJ8" s="90"/>
      <c r="AK8" s="90"/>
      <c r="AL8" s="90"/>
      <c r="AM8" s="8"/>
      <c r="AN8" s="7"/>
      <c r="AO8" s="7"/>
      <c r="AP8" s="7"/>
      <c r="AQ8" s="7"/>
      <c r="AR8" s="7"/>
      <c r="AS8" s="7"/>
      <c r="AT8" s="7"/>
    </row>
    <row r="9" spans="1:46" s="5" customFormat="1" ht="13.5" hidden="1" customHeight="1" x14ac:dyDescent="0.15">
      <c r="A9" s="92"/>
      <c r="B9" s="92"/>
      <c r="C9" s="92"/>
      <c r="D9" s="82" t="s">
        <v>13</v>
      </c>
      <c r="E9" s="82"/>
      <c r="F9" s="82"/>
      <c r="G9" s="55">
        <v>2890965</v>
      </c>
      <c r="H9" s="13"/>
      <c r="I9" s="13"/>
      <c r="J9" s="53"/>
      <c r="K9" s="13">
        <v>1300900</v>
      </c>
      <c r="L9" s="13"/>
      <c r="M9" s="13"/>
      <c r="N9" s="13"/>
      <c r="O9" s="28"/>
      <c r="P9" s="28"/>
      <c r="Q9" s="28"/>
      <c r="R9" s="28"/>
      <c r="S9" s="30"/>
      <c r="T9" s="28"/>
      <c r="U9" s="28"/>
      <c r="V9" s="28"/>
      <c r="Y9" s="7"/>
      <c r="Z9" s="7"/>
      <c r="AA9" s="7"/>
      <c r="AB9" s="87" t="s">
        <v>13</v>
      </c>
      <c r="AC9" s="87"/>
      <c r="AD9" s="87"/>
      <c r="AE9" s="90">
        <v>2890965</v>
      </c>
      <c r="AF9" s="90"/>
      <c r="AG9" s="90"/>
      <c r="AH9" s="90"/>
      <c r="AI9" s="90">
        <v>1300900</v>
      </c>
      <c r="AJ9" s="90"/>
      <c r="AK9" s="90"/>
      <c r="AL9" s="90"/>
      <c r="AM9" s="8"/>
      <c r="AN9" s="7"/>
      <c r="AO9" s="7"/>
      <c r="AP9" s="7"/>
      <c r="AQ9" s="7"/>
      <c r="AR9" s="7"/>
      <c r="AS9" s="7"/>
      <c r="AT9" s="7"/>
    </row>
    <row r="10" spans="1:46" s="5" customFormat="1" ht="13.5" hidden="1" customHeight="1" x14ac:dyDescent="0.15">
      <c r="A10" s="91">
        <v>22</v>
      </c>
      <c r="B10" s="91"/>
      <c r="C10" s="91"/>
      <c r="D10" s="89" t="s">
        <v>12</v>
      </c>
      <c r="E10" s="89"/>
      <c r="F10" s="89"/>
      <c r="G10" s="93">
        <v>1349963</v>
      </c>
      <c r="H10" s="94"/>
      <c r="I10" s="94"/>
      <c r="J10" s="95"/>
      <c r="K10" s="94">
        <v>608853</v>
      </c>
      <c r="L10" s="94"/>
      <c r="M10" s="94"/>
      <c r="N10" s="94"/>
      <c r="O10" s="28">
        <f>SUM(G10:J11)</f>
        <v>4263928</v>
      </c>
      <c r="P10" s="28"/>
      <c r="Q10" s="28"/>
      <c r="R10" s="28"/>
      <c r="S10" s="29">
        <f>SUM(K10:N11)</f>
        <v>1912646</v>
      </c>
      <c r="T10" s="27"/>
      <c r="U10" s="27"/>
      <c r="V10" s="27"/>
      <c r="Y10" s="7"/>
      <c r="Z10" s="7"/>
      <c r="AA10" s="7"/>
      <c r="AB10" s="87" t="s">
        <v>12</v>
      </c>
      <c r="AC10" s="87"/>
      <c r="AD10" s="87"/>
      <c r="AE10" s="90">
        <v>1349963</v>
      </c>
      <c r="AF10" s="90"/>
      <c r="AG10" s="90"/>
      <c r="AH10" s="90"/>
      <c r="AI10" s="90">
        <v>608853</v>
      </c>
      <c r="AJ10" s="90"/>
      <c r="AK10" s="90"/>
      <c r="AL10" s="90"/>
      <c r="AM10" s="8"/>
      <c r="AN10" s="7"/>
      <c r="AO10" s="7"/>
      <c r="AP10" s="7"/>
      <c r="AQ10" s="7"/>
      <c r="AR10" s="7"/>
      <c r="AS10" s="7"/>
      <c r="AT10" s="7"/>
    </row>
    <row r="11" spans="1:46" s="5" customFormat="1" ht="13.5" hidden="1" customHeight="1" x14ac:dyDescent="0.15">
      <c r="A11" s="102"/>
      <c r="B11" s="102"/>
      <c r="C11" s="102"/>
      <c r="D11" s="98" t="s">
        <v>13</v>
      </c>
      <c r="E11" s="98"/>
      <c r="F11" s="98"/>
      <c r="G11" s="99">
        <v>2913965</v>
      </c>
      <c r="H11" s="100"/>
      <c r="I11" s="100"/>
      <c r="J11" s="101"/>
      <c r="K11" s="100">
        <v>1303793</v>
      </c>
      <c r="L11" s="100"/>
      <c r="M11" s="100"/>
      <c r="N11" s="100"/>
      <c r="O11" s="28"/>
      <c r="P11" s="28"/>
      <c r="Q11" s="28"/>
      <c r="R11" s="28"/>
      <c r="S11" s="70"/>
      <c r="T11" s="97"/>
      <c r="U11" s="97"/>
      <c r="V11" s="97"/>
      <c r="Y11" s="7"/>
      <c r="Z11" s="7"/>
      <c r="AA11" s="7"/>
      <c r="AB11" s="87" t="s">
        <v>13</v>
      </c>
      <c r="AC11" s="87"/>
      <c r="AD11" s="87"/>
      <c r="AE11" s="90">
        <v>2913965</v>
      </c>
      <c r="AF11" s="90"/>
      <c r="AG11" s="90"/>
      <c r="AH11" s="90"/>
      <c r="AI11" s="90">
        <v>1303793</v>
      </c>
      <c r="AJ11" s="90"/>
      <c r="AK11" s="90"/>
      <c r="AL11" s="90"/>
      <c r="AM11" s="8"/>
      <c r="AN11" s="7"/>
      <c r="AO11" s="7"/>
      <c r="AP11" s="7"/>
      <c r="AQ11" s="7"/>
      <c r="AR11" s="7"/>
      <c r="AS11" s="7"/>
      <c r="AT11" s="7"/>
    </row>
    <row r="12" spans="1:46" s="5" customFormat="1" ht="13.5" hidden="1" customHeight="1" x14ac:dyDescent="0.15">
      <c r="A12" s="92" t="s">
        <v>14</v>
      </c>
      <c r="B12" s="92"/>
      <c r="C12" s="92"/>
      <c r="D12" s="96" t="s">
        <v>12</v>
      </c>
      <c r="E12" s="96"/>
      <c r="F12" s="96"/>
      <c r="G12" s="70">
        <v>1250834</v>
      </c>
      <c r="H12" s="97"/>
      <c r="I12" s="97"/>
      <c r="J12" s="68"/>
      <c r="K12" s="97">
        <v>548480</v>
      </c>
      <c r="L12" s="97"/>
      <c r="M12" s="97"/>
      <c r="N12" s="97"/>
      <c r="O12" s="28">
        <f>SUM(G12:J13)</f>
        <v>4506719</v>
      </c>
      <c r="P12" s="28"/>
      <c r="Q12" s="28"/>
      <c r="R12" s="28"/>
      <c r="S12" s="30">
        <f>SUM(K12:N13)</f>
        <v>2015739</v>
      </c>
      <c r="T12" s="28"/>
      <c r="U12" s="28"/>
      <c r="V12" s="28"/>
      <c r="Y12" s="7"/>
      <c r="Z12" s="7"/>
      <c r="AA12" s="7"/>
      <c r="AB12" s="87" t="s">
        <v>12</v>
      </c>
      <c r="AC12" s="87"/>
      <c r="AD12" s="87"/>
      <c r="AE12" s="90">
        <v>1250834</v>
      </c>
      <c r="AF12" s="90"/>
      <c r="AG12" s="90"/>
      <c r="AH12" s="90"/>
      <c r="AI12" s="90">
        <v>548480</v>
      </c>
      <c r="AJ12" s="90"/>
      <c r="AK12" s="90"/>
      <c r="AL12" s="90"/>
      <c r="AM12" s="8"/>
      <c r="AN12" s="7"/>
      <c r="AO12" s="7"/>
      <c r="AP12" s="7"/>
      <c r="AQ12" s="7"/>
      <c r="AR12" s="7"/>
      <c r="AS12" s="7"/>
      <c r="AT12" s="7"/>
    </row>
    <row r="13" spans="1:46" s="5" customFormat="1" ht="13.5" hidden="1" customHeight="1" x14ac:dyDescent="0.15">
      <c r="A13" s="92"/>
      <c r="B13" s="92"/>
      <c r="C13" s="92"/>
      <c r="D13" s="82" t="s">
        <v>13</v>
      </c>
      <c r="E13" s="82"/>
      <c r="F13" s="82"/>
      <c r="G13" s="55">
        <v>3255885</v>
      </c>
      <c r="H13" s="13"/>
      <c r="I13" s="13"/>
      <c r="J13" s="53"/>
      <c r="K13" s="13">
        <v>1467259</v>
      </c>
      <c r="L13" s="13"/>
      <c r="M13" s="13"/>
      <c r="N13" s="13"/>
      <c r="O13" s="28"/>
      <c r="P13" s="28"/>
      <c r="Q13" s="28"/>
      <c r="R13" s="28"/>
      <c r="S13" s="30"/>
      <c r="T13" s="28"/>
      <c r="U13" s="28"/>
      <c r="V13" s="28"/>
      <c r="Y13" s="7"/>
      <c r="Z13" s="7"/>
      <c r="AA13" s="7"/>
      <c r="AB13" s="87" t="s">
        <v>13</v>
      </c>
      <c r="AC13" s="87"/>
      <c r="AD13" s="87"/>
      <c r="AE13" s="90">
        <v>3255885</v>
      </c>
      <c r="AF13" s="90"/>
      <c r="AG13" s="90"/>
      <c r="AH13" s="90"/>
      <c r="AI13" s="90">
        <v>1467259</v>
      </c>
      <c r="AJ13" s="90"/>
      <c r="AK13" s="90"/>
      <c r="AL13" s="90"/>
      <c r="AM13" s="8"/>
      <c r="AN13" s="7"/>
      <c r="AO13" s="7"/>
      <c r="AP13" s="7"/>
      <c r="AQ13" s="7"/>
      <c r="AR13" s="7"/>
      <c r="AS13" s="7"/>
      <c r="AT13" s="7"/>
    </row>
    <row r="14" spans="1:46" s="5" customFormat="1" ht="13.5" hidden="1" customHeight="1" x14ac:dyDescent="0.15">
      <c r="A14" s="91" t="s">
        <v>15</v>
      </c>
      <c r="B14" s="91"/>
      <c r="C14" s="91"/>
      <c r="D14" s="89" t="s">
        <v>12</v>
      </c>
      <c r="E14" s="89"/>
      <c r="F14" s="89"/>
      <c r="G14" s="93">
        <v>1210844</v>
      </c>
      <c r="H14" s="94"/>
      <c r="I14" s="94"/>
      <c r="J14" s="95"/>
      <c r="K14" s="94">
        <v>503822</v>
      </c>
      <c r="L14" s="94"/>
      <c r="M14" s="94"/>
      <c r="N14" s="94"/>
      <c r="O14" s="27">
        <f>SUM(G14:J15)</f>
        <v>4264499</v>
      </c>
      <c r="P14" s="27"/>
      <c r="Q14" s="27"/>
      <c r="R14" s="27"/>
      <c r="S14" s="29">
        <f>SUM(K14:N15)</f>
        <v>1871396</v>
      </c>
      <c r="T14" s="27"/>
      <c r="U14" s="27"/>
      <c r="V14" s="27"/>
      <c r="Y14" s="7"/>
      <c r="Z14" s="7"/>
      <c r="AA14" s="7"/>
      <c r="AB14" s="87" t="s">
        <v>12</v>
      </c>
      <c r="AC14" s="87"/>
      <c r="AD14" s="87"/>
      <c r="AE14" s="90">
        <v>1210844</v>
      </c>
      <c r="AF14" s="90"/>
      <c r="AG14" s="90"/>
      <c r="AH14" s="90"/>
      <c r="AI14" s="90">
        <v>503822</v>
      </c>
      <c r="AJ14" s="90"/>
      <c r="AK14" s="90"/>
      <c r="AL14" s="90"/>
      <c r="AM14" s="8"/>
      <c r="AN14" s="7"/>
      <c r="AO14" s="7"/>
      <c r="AP14" s="7"/>
      <c r="AQ14" s="7"/>
      <c r="AR14" s="7"/>
      <c r="AS14" s="7"/>
      <c r="AT14" s="7"/>
    </row>
    <row r="15" spans="1:46" s="5" customFormat="1" ht="13.5" hidden="1" customHeight="1" x14ac:dyDescent="0.15">
      <c r="A15" s="92"/>
      <c r="B15" s="92"/>
      <c r="C15" s="92"/>
      <c r="D15" s="82" t="s">
        <v>13</v>
      </c>
      <c r="E15" s="82"/>
      <c r="F15" s="82"/>
      <c r="G15" s="55">
        <v>3053655</v>
      </c>
      <c r="H15" s="13"/>
      <c r="I15" s="13"/>
      <c r="J15" s="53"/>
      <c r="K15" s="13">
        <v>1367574</v>
      </c>
      <c r="L15" s="13"/>
      <c r="M15" s="13"/>
      <c r="N15" s="13"/>
      <c r="O15" s="28"/>
      <c r="P15" s="28"/>
      <c r="Q15" s="28"/>
      <c r="R15" s="28"/>
      <c r="S15" s="30"/>
      <c r="T15" s="28"/>
      <c r="U15" s="28"/>
      <c r="V15" s="28"/>
      <c r="Y15" s="7"/>
      <c r="Z15" s="7"/>
      <c r="AA15" s="7"/>
      <c r="AB15" s="87" t="s">
        <v>13</v>
      </c>
      <c r="AC15" s="87"/>
      <c r="AD15" s="87"/>
      <c r="AE15" s="90">
        <v>3053655</v>
      </c>
      <c r="AF15" s="90"/>
      <c r="AG15" s="90"/>
      <c r="AH15" s="90"/>
      <c r="AI15" s="90">
        <v>1367574</v>
      </c>
      <c r="AJ15" s="90"/>
      <c r="AK15" s="90"/>
      <c r="AL15" s="90"/>
      <c r="AM15" s="8"/>
      <c r="AN15" s="7"/>
      <c r="AO15" s="7"/>
      <c r="AP15" s="7"/>
      <c r="AQ15" s="7"/>
      <c r="AR15" s="7"/>
      <c r="AS15" s="7"/>
      <c r="AT15" s="7"/>
    </row>
    <row r="16" spans="1:46" s="5" customFormat="1" ht="13.5" hidden="1" customHeight="1" x14ac:dyDescent="0.15">
      <c r="A16" s="20" t="s">
        <v>16</v>
      </c>
      <c r="B16" s="20"/>
      <c r="C16" s="20"/>
      <c r="D16" s="89" t="s">
        <v>17</v>
      </c>
      <c r="E16" s="89"/>
      <c r="F16" s="89"/>
      <c r="G16" s="23">
        <f>SUM(AE16:AL16)</f>
        <v>375373</v>
      </c>
      <c r="H16" s="23"/>
      <c r="I16" s="23"/>
      <c r="J16" s="23"/>
      <c r="K16" s="23">
        <f>SUM(AM16:AT16)</f>
        <v>168917</v>
      </c>
      <c r="L16" s="23"/>
      <c r="M16" s="23"/>
      <c r="N16" s="23"/>
      <c r="O16" s="27">
        <f>SUM(G16:J17)</f>
        <v>1393097</v>
      </c>
      <c r="P16" s="27"/>
      <c r="Q16" s="27"/>
      <c r="R16" s="27"/>
      <c r="S16" s="29">
        <f>SUM(K16:N17)</f>
        <v>617052</v>
      </c>
      <c r="T16" s="27"/>
      <c r="U16" s="27"/>
      <c r="V16" s="27"/>
      <c r="W16" s="85" t="s">
        <v>18</v>
      </c>
      <c r="X16" s="86"/>
      <c r="Y16" s="87" t="s">
        <v>19</v>
      </c>
      <c r="Z16" s="87"/>
      <c r="AA16" s="87"/>
      <c r="AB16" s="88" t="s">
        <v>17</v>
      </c>
      <c r="AC16" s="88"/>
      <c r="AD16" s="88"/>
      <c r="AE16" s="81"/>
      <c r="AF16" s="81"/>
      <c r="AG16" s="81"/>
      <c r="AH16" s="81"/>
      <c r="AI16" s="81">
        <v>375373</v>
      </c>
      <c r="AJ16" s="81"/>
      <c r="AK16" s="81"/>
      <c r="AL16" s="81"/>
      <c r="AM16" s="81"/>
      <c r="AN16" s="81"/>
      <c r="AO16" s="81"/>
      <c r="AP16" s="81"/>
      <c r="AQ16" s="81">
        <v>168917</v>
      </c>
      <c r="AR16" s="81"/>
      <c r="AS16" s="81"/>
      <c r="AT16" s="81"/>
    </row>
    <row r="17" spans="1:46" s="5" customFormat="1" ht="13.5" hidden="1" customHeight="1" x14ac:dyDescent="0.15">
      <c r="A17" s="21"/>
      <c r="B17" s="21"/>
      <c r="C17" s="21"/>
      <c r="D17" s="82" t="s">
        <v>13</v>
      </c>
      <c r="E17" s="82"/>
      <c r="F17" s="82"/>
      <c r="G17" s="13">
        <f>SUM(AE17:AL17)</f>
        <v>1017724</v>
      </c>
      <c r="H17" s="13"/>
      <c r="I17" s="13"/>
      <c r="J17" s="13"/>
      <c r="K17" s="13">
        <f>SUM(AM17:AT17)</f>
        <v>448135</v>
      </c>
      <c r="L17" s="13"/>
      <c r="M17" s="13"/>
      <c r="N17" s="13"/>
      <c r="O17" s="28"/>
      <c r="P17" s="28"/>
      <c r="Q17" s="28"/>
      <c r="R17" s="28"/>
      <c r="S17" s="30"/>
      <c r="T17" s="28"/>
      <c r="U17" s="28"/>
      <c r="V17" s="28"/>
      <c r="W17" s="85"/>
      <c r="X17" s="86"/>
      <c r="Y17" s="87"/>
      <c r="Z17" s="87"/>
      <c r="AA17" s="87"/>
      <c r="AB17" s="83" t="s">
        <v>13</v>
      </c>
      <c r="AC17" s="83"/>
      <c r="AD17" s="83"/>
      <c r="AE17" s="84"/>
      <c r="AF17" s="84"/>
      <c r="AG17" s="84"/>
      <c r="AH17" s="84"/>
      <c r="AI17" s="84">
        <v>1017724</v>
      </c>
      <c r="AJ17" s="84"/>
      <c r="AK17" s="84"/>
      <c r="AL17" s="84"/>
      <c r="AM17" s="84"/>
      <c r="AN17" s="84"/>
      <c r="AO17" s="84"/>
      <c r="AP17" s="84"/>
      <c r="AQ17" s="84">
        <v>448135</v>
      </c>
      <c r="AR17" s="84"/>
      <c r="AS17" s="84"/>
      <c r="AT17" s="84"/>
    </row>
    <row r="18" spans="1:46" s="5" customFormat="1" ht="13.5" hidden="1" customHeight="1" x14ac:dyDescent="0.15">
      <c r="A18" s="20">
        <v>25</v>
      </c>
      <c r="B18" s="20"/>
      <c r="C18" s="20"/>
      <c r="D18" s="89" t="s">
        <v>17</v>
      </c>
      <c r="E18" s="89"/>
      <c r="F18" s="89"/>
      <c r="G18" s="23">
        <f>SUM(AE18:AL18)</f>
        <v>928740</v>
      </c>
      <c r="H18" s="23"/>
      <c r="I18" s="23"/>
      <c r="J18" s="23"/>
      <c r="K18" s="23">
        <f t="shared" ref="K18:K21" si="0">SUM(AM18:AT18)</f>
        <v>420451</v>
      </c>
      <c r="L18" s="23"/>
      <c r="M18" s="23"/>
      <c r="N18" s="23"/>
      <c r="O18" s="27">
        <f>SUM(G18:J19)</f>
        <v>2415663</v>
      </c>
      <c r="P18" s="27"/>
      <c r="Q18" s="27"/>
      <c r="R18" s="27"/>
      <c r="S18" s="29">
        <f>SUM(K18:N19)</f>
        <v>1086977</v>
      </c>
      <c r="T18" s="27"/>
      <c r="U18" s="27"/>
      <c r="V18" s="27"/>
      <c r="W18" s="85" t="s">
        <v>18</v>
      </c>
      <c r="X18" s="86"/>
      <c r="Y18" s="87" t="s">
        <v>20</v>
      </c>
      <c r="Z18" s="87"/>
      <c r="AA18" s="87"/>
      <c r="AB18" s="88" t="s">
        <v>17</v>
      </c>
      <c r="AC18" s="88"/>
      <c r="AD18" s="88"/>
      <c r="AE18" s="81">
        <v>851416</v>
      </c>
      <c r="AF18" s="81"/>
      <c r="AG18" s="81"/>
      <c r="AH18" s="81"/>
      <c r="AI18" s="81">
        <v>77324</v>
      </c>
      <c r="AJ18" s="81"/>
      <c r="AK18" s="81"/>
      <c r="AL18" s="81"/>
      <c r="AM18" s="81">
        <v>385725</v>
      </c>
      <c r="AN18" s="81"/>
      <c r="AO18" s="81"/>
      <c r="AP18" s="81"/>
      <c r="AQ18" s="81">
        <v>34726</v>
      </c>
      <c r="AR18" s="81"/>
      <c r="AS18" s="81"/>
      <c r="AT18" s="81"/>
    </row>
    <row r="19" spans="1:46" s="5" customFormat="1" ht="13.5" hidden="1" customHeight="1" x14ac:dyDescent="0.15">
      <c r="A19" s="21"/>
      <c r="B19" s="21"/>
      <c r="C19" s="21"/>
      <c r="D19" s="82" t="s">
        <v>13</v>
      </c>
      <c r="E19" s="82"/>
      <c r="F19" s="82"/>
      <c r="G19" s="13">
        <f t="shared" ref="G19:G21" si="1">SUM(AE19:AL19)</f>
        <v>1486923</v>
      </c>
      <c r="H19" s="13"/>
      <c r="I19" s="13"/>
      <c r="J19" s="13"/>
      <c r="K19" s="13">
        <f t="shared" si="0"/>
        <v>666526</v>
      </c>
      <c r="L19" s="13"/>
      <c r="M19" s="13"/>
      <c r="N19" s="13"/>
      <c r="O19" s="28"/>
      <c r="P19" s="28"/>
      <c r="Q19" s="28"/>
      <c r="R19" s="28"/>
      <c r="S19" s="30"/>
      <c r="T19" s="28"/>
      <c r="U19" s="28"/>
      <c r="V19" s="28"/>
      <c r="W19" s="85"/>
      <c r="X19" s="86"/>
      <c r="Y19" s="87"/>
      <c r="Z19" s="87"/>
      <c r="AA19" s="87"/>
      <c r="AB19" s="83" t="s">
        <v>13</v>
      </c>
      <c r="AC19" s="83"/>
      <c r="AD19" s="83"/>
      <c r="AE19" s="84">
        <v>1425614</v>
      </c>
      <c r="AF19" s="84"/>
      <c r="AG19" s="84"/>
      <c r="AH19" s="84"/>
      <c r="AI19" s="84">
        <v>61309</v>
      </c>
      <c r="AJ19" s="84"/>
      <c r="AK19" s="84"/>
      <c r="AL19" s="84"/>
      <c r="AM19" s="84">
        <v>641950</v>
      </c>
      <c r="AN19" s="84"/>
      <c r="AO19" s="84"/>
      <c r="AP19" s="84"/>
      <c r="AQ19" s="84">
        <v>24576</v>
      </c>
      <c r="AR19" s="84"/>
      <c r="AS19" s="84"/>
      <c r="AT19" s="84"/>
    </row>
    <row r="20" spans="1:46" s="5" customFormat="1" ht="13.5" hidden="1" customHeight="1" x14ac:dyDescent="0.15">
      <c r="A20" s="20" t="s">
        <v>21</v>
      </c>
      <c r="B20" s="20"/>
      <c r="C20" s="20"/>
      <c r="D20" s="89" t="s">
        <v>17</v>
      </c>
      <c r="E20" s="89"/>
      <c r="F20" s="89"/>
      <c r="G20" s="23">
        <f t="shared" si="1"/>
        <v>66352</v>
      </c>
      <c r="H20" s="23"/>
      <c r="I20" s="23"/>
      <c r="J20" s="23"/>
      <c r="K20" s="23">
        <f t="shared" si="0"/>
        <v>29858</v>
      </c>
      <c r="L20" s="23"/>
      <c r="M20" s="23"/>
      <c r="N20" s="23"/>
      <c r="O20" s="27">
        <f>SUM(G20:J21)</f>
        <v>218945</v>
      </c>
      <c r="P20" s="27"/>
      <c r="Q20" s="27"/>
      <c r="R20" s="27"/>
      <c r="S20" s="29">
        <f>SUM(K20:N21)</f>
        <v>97690</v>
      </c>
      <c r="T20" s="27"/>
      <c r="U20" s="27"/>
      <c r="V20" s="27"/>
      <c r="W20" s="85" t="s">
        <v>18</v>
      </c>
      <c r="X20" s="86"/>
      <c r="Y20" s="87" t="s">
        <v>22</v>
      </c>
      <c r="Z20" s="87"/>
      <c r="AA20" s="87"/>
      <c r="AB20" s="88" t="s">
        <v>17</v>
      </c>
      <c r="AC20" s="88"/>
      <c r="AD20" s="88"/>
      <c r="AE20" s="81">
        <v>16352</v>
      </c>
      <c r="AF20" s="81"/>
      <c r="AG20" s="81"/>
      <c r="AH20" s="81"/>
      <c r="AI20" s="81">
        <v>50000</v>
      </c>
      <c r="AJ20" s="81"/>
      <c r="AK20" s="81"/>
      <c r="AL20" s="81"/>
      <c r="AM20" s="81">
        <v>7358</v>
      </c>
      <c r="AN20" s="81"/>
      <c r="AO20" s="81"/>
      <c r="AP20" s="81"/>
      <c r="AQ20" s="81">
        <v>22500</v>
      </c>
      <c r="AR20" s="81"/>
      <c r="AS20" s="81"/>
      <c r="AT20" s="81"/>
    </row>
    <row r="21" spans="1:46" s="5" customFormat="1" ht="13.5" hidden="1" customHeight="1" x14ac:dyDescent="0.15">
      <c r="A21" s="21"/>
      <c r="B21" s="21"/>
      <c r="C21" s="21"/>
      <c r="D21" s="82" t="s">
        <v>13</v>
      </c>
      <c r="E21" s="82"/>
      <c r="F21" s="82"/>
      <c r="G21" s="13">
        <f t="shared" si="1"/>
        <v>152593</v>
      </c>
      <c r="H21" s="13"/>
      <c r="I21" s="13"/>
      <c r="J21" s="13"/>
      <c r="K21" s="13">
        <f t="shared" si="0"/>
        <v>67832</v>
      </c>
      <c r="L21" s="13"/>
      <c r="M21" s="13"/>
      <c r="N21" s="13"/>
      <c r="O21" s="28"/>
      <c r="P21" s="28"/>
      <c r="Q21" s="28"/>
      <c r="R21" s="28"/>
      <c r="S21" s="30"/>
      <c r="T21" s="28"/>
      <c r="U21" s="28"/>
      <c r="V21" s="28"/>
      <c r="W21" s="85"/>
      <c r="X21" s="86"/>
      <c r="Y21" s="87"/>
      <c r="Z21" s="87"/>
      <c r="AA21" s="87"/>
      <c r="AB21" s="83" t="s">
        <v>13</v>
      </c>
      <c r="AC21" s="83"/>
      <c r="AD21" s="83"/>
      <c r="AE21" s="84">
        <v>105819</v>
      </c>
      <c r="AF21" s="84"/>
      <c r="AG21" s="84"/>
      <c r="AH21" s="84"/>
      <c r="AI21" s="84">
        <v>46774</v>
      </c>
      <c r="AJ21" s="84"/>
      <c r="AK21" s="84"/>
      <c r="AL21" s="84"/>
      <c r="AM21" s="84">
        <v>46784</v>
      </c>
      <c r="AN21" s="84"/>
      <c r="AO21" s="84"/>
      <c r="AP21" s="84"/>
      <c r="AQ21" s="84">
        <v>21048</v>
      </c>
      <c r="AR21" s="84"/>
      <c r="AS21" s="84"/>
      <c r="AT21" s="84"/>
    </row>
    <row r="22" spans="1:46" ht="13.9" hidden="1" customHeight="1" x14ac:dyDescent="0.15">
      <c r="A22" s="41">
        <v>28</v>
      </c>
      <c r="B22" s="42"/>
      <c r="C22" s="43"/>
      <c r="D22" s="78" t="s">
        <v>23</v>
      </c>
      <c r="E22" s="79"/>
      <c r="F22" s="80"/>
      <c r="G22" s="24">
        <f>SUM(AE22:AL22)</f>
        <v>814114</v>
      </c>
      <c r="H22" s="25"/>
      <c r="I22" s="25"/>
      <c r="J22" s="26"/>
      <c r="K22" s="24">
        <f>SUM(AM22:AT22)</f>
        <v>370348</v>
      </c>
      <c r="L22" s="25"/>
      <c r="M22" s="25"/>
      <c r="N22" s="26"/>
      <c r="O22" s="68">
        <f>SUM(G22:J23)</f>
        <v>3047602</v>
      </c>
      <c r="P22" s="69"/>
      <c r="Q22" s="69"/>
      <c r="R22" s="70"/>
      <c r="S22" s="68">
        <f>SUM(K22:N23)</f>
        <v>1357492</v>
      </c>
      <c r="T22" s="69"/>
      <c r="U22" s="69"/>
      <c r="V22" s="70"/>
      <c r="W22" s="76" t="s">
        <v>24</v>
      </c>
      <c r="X22" s="77"/>
      <c r="Y22" s="35" t="s">
        <v>25</v>
      </c>
      <c r="Z22" s="36"/>
      <c r="AA22" s="37"/>
      <c r="AB22" s="62" t="s">
        <v>23</v>
      </c>
      <c r="AC22" s="63"/>
      <c r="AD22" s="64"/>
      <c r="AE22" s="47">
        <v>704750</v>
      </c>
      <c r="AF22" s="48"/>
      <c r="AG22" s="48"/>
      <c r="AH22" s="49"/>
      <c r="AI22" s="47">
        <v>109364</v>
      </c>
      <c r="AJ22" s="48"/>
      <c r="AK22" s="48"/>
      <c r="AL22" s="49"/>
      <c r="AM22" s="47">
        <v>317749</v>
      </c>
      <c r="AN22" s="48"/>
      <c r="AO22" s="48"/>
      <c r="AP22" s="49"/>
      <c r="AQ22" s="47">
        <v>52599</v>
      </c>
      <c r="AR22" s="48"/>
      <c r="AS22" s="48"/>
      <c r="AT22" s="49"/>
    </row>
    <row r="23" spans="1:46" ht="13.9" hidden="1" customHeight="1" x14ac:dyDescent="0.15">
      <c r="A23" s="44"/>
      <c r="B23" s="45"/>
      <c r="C23" s="46"/>
      <c r="D23" s="73" t="s">
        <v>13</v>
      </c>
      <c r="E23" s="74"/>
      <c r="F23" s="75"/>
      <c r="G23" s="53">
        <f t="shared" ref="G23:G27" si="2">SUM(AE23:AL23)</f>
        <v>2233488</v>
      </c>
      <c r="H23" s="54"/>
      <c r="I23" s="54"/>
      <c r="J23" s="55"/>
      <c r="K23" s="53">
        <f t="shared" ref="K23" si="3">SUM(AM23:AT23)</f>
        <v>987144</v>
      </c>
      <c r="L23" s="54"/>
      <c r="M23" s="54"/>
      <c r="N23" s="55"/>
      <c r="O23" s="71"/>
      <c r="P23" s="72"/>
      <c r="Q23" s="72"/>
      <c r="R23" s="29"/>
      <c r="S23" s="71"/>
      <c r="T23" s="72"/>
      <c r="U23" s="72"/>
      <c r="V23" s="29"/>
      <c r="W23" s="76"/>
      <c r="X23" s="77"/>
      <c r="Y23" s="38"/>
      <c r="Z23" s="39"/>
      <c r="AA23" s="40"/>
      <c r="AB23" s="56" t="s">
        <v>13</v>
      </c>
      <c r="AC23" s="57"/>
      <c r="AD23" s="58"/>
      <c r="AE23" s="59">
        <v>779246</v>
      </c>
      <c r="AF23" s="60"/>
      <c r="AG23" s="60"/>
      <c r="AH23" s="61"/>
      <c r="AI23" s="59">
        <v>1454242</v>
      </c>
      <c r="AJ23" s="60"/>
      <c r="AK23" s="60"/>
      <c r="AL23" s="61"/>
      <c r="AM23" s="59">
        <v>330766</v>
      </c>
      <c r="AN23" s="60"/>
      <c r="AO23" s="60"/>
      <c r="AP23" s="61"/>
      <c r="AQ23" s="59">
        <v>656378</v>
      </c>
      <c r="AR23" s="60"/>
      <c r="AS23" s="60"/>
      <c r="AT23" s="61"/>
    </row>
    <row r="24" spans="1:46" ht="13.9" customHeight="1" x14ac:dyDescent="0.15">
      <c r="A24" s="41" t="s">
        <v>26</v>
      </c>
      <c r="B24" s="42"/>
      <c r="C24" s="43"/>
      <c r="D24" s="65" t="s">
        <v>23</v>
      </c>
      <c r="E24" s="66"/>
      <c r="F24" s="67"/>
      <c r="G24" s="24">
        <f t="shared" si="2"/>
        <v>464054</v>
      </c>
      <c r="H24" s="25"/>
      <c r="I24" s="25"/>
      <c r="J24" s="26"/>
      <c r="K24" s="24">
        <f>SUM(AM24:AT24)</f>
        <v>208820</v>
      </c>
      <c r="L24" s="25"/>
      <c r="M24" s="25"/>
      <c r="N24" s="26"/>
      <c r="O24" s="68">
        <f>SUM(G24:J25)</f>
        <v>669045</v>
      </c>
      <c r="P24" s="69"/>
      <c r="Q24" s="69"/>
      <c r="R24" s="70"/>
      <c r="S24" s="68">
        <f>SUM(K24:N25)</f>
        <v>295530</v>
      </c>
      <c r="T24" s="69"/>
      <c r="U24" s="69"/>
      <c r="V24" s="70"/>
      <c r="W24" s="31" t="s">
        <v>24</v>
      </c>
      <c r="X24" s="32"/>
      <c r="Y24" s="35" t="s">
        <v>27</v>
      </c>
      <c r="Z24" s="36"/>
      <c r="AA24" s="37"/>
      <c r="AB24" s="62" t="s">
        <v>23</v>
      </c>
      <c r="AC24" s="63"/>
      <c r="AD24" s="64"/>
      <c r="AE24" s="47">
        <v>269909</v>
      </c>
      <c r="AF24" s="48"/>
      <c r="AG24" s="48"/>
      <c r="AH24" s="49"/>
      <c r="AI24" s="47">
        <v>194145</v>
      </c>
      <c r="AJ24" s="48"/>
      <c r="AK24" s="48"/>
      <c r="AL24" s="49"/>
      <c r="AM24" s="47">
        <v>121456</v>
      </c>
      <c r="AN24" s="48"/>
      <c r="AO24" s="48"/>
      <c r="AP24" s="49"/>
      <c r="AQ24" s="47">
        <v>87364</v>
      </c>
      <c r="AR24" s="48"/>
      <c r="AS24" s="48"/>
      <c r="AT24" s="49"/>
    </row>
    <row r="25" spans="1:46" ht="13.9" customHeight="1" thickBot="1" x14ac:dyDescent="0.2">
      <c r="A25" s="44"/>
      <c r="B25" s="45"/>
      <c r="C25" s="46"/>
      <c r="D25" s="50" t="s">
        <v>13</v>
      </c>
      <c r="E25" s="51"/>
      <c r="F25" s="52"/>
      <c r="G25" s="53">
        <f t="shared" si="2"/>
        <v>204991</v>
      </c>
      <c r="H25" s="54"/>
      <c r="I25" s="54"/>
      <c r="J25" s="55"/>
      <c r="K25" s="53">
        <f>SUM(AM25:AT25)</f>
        <v>86710</v>
      </c>
      <c r="L25" s="54"/>
      <c r="M25" s="54"/>
      <c r="N25" s="55"/>
      <c r="O25" s="71"/>
      <c r="P25" s="72"/>
      <c r="Q25" s="72"/>
      <c r="R25" s="29"/>
      <c r="S25" s="71"/>
      <c r="T25" s="72"/>
      <c r="U25" s="72"/>
      <c r="V25" s="29"/>
      <c r="W25" s="31"/>
      <c r="X25" s="32"/>
      <c r="Y25" s="38"/>
      <c r="Z25" s="39"/>
      <c r="AA25" s="40"/>
      <c r="AB25" s="56" t="s">
        <v>13</v>
      </c>
      <c r="AC25" s="57"/>
      <c r="AD25" s="58"/>
      <c r="AE25" s="59">
        <v>133203</v>
      </c>
      <c r="AF25" s="60"/>
      <c r="AG25" s="60"/>
      <c r="AH25" s="61"/>
      <c r="AI25" s="59">
        <v>71788</v>
      </c>
      <c r="AJ25" s="60"/>
      <c r="AK25" s="60"/>
      <c r="AL25" s="61"/>
      <c r="AM25" s="59">
        <v>54410</v>
      </c>
      <c r="AN25" s="60"/>
      <c r="AO25" s="60"/>
      <c r="AP25" s="61"/>
      <c r="AQ25" s="59">
        <v>32300</v>
      </c>
      <c r="AR25" s="60"/>
      <c r="AS25" s="60"/>
      <c r="AT25" s="61"/>
    </row>
    <row r="26" spans="1:46" ht="13.9" customHeight="1" x14ac:dyDescent="0.15">
      <c r="A26" s="41">
        <v>29</v>
      </c>
      <c r="B26" s="42"/>
      <c r="C26" s="43"/>
      <c r="D26" s="65" t="s">
        <v>23</v>
      </c>
      <c r="E26" s="66"/>
      <c r="F26" s="67"/>
      <c r="G26" s="24">
        <f t="shared" si="2"/>
        <v>876139</v>
      </c>
      <c r="H26" s="25"/>
      <c r="I26" s="25"/>
      <c r="J26" s="26"/>
      <c r="K26" s="24">
        <f>SUM(AM26:AT26)</f>
        <v>400012</v>
      </c>
      <c r="L26" s="25"/>
      <c r="M26" s="25"/>
      <c r="N26" s="26"/>
      <c r="O26" s="68">
        <f>SUM(G26:J27)</f>
        <v>3273021</v>
      </c>
      <c r="P26" s="69"/>
      <c r="Q26" s="69"/>
      <c r="R26" s="70"/>
      <c r="S26" s="68">
        <f>SUM(K26:N27)</f>
        <v>1489263</v>
      </c>
      <c r="T26" s="69"/>
      <c r="U26" s="69"/>
      <c r="V26" s="70"/>
      <c r="W26" s="31" t="s">
        <v>24</v>
      </c>
      <c r="X26" s="32"/>
      <c r="Y26" s="35" t="s">
        <v>28</v>
      </c>
      <c r="Z26" s="36"/>
      <c r="AA26" s="37"/>
      <c r="AB26" s="62" t="s">
        <v>23</v>
      </c>
      <c r="AC26" s="63"/>
      <c r="AD26" s="64"/>
      <c r="AE26" s="47">
        <v>641345</v>
      </c>
      <c r="AF26" s="48"/>
      <c r="AG26" s="48"/>
      <c r="AH26" s="49"/>
      <c r="AI26" s="47">
        <v>234794</v>
      </c>
      <c r="AJ26" s="48"/>
      <c r="AK26" s="48"/>
      <c r="AL26" s="49"/>
      <c r="AM26" s="47">
        <v>289884</v>
      </c>
      <c r="AN26" s="48"/>
      <c r="AO26" s="48"/>
      <c r="AP26" s="49"/>
      <c r="AQ26" s="47">
        <v>110128</v>
      </c>
      <c r="AR26" s="48"/>
      <c r="AS26" s="48"/>
      <c r="AT26" s="49"/>
    </row>
    <row r="27" spans="1:46" ht="13.9" customHeight="1" thickBot="1" x14ac:dyDescent="0.2">
      <c r="A27" s="44"/>
      <c r="B27" s="45"/>
      <c r="C27" s="46"/>
      <c r="D27" s="50" t="s">
        <v>13</v>
      </c>
      <c r="E27" s="51"/>
      <c r="F27" s="52"/>
      <c r="G27" s="53">
        <f t="shared" si="2"/>
        <v>2396882</v>
      </c>
      <c r="H27" s="54"/>
      <c r="I27" s="54"/>
      <c r="J27" s="55"/>
      <c r="K27" s="53">
        <f t="shared" ref="K27" si="4">SUM(AM27:AT27)</f>
        <v>1089251</v>
      </c>
      <c r="L27" s="54"/>
      <c r="M27" s="54"/>
      <c r="N27" s="55"/>
      <c r="O27" s="71"/>
      <c r="P27" s="72"/>
      <c r="Q27" s="72"/>
      <c r="R27" s="29"/>
      <c r="S27" s="71"/>
      <c r="T27" s="72"/>
      <c r="U27" s="72"/>
      <c r="V27" s="29"/>
      <c r="W27" s="31"/>
      <c r="X27" s="32"/>
      <c r="Y27" s="38"/>
      <c r="Z27" s="39"/>
      <c r="AA27" s="40"/>
      <c r="AB27" s="56" t="s">
        <v>13</v>
      </c>
      <c r="AC27" s="57"/>
      <c r="AD27" s="58"/>
      <c r="AE27" s="59">
        <v>644148</v>
      </c>
      <c r="AF27" s="60"/>
      <c r="AG27" s="60"/>
      <c r="AH27" s="61"/>
      <c r="AI27" s="59">
        <v>1752734</v>
      </c>
      <c r="AJ27" s="60"/>
      <c r="AK27" s="60"/>
      <c r="AL27" s="61"/>
      <c r="AM27" s="59">
        <v>291171</v>
      </c>
      <c r="AN27" s="60"/>
      <c r="AO27" s="60"/>
      <c r="AP27" s="61"/>
      <c r="AQ27" s="59">
        <v>798080</v>
      </c>
      <c r="AR27" s="60"/>
      <c r="AS27" s="60"/>
      <c r="AT27" s="61"/>
    </row>
    <row r="28" spans="1:46" ht="13.9" customHeight="1" x14ac:dyDescent="0.15">
      <c r="A28" s="41">
        <v>30</v>
      </c>
      <c r="B28" s="42"/>
      <c r="C28" s="43"/>
      <c r="D28" s="65" t="s">
        <v>23</v>
      </c>
      <c r="E28" s="66"/>
      <c r="F28" s="67"/>
      <c r="G28" s="24">
        <f>SUM(AE28:AL28)</f>
        <v>857934</v>
      </c>
      <c r="H28" s="25"/>
      <c r="I28" s="25"/>
      <c r="J28" s="26"/>
      <c r="K28" s="24">
        <f>SUM(AM28:AT28)</f>
        <v>394053</v>
      </c>
      <c r="L28" s="25"/>
      <c r="M28" s="25"/>
      <c r="N28" s="26"/>
      <c r="O28" s="68">
        <f>SUM(G28:J29)</f>
        <v>3246563</v>
      </c>
      <c r="P28" s="69"/>
      <c r="Q28" s="69"/>
      <c r="R28" s="70"/>
      <c r="S28" s="68">
        <f>SUM(K28:N29)</f>
        <v>1462510</v>
      </c>
      <c r="T28" s="69"/>
      <c r="U28" s="69"/>
      <c r="V28" s="70"/>
      <c r="W28" s="31" t="s">
        <v>24</v>
      </c>
      <c r="X28" s="32"/>
      <c r="Y28" s="35" t="s">
        <v>29</v>
      </c>
      <c r="Z28" s="36"/>
      <c r="AA28" s="37"/>
      <c r="AB28" s="62" t="s">
        <v>23</v>
      </c>
      <c r="AC28" s="63"/>
      <c r="AD28" s="64"/>
      <c r="AE28" s="47">
        <v>583960</v>
      </c>
      <c r="AF28" s="48"/>
      <c r="AG28" s="48"/>
      <c r="AH28" s="49"/>
      <c r="AI28" s="47">
        <v>273974</v>
      </c>
      <c r="AJ28" s="48"/>
      <c r="AK28" s="48"/>
      <c r="AL28" s="49"/>
      <c r="AM28" s="47">
        <v>263897</v>
      </c>
      <c r="AN28" s="48"/>
      <c r="AO28" s="48"/>
      <c r="AP28" s="49"/>
      <c r="AQ28" s="47">
        <v>130156</v>
      </c>
      <c r="AR28" s="48"/>
      <c r="AS28" s="48"/>
      <c r="AT28" s="49"/>
    </row>
    <row r="29" spans="1:46" ht="13.9" customHeight="1" thickBot="1" x14ac:dyDescent="0.2">
      <c r="A29" s="44"/>
      <c r="B29" s="45"/>
      <c r="C29" s="46"/>
      <c r="D29" s="50" t="s">
        <v>13</v>
      </c>
      <c r="E29" s="51"/>
      <c r="F29" s="52"/>
      <c r="G29" s="53">
        <f>SUM(AE29:AL29)</f>
        <v>2388629</v>
      </c>
      <c r="H29" s="54"/>
      <c r="I29" s="54"/>
      <c r="J29" s="55"/>
      <c r="K29" s="53">
        <f>SUM(AM29:AT29)</f>
        <v>1068457</v>
      </c>
      <c r="L29" s="54"/>
      <c r="M29" s="54"/>
      <c r="N29" s="55"/>
      <c r="O29" s="71"/>
      <c r="P29" s="72"/>
      <c r="Q29" s="72"/>
      <c r="R29" s="29"/>
      <c r="S29" s="71"/>
      <c r="T29" s="72"/>
      <c r="U29" s="72"/>
      <c r="V29" s="29"/>
      <c r="W29" s="31"/>
      <c r="X29" s="32"/>
      <c r="Y29" s="38"/>
      <c r="Z29" s="39"/>
      <c r="AA29" s="40"/>
      <c r="AB29" s="56" t="s">
        <v>13</v>
      </c>
      <c r="AC29" s="57"/>
      <c r="AD29" s="58"/>
      <c r="AE29" s="59">
        <v>520852</v>
      </c>
      <c r="AF29" s="60"/>
      <c r="AG29" s="60"/>
      <c r="AH29" s="61"/>
      <c r="AI29" s="59">
        <v>1867777</v>
      </c>
      <c r="AJ29" s="60"/>
      <c r="AK29" s="60"/>
      <c r="AL29" s="61"/>
      <c r="AM29" s="59">
        <v>227617</v>
      </c>
      <c r="AN29" s="60"/>
      <c r="AO29" s="60"/>
      <c r="AP29" s="61"/>
      <c r="AQ29" s="59">
        <v>840840</v>
      </c>
      <c r="AR29" s="60"/>
      <c r="AS29" s="60"/>
      <c r="AT29" s="61"/>
    </row>
    <row r="30" spans="1:46" ht="13.9" customHeight="1" x14ac:dyDescent="0.15">
      <c r="A30" s="41" t="s">
        <v>30</v>
      </c>
      <c r="B30" s="42"/>
      <c r="C30" s="43"/>
      <c r="D30" s="65" t="s">
        <v>17</v>
      </c>
      <c r="E30" s="66"/>
      <c r="F30" s="67"/>
      <c r="G30" s="24">
        <f t="shared" ref="G30:G31" si="5">SUM(AE30:AL30)</f>
        <v>804219</v>
      </c>
      <c r="H30" s="25"/>
      <c r="I30" s="25"/>
      <c r="J30" s="26"/>
      <c r="K30" s="24">
        <f>SUM(AM30:AT30)</f>
        <v>367859</v>
      </c>
      <c r="L30" s="25"/>
      <c r="M30" s="25"/>
      <c r="N30" s="26"/>
      <c r="O30" s="68">
        <f>SUM(G30:J31)</f>
        <v>3344227</v>
      </c>
      <c r="P30" s="69"/>
      <c r="Q30" s="69"/>
      <c r="R30" s="70"/>
      <c r="S30" s="68">
        <f>SUM(K30:N31)</f>
        <v>1186444</v>
      </c>
      <c r="T30" s="69"/>
      <c r="U30" s="69"/>
      <c r="V30" s="70"/>
      <c r="W30" s="31" t="s">
        <v>31</v>
      </c>
      <c r="X30" s="32"/>
      <c r="Y30" s="35" t="s">
        <v>32</v>
      </c>
      <c r="Z30" s="36"/>
      <c r="AA30" s="37"/>
      <c r="AB30" s="62" t="s">
        <v>17</v>
      </c>
      <c r="AC30" s="63"/>
      <c r="AD30" s="64"/>
      <c r="AE30" s="47">
        <v>484176</v>
      </c>
      <c r="AF30" s="48"/>
      <c r="AG30" s="48"/>
      <c r="AH30" s="49"/>
      <c r="AI30" s="47">
        <v>320043</v>
      </c>
      <c r="AJ30" s="48"/>
      <c r="AK30" s="48"/>
      <c r="AL30" s="49"/>
      <c r="AM30" s="47">
        <v>219024</v>
      </c>
      <c r="AN30" s="48"/>
      <c r="AO30" s="48"/>
      <c r="AP30" s="49"/>
      <c r="AQ30" s="47">
        <v>148835</v>
      </c>
      <c r="AR30" s="48"/>
      <c r="AS30" s="48"/>
      <c r="AT30" s="49"/>
    </row>
    <row r="31" spans="1:46" ht="13.9" customHeight="1" thickBot="1" x14ac:dyDescent="0.2">
      <c r="A31" s="44"/>
      <c r="B31" s="45"/>
      <c r="C31" s="46"/>
      <c r="D31" s="50" t="s">
        <v>13</v>
      </c>
      <c r="E31" s="51"/>
      <c r="F31" s="52"/>
      <c r="G31" s="53">
        <f t="shared" si="5"/>
        <v>2540008</v>
      </c>
      <c r="H31" s="54"/>
      <c r="I31" s="54"/>
      <c r="J31" s="55"/>
      <c r="K31" s="53">
        <f t="shared" ref="K31" si="6">SUM(AM31:AT31)</f>
        <v>818585</v>
      </c>
      <c r="L31" s="54"/>
      <c r="M31" s="54"/>
      <c r="N31" s="55"/>
      <c r="O31" s="71"/>
      <c r="P31" s="72"/>
      <c r="Q31" s="72"/>
      <c r="R31" s="29"/>
      <c r="S31" s="71"/>
      <c r="T31" s="72"/>
      <c r="U31" s="72"/>
      <c r="V31" s="29"/>
      <c r="W31" s="31"/>
      <c r="X31" s="32"/>
      <c r="Y31" s="38"/>
      <c r="Z31" s="39"/>
      <c r="AA31" s="40"/>
      <c r="AB31" s="56" t="s">
        <v>13</v>
      </c>
      <c r="AC31" s="57"/>
      <c r="AD31" s="58"/>
      <c r="AE31" s="59">
        <f>2362381-1069778</f>
        <v>1292603</v>
      </c>
      <c r="AF31" s="60"/>
      <c r="AG31" s="60"/>
      <c r="AH31" s="61"/>
      <c r="AI31" s="59">
        <f>1601105-33657-AI30</f>
        <v>1247405</v>
      </c>
      <c r="AJ31" s="60"/>
      <c r="AK31" s="60"/>
      <c r="AL31" s="61"/>
      <c r="AM31" s="59">
        <f>562681-AM30</f>
        <v>343657</v>
      </c>
      <c r="AN31" s="60"/>
      <c r="AO31" s="60"/>
      <c r="AP31" s="61"/>
      <c r="AQ31" s="59">
        <f>623763-AQ30</f>
        <v>474928</v>
      </c>
      <c r="AR31" s="60"/>
      <c r="AS31" s="60"/>
      <c r="AT31" s="61"/>
    </row>
    <row r="32" spans="1:46" ht="13.9" customHeight="1" x14ac:dyDescent="0.15">
      <c r="A32" s="41">
        <v>2</v>
      </c>
      <c r="B32" s="42"/>
      <c r="C32" s="43"/>
      <c r="D32" s="65" t="s">
        <v>17</v>
      </c>
      <c r="E32" s="66"/>
      <c r="F32" s="67"/>
      <c r="G32" s="24">
        <f>SUM(AE32:AL32)</f>
        <v>686382</v>
      </c>
      <c r="H32" s="25"/>
      <c r="I32" s="25"/>
      <c r="J32" s="26"/>
      <c r="K32" s="24">
        <f>SUM(AM32:AT32)</f>
        <v>308859</v>
      </c>
      <c r="L32" s="25"/>
      <c r="M32" s="25"/>
      <c r="N32" s="26"/>
      <c r="O32" s="68">
        <f>SUM(G32:J33)</f>
        <v>3460866</v>
      </c>
      <c r="P32" s="69"/>
      <c r="Q32" s="69"/>
      <c r="R32" s="70"/>
      <c r="S32" s="68">
        <f>SUM(K32:N33)</f>
        <v>1602526</v>
      </c>
      <c r="T32" s="69"/>
      <c r="U32" s="69"/>
      <c r="V32" s="70"/>
      <c r="W32" s="31" t="s">
        <v>33</v>
      </c>
      <c r="X32" s="32"/>
      <c r="Y32" s="35" t="s">
        <v>34</v>
      </c>
      <c r="Z32" s="36"/>
      <c r="AA32" s="37"/>
      <c r="AB32" s="62" t="s">
        <v>17</v>
      </c>
      <c r="AC32" s="63"/>
      <c r="AD32" s="64"/>
      <c r="AE32" s="47">
        <f>339450+152840</f>
        <v>492290</v>
      </c>
      <c r="AF32" s="48"/>
      <c r="AG32" s="48"/>
      <c r="AH32" s="49"/>
      <c r="AI32" s="47">
        <v>194092</v>
      </c>
      <c r="AJ32" s="48"/>
      <c r="AK32" s="48"/>
      <c r="AL32" s="49"/>
      <c r="AM32" s="47">
        <f>152745+68776</f>
        <v>221521</v>
      </c>
      <c r="AN32" s="48"/>
      <c r="AO32" s="48"/>
      <c r="AP32" s="49"/>
      <c r="AQ32" s="47">
        <v>87338</v>
      </c>
      <c r="AR32" s="48"/>
      <c r="AS32" s="48"/>
      <c r="AT32" s="49"/>
    </row>
    <row r="33" spans="1:47" ht="13.9" customHeight="1" thickBot="1" x14ac:dyDescent="0.2">
      <c r="A33" s="44"/>
      <c r="B33" s="45"/>
      <c r="C33" s="46"/>
      <c r="D33" s="50" t="s">
        <v>13</v>
      </c>
      <c r="E33" s="51"/>
      <c r="F33" s="52"/>
      <c r="G33" s="53">
        <f t="shared" ref="G33" si="7">SUM(AE33:AL33)</f>
        <v>2774484</v>
      </c>
      <c r="H33" s="54"/>
      <c r="I33" s="54"/>
      <c r="J33" s="55"/>
      <c r="K33" s="53">
        <f t="shared" ref="K33" si="8">SUM(AM33:AT33)</f>
        <v>1293667</v>
      </c>
      <c r="L33" s="54"/>
      <c r="M33" s="54"/>
      <c r="N33" s="55"/>
      <c r="O33" s="71"/>
      <c r="P33" s="72"/>
      <c r="Q33" s="72"/>
      <c r="R33" s="29"/>
      <c r="S33" s="71"/>
      <c r="T33" s="72"/>
      <c r="U33" s="72"/>
      <c r="V33" s="29"/>
      <c r="W33" s="31"/>
      <c r="X33" s="32"/>
      <c r="Y33" s="38"/>
      <c r="Z33" s="39"/>
      <c r="AA33" s="40"/>
      <c r="AB33" s="56" t="s">
        <v>13</v>
      </c>
      <c r="AC33" s="57"/>
      <c r="AD33" s="58"/>
      <c r="AE33" s="59">
        <v>912011</v>
      </c>
      <c r="AF33" s="60"/>
      <c r="AG33" s="60"/>
      <c r="AH33" s="61"/>
      <c r="AI33" s="59">
        <v>1862473</v>
      </c>
      <c r="AJ33" s="60"/>
      <c r="AK33" s="60"/>
      <c r="AL33" s="61"/>
      <c r="AM33" s="59">
        <v>411420</v>
      </c>
      <c r="AN33" s="60"/>
      <c r="AO33" s="60"/>
      <c r="AP33" s="61"/>
      <c r="AQ33" s="59">
        <v>882247</v>
      </c>
      <c r="AR33" s="60"/>
      <c r="AS33" s="60"/>
      <c r="AT33" s="61"/>
    </row>
    <row r="34" spans="1:47" ht="13.9" customHeight="1" thickBot="1" x14ac:dyDescent="0.2">
      <c r="A34" s="20" t="s">
        <v>35</v>
      </c>
      <c r="B34" s="20"/>
      <c r="C34" s="20"/>
      <c r="D34" s="22" t="s">
        <v>17</v>
      </c>
      <c r="E34" s="22"/>
      <c r="F34" s="22"/>
      <c r="G34" s="23">
        <f>SUM(AE34:AL34)</f>
        <v>12700</v>
      </c>
      <c r="H34" s="23"/>
      <c r="I34" s="23"/>
      <c r="J34" s="23"/>
      <c r="K34" s="23">
        <f>SUM(AM34:AT34)</f>
        <v>5715</v>
      </c>
      <c r="L34" s="23"/>
      <c r="M34" s="23"/>
      <c r="N34" s="23"/>
      <c r="O34" s="27">
        <f>SUM(G34:J35)</f>
        <v>394528</v>
      </c>
      <c r="P34" s="27"/>
      <c r="Q34" s="27"/>
      <c r="R34" s="27"/>
      <c r="S34" s="29">
        <f>SUM(K34:N35)</f>
        <v>167381</v>
      </c>
      <c r="T34" s="27"/>
      <c r="U34" s="27"/>
      <c r="V34" s="27"/>
      <c r="W34" s="31" t="s">
        <v>33</v>
      </c>
      <c r="X34" s="32"/>
      <c r="Y34" s="18" t="s">
        <v>36</v>
      </c>
      <c r="Z34" s="18"/>
      <c r="AA34" s="18"/>
      <c r="AB34" s="19" t="s">
        <v>17</v>
      </c>
      <c r="AC34" s="19"/>
      <c r="AD34" s="19"/>
      <c r="AE34" s="33">
        <v>12700</v>
      </c>
      <c r="AF34" s="33"/>
      <c r="AG34" s="33"/>
      <c r="AH34" s="33"/>
      <c r="AI34" s="33">
        <v>0</v>
      </c>
      <c r="AJ34" s="33"/>
      <c r="AK34" s="33"/>
      <c r="AL34" s="33"/>
      <c r="AM34" s="33">
        <v>5715</v>
      </c>
      <c r="AN34" s="33"/>
      <c r="AO34" s="33"/>
      <c r="AP34" s="33"/>
      <c r="AQ34" s="33">
        <v>0</v>
      </c>
      <c r="AR34" s="33"/>
      <c r="AS34" s="33"/>
      <c r="AT34" s="33"/>
    </row>
    <row r="35" spans="1:47" ht="13.9" customHeight="1" thickBot="1" x14ac:dyDescent="0.2">
      <c r="A35" s="21"/>
      <c r="B35" s="21"/>
      <c r="C35" s="21"/>
      <c r="D35" s="12" t="s">
        <v>13</v>
      </c>
      <c r="E35" s="12"/>
      <c r="F35" s="12"/>
      <c r="G35" s="13">
        <f t="shared" ref="G35" si="9">SUM(AE35:AL35)</f>
        <v>381828</v>
      </c>
      <c r="H35" s="13"/>
      <c r="I35" s="13"/>
      <c r="J35" s="13"/>
      <c r="K35" s="13">
        <f t="shared" ref="K35" si="10">SUM(AM35:AT35)</f>
        <v>161666</v>
      </c>
      <c r="L35" s="13"/>
      <c r="M35" s="13"/>
      <c r="N35" s="13"/>
      <c r="O35" s="28"/>
      <c r="P35" s="28"/>
      <c r="Q35" s="28"/>
      <c r="R35" s="28"/>
      <c r="S35" s="30"/>
      <c r="T35" s="28"/>
      <c r="U35" s="28"/>
      <c r="V35" s="28"/>
      <c r="W35" s="31"/>
      <c r="X35" s="32"/>
      <c r="Y35" s="18"/>
      <c r="Z35" s="18"/>
      <c r="AA35" s="18"/>
      <c r="AB35" s="14" t="s">
        <v>13</v>
      </c>
      <c r="AC35" s="14"/>
      <c r="AD35" s="14"/>
      <c r="AE35" s="34">
        <v>0</v>
      </c>
      <c r="AF35" s="34"/>
      <c r="AG35" s="34"/>
      <c r="AH35" s="34"/>
      <c r="AI35" s="34">
        <f>368854+12974</f>
        <v>381828</v>
      </c>
      <c r="AJ35" s="34"/>
      <c r="AK35" s="34"/>
      <c r="AL35" s="34"/>
      <c r="AM35" s="34">
        <v>0</v>
      </c>
      <c r="AN35" s="34"/>
      <c r="AO35" s="34"/>
      <c r="AP35" s="34"/>
      <c r="AQ35" s="34">
        <v>161666</v>
      </c>
      <c r="AR35" s="34"/>
      <c r="AS35" s="34"/>
      <c r="AT35" s="34"/>
    </row>
    <row r="36" spans="1:47" ht="13.9" customHeight="1" thickBot="1" x14ac:dyDescent="0.2">
      <c r="A36" s="41">
        <v>3</v>
      </c>
      <c r="B36" s="42"/>
      <c r="C36" s="43"/>
      <c r="D36" s="22" t="s">
        <v>17</v>
      </c>
      <c r="E36" s="22"/>
      <c r="F36" s="22"/>
      <c r="G36" s="23">
        <f>SUM(AE36:AL36)</f>
        <v>671912</v>
      </c>
      <c r="H36" s="23"/>
      <c r="I36" s="23"/>
      <c r="J36" s="23"/>
      <c r="K36" s="23">
        <f>SUM(AM36:AT36)</f>
        <v>301797</v>
      </c>
      <c r="L36" s="23"/>
      <c r="M36" s="23"/>
      <c r="N36" s="23"/>
      <c r="O36" s="27">
        <f>SUM(G36:J37)</f>
        <v>2591296</v>
      </c>
      <c r="P36" s="27"/>
      <c r="Q36" s="27"/>
      <c r="R36" s="27"/>
      <c r="S36" s="29">
        <f>SUM(K36:N37)</f>
        <v>1171603</v>
      </c>
      <c r="T36" s="27"/>
      <c r="U36" s="27"/>
      <c r="V36" s="27"/>
      <c r="W36" s="31" t="s">
        <v>33</v>
      </c>
      <c r="X36" s="32"/>
      <c r="Y36" s="35" t="s">
        <v>37</v>
      </c>
      <c r="Z36" s="36"/>
      <c r="AA36" s="37"/>
      <c r="AB36" s="19" t="s">
        <v>17</v>
      </c>
      <c r="AC36" s="19"/>
      <c r="AD36" s="19"/>
      <c r="AE36" s="33">
        <v>367328</v>
      </c>
      <c r="AF36" s="33"/>
      <c r="AG36" s="33"/>
      <c r="AH36" s="33"/>
      <c r="AI36" s="33">
        <v>304584</v>
      </c>
      <c r="AJ36" s="33"/>
      <c r="AK36" s="33"/>
      <c r="AL36" s="33"/>
      <c r="AM36" s="33">
        <v>164737</v>
      </c>
      <c r="AN36" s="33"/>
      <c r="AO36" s="33"/>
      <c r="AP36" s="33"/>
      <c r="AQ36" s="33">
        <v>137060</v>
      </c>
      <c r="AR36" s="33"/>
      <c r="AS36" s="33"/>
      <c r="AT36" s="33"/>
    </row>
    <row r="37" spans="1:47" ht="13.9" customHeight="1" thickBot="1" x14ac:dyDescent="0.2">
      <c r="A37" s="44"/>
      <c r="B37" s="45"/>
      <c r="C37" s="46"/>
      <c r="D37" s="12" t="s">
        <v>13</v>
      </c>
      <c r="E37" s="12"/>
      <c r="F37" s="12"/>
      <c r="G37" s="13">
        <f t="shared" ref="G37" si="11">SUM(AE37:AL37)</f>
        <v>1919384</v>
      </c>
      <c r="H37" s="13"/>
      <c r="I37" s="13"/>
      <c r="J37" s="13"/>
      <c r="K37" s="13">
        <f t="shared" ref="K37" si="12">SUM(AM37:AT37)</f>
        <v>869806</v>
      </c>
      <c r="L37" s="13"/>
      <c r="M37" s="13"/>
      <c r="N37" s="13"/>
      <c r="O37" s="28"/>
      <c r="P37" s="28"/>
      <c r="Q37" s="28"/>
      <c r="R37" s="28"/>
      <c r="S37" s="30"/>
      <c r="T37" s="28"/>
      <c r="U37" s="28"/>
      <c r="V37" s="28"/>
      <c r="W37" s="31"/>
      <c r="X37" s="32"/>
      <c r="Y37" s="38"/>
      <c r="Z37" s="39"/>
      <c r="AA37" s="40"/>
      <c r="AB37" s="14" t="s">
        <v>13</v>
      </c>
      <c r="AC37" s="14"/>
      <c r="AD37" s="14"/>
      <c r="AE37" s="34">
        <v>1111428</v>
      </c>
      <c r="AF37" s="34"/>
      <c r="AG37" s="34"/>
      <c r="AH37" s="34"/>
      <c r="AI37" s="34">
        <v>807956</v>
      </c>
      <c r="AJ37" s="34"/>
      <c r="AK37" s="34"/>
      <c r="AL37" s="34"/>
      <c r="AM37" s="34">
        <v>502892</v>
      </c>
      <c r="AN37" s="34"/>
      <c r="AO37" s="34"/>
      <c r="AP37" s="34"/>
      <c r="AQ37" s="34">
        <v>366914</v>
      </c>
      <c r="AR37" s="34"/>
      <c r="AS37" s="34"/>
      <c r="AT37" s="34"/>
    </row>
    <row r="38" spans="1:47" ht="13.9" customHeight="1" thickBot="1" x14ac:dyDescent="0.2">
      <c r="A38" s="20">
        <v>4</v>
      </c>
      <c r="B38" s="20"/>
      <c r="C38" s="20"/>
      <c r="D38" s="22" t="s">
        <v>17</v>
      </c>
      <c r="E38" s="22"/>
      <c r="F38" s="22"/>
      <c r="G38" s="23">
        <f>SUM(AE38:AL38)</f>
        <v>782402</v>
      </c>
      <c r="H38" s="23"/>
      <c r="I38" s="23"/>
      <c r="J38" s="23"/>
      <c r="K38" s="23">
        <f>SUM(AM38:AT38)</f>
        <v>342527</v>
      </c>
      <c r="L38" s="23"/>
      <c r="M38" s="23"/>
      <c r="N38" s="23"/>
      <c r="O38" s="27">
        <f>SUM(G38:J39)</f>
        <v>2764749</v>
      </c>
      <c r="P38" s="27"/>
      <c r="Q38" s="27"/>
      <c r="R38" s="27"/>
      <c r="S38" s="29">
        <f>SUM(K38:N39)</f>
        <v>1248489</v>
      </c>
      <c r="T38" s="27"/>
      <c r="U38" s="27"/>
      <c r="V38" s="27"/>
      <c r="W38" s="31" t="s">
        <v>33</v>
      </c>
      <c r="X38" s="32"/>
      <c r="Y38" s="18" t="s">
        <v>38</v>
      </c>
      <c r="Z38" s="18"/>
      <c r="AA38" s="18"/>
      <c r="AB38" s="19" t="s">
        <v>17</v>
      </c>
      <c r="AC38" s="19"/>
      <c r="AD38" s="19"/>
      <c r="AE38" s="11">
        <v>440633</v>
      </c>
      <c r="AF38" s="11"/>
      <c r="AG38" s="11"/>
      <c r="AH38" s="11"/>
      <c r="AI38" s="11">
        <v>341769</v>
      </c>
      <c r="AJ38" s="11"/>
      <c r="AK38" s="11"/>
      <c r="AL38" s="11"/>
      <c r="AM38" s="11">
        <v>198908</v>
      </c>
      <c r="AN38" s="11"/>
      <c r="AO38" s="11"/>
      <c r="AP38" s="11"/>
      <c r="AQ38" s="11">
        <v>143619</v>
      </c>
      <c r="AR38" s="11"/>
      <c r="AS38" s="11"/>
      <c r="AT38" s="11"/>
    </row>
    <row r="39" spans="1:47" ht="13.9" customHeight="1" thickBot="1" x14ac:dyDescent="0.2">
      <c r="A39" s="21"/>
      <c r="B39" s="21"/>
      <c r="C39" s="21"/>
      <c r="D39" s="12" t="s">
        <v>13</v>
      </c>
      <c r="E39" s="12"/>
      <c r="F39" s="12"/>
      <c r="G39" s="13">
        <f>SUM(AE39:AL39)</f>
        <v>1982347</v>
      </c>
      <c r="H39" s="13"/>
      <c r="I39" s="13"/>
      <c r="J39" s="13"/>
      <c r="K39" s="13">
        <f>SUM(AM39:AT39)</f>
        <v>905962</v>
      </c>
      <c r="L39" s="13"/>
      <c r="M39" s="13"/>
      <c r="N39" s="13"/>
      <c r="O39" s="28"/>
      <c r="P39" s="28"/>
      <c r="Q39" s="28"/>
      <c r="R39" s="28"/>
      <c r="S39" s="30"/>
      <c r="T39" s="28"/>
      <c r="U39" s="28"/>
      <c r="V39" s="28"/>
      <c r="W39" s="31"/>
      <c r="X39" s="32"/>
      <c r="Y39" s="18"/>
      <c r="Z39" s="18"/>
      <c r="AA39" s="18"/>
      <c r="AB39" s="14" t="s">
        <v>13</v>
      </c>
      <c r="AC39" s="14"/>
      <c r="AD39" s="14"/>
      <c r="AE39" s="15">
        <v>1324275</v>
      </c>
      <c r="AF39" s="15"/>
      <c r="AG39" s="15"/>
      <c r="AH39" s="15"/>
      <c r="AI39" s="15">
        <v>658072</v>
      </c>
      <c r="AJ39" s="15"/>
      <c r="AK39" s="15"/>
      <c r="AL39" s="15"/>
      <c r="AM39" s="15">
        <v>596183</v>
      </c>
      <c r="AN39" s="15"/>
      <c r="AO39" s="15"/>
      <c r="AP39" s="15"/>
      <c r="AQ39" s="15">
        <v>309779</v>
      </c>
      <c r="AR39" s="15"/>
      <c r="AS39" s="15"/>
      <c r="AT39" s="15"/>
    </row>
    <row r="40" spans="1:47" ht="13.9" customHeight="1" thickBot="1" x14ac:dyDescent="0.2">
      <c r="A40" s="20" t="s">
        <v>39</v>
      </c>
      <c r="B40" s="20"/>
      <c r="C40" s="20"/>
      <c r="D40" s="22" t="s">
        <v>17</v>
      </c>
      <c r="E40" s="22"/>
      <c r="F40" s="22"/>
      <c r="G40" s="23">
        <f>SUM(AE40:AL40)</f>
        <v>1142058</v>
      </c>
      <c r="H40" s="23"/>
      <c r="I40" s="23"/>
      <c r="J40" s="23"/>
      <c r="K40" s="24">
        <f>SUM(AM40:AT40)</f>
        <v>433176</v>
      </c>
      <c r="L40" s="25"/>
      <c r="M40" s="25"/>
      <c r="N40" s="26"/>
      <c r="O40" s="27">
        <f>SUM(G40:J41)</f>
        <v>3497587</v>
      </c>
      <c r="P40" s="27"/>
      <c r="Q40" s="27"/>
      <c r="R40" s="27"/>
      <c r="S40" s="29">
        <f>SUM(K40:N41)</f>
        <v>1477248</v>
      </c>
      <c r="T40" s="27"/>
      <c r="U40" s="27"/>
      <c r="V40" s="27"/>
      <c r="W40" s="16" t="s">
        <v>40</v>
      </c>
      <c r="X40" s="17"/>
      <c r="Y40" s="18" t="s">
        <v>41</v>
      </c>
      <c r="Z40" s="18"/>
      <c r="AA40" s="18"/>
      <c r="AB40" s="19" t="s">
        <v>17</v>
      </c>
      <c r="AC40" s="19"/>
      <c r="AD40" s="19"/>
      <c r="AE40" s="11">
        <v>359540</v>
      </c>
      <c r="AF40" s="11"/>
      <c r="AG40" s="11"/>
      <c r="AH40" s="11"/>
      <c r="AI40" s="11">
        <v>782518</v>
      </c>
      <c r="AJ40" s="11"/>
      <c r="AK40" s="11"/>
      <c r="AL40" s="11"/>
      <c r="AM40" s="11">
        <v>161793</v>
      </c>
      <c r="AN40" s="11"/>
      <c r="AO40" s="11"/>
      <c r="AP40" s="11"/>
      <c r="AQ40" s="11">
        <v>271383</v>
      </c>
      <c r="AR40" s="11"/>
      <c r="AS40" s="11"/>
      <c r="AT40" s="11"/>
    </row>
    <row r="41" spans="1:47" ht="13.9" customHeight="1" thickBot="1" x14ac:dyDescent="0.2">
      <c r="A41" s="21"/>
      <c r="B41" s="21"/>
      <c r="C41" s="21"/>
      <c r="D41" s="12" t="s">
        <v>13</v>
      </c>
      <c r="E41" s="12"/>
      <c r="F41" s="12"/>
      <c r="G41" s="13">
        <f>SUM(AE41:AL41)</f>
        <v>2355529</v>
      </c>
      <c r="H41" s="13"/>
      <c r="I41" s="13"/>
      <c r="J41" s="13"/>
      <c r="K41" s="13">
        <f>SUM(AM41:AT41)</f>
        <v>1044072</v>
      </c>
      <c r="L41" s="13"/>
      <c r="M41" s="13"/>
      <c r="N41" s="13"/>
      <c r="O41" s="28"/>
      <c r="P41" s="28"/>
      <c r="Q41" s="28"/>
      <c r="R41" s="28"/>
      <c r="S41" s="30"/>
      <c r="T41" s="28"/>
      <c r="U41" s="28"/>
      <c r="V41" s="28"/>
      <c r="W41" s="16"/>
      <c r="X41" s="17"/>
      <c r="Y41" s="18"/>
      <c r="Z41" s="18"/>
      <c r="AA41" s="18"/>
      <c r="AB41" s="14" t="s">
        <v>13</v>
      </c>
      <c r="AC41" s="14"/>
      <c r="AD41" s="14"/>
      <c r="AE41" s="15">
        <v>1507365</v>
      </c>
      <c r="AF41" s="15"/>
      <c r="AG41" s="15"/>
      <c r="AH41" s="15"/>
      <c r="AI41" s="15">
        <v>848164</v>
      </c>
      <c r="AJ41" s="15"/>
      <c r="AK41" s="15"/>
      <c r="AL41" s="15"/>
      <c r="AM41" s="15">
        <v>663306</v>
      </c>
      <c r="AN41" s="15"/>
      <c r="AO41" s="15"/>
      <c r="AP41" s="15"/>
      <c r="AQ41" s="15">
        <v>380766</v>
      </c>
      <c r="AR41" s="15"/>
      <c r="AS41" s="15"/>
      <c r="AT41" s="15"/>
      <c r="AU41" s="1" t="s">
        <v>42</v>
      </c>
    </row>
    <row r="42" spans="1:47" ht="13.9" customHeight="1" x14ac:dyDescent="0.4">
      <c r="A42" s="9" t="s">
        <v>43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47" ht="13.9" customHeight="1" x14ac:dyDescent="0.4">
      <c r="A43" s="9" t="s">
        <v>44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47" x14ac:dyDescent="0.4">
      <c r="A44" s="10"/>
    </row>
    <row r="809" spans="1:1" x14ac:dyDescent="0.4">
      <c r="A809" s="10"/>
    </row>
  </sheetData>
  <mergeCells count="363">
    <mergeCell ref="O5:R5"/>
    <mergeCell ref="S5:V5"/>
    <mergeCell ref="AE5:AH5"/>
    <mergeCell ref="AI5:AL5"/>
    <mergeCell ref="AM5:AP5"/>
    <mergeCell ref="AQ5:AT5"/>
    <mergeCell ref="S4:V4"/>
    <mergeCell ref="Y4:AA5"/>
    <mergeCell ref="AB4:AD5"/>
    <mergeCell ref="AE4:AL4"/>
    <mergeCell ref="AM4:AT4"/>
    <mergeCell ref="A5:C5"/>
    <mergeCell ref="D5:F5"/>
    <mergeCell ref="G5:J5"/>
    <mergeCell ref="K5:N5"/>
    <mergeCell ref="A8:C9"/>
    <mergeCell ref="D8:F8"/>
    <mergeCell ref="G8:J8"/>
    <mergeCell ref="K8:N8"/>
    <mergeCell ref="O8:R9"/>
    <mergeCell ref="S8:V9"/>
    <mergeCell ref="AB6:AD6"/>
    <mergeCell ref="AE6:AH6"/>
    <mergeCell ref="AI6:AL6"/>
    <mergeCell ref="D7:F7"/>
    <mergeCell ref="G7:J7"/>
    <mergeCell ref="K7:N7"/>
    <mergeCell ref="AB7:AD7"/>
    <mergeCell ref="AE7:AH7"/>
    <mergeCell ref="AI7:AL7"/>
    <mergeCell ref="A6:C7"/>
    <mergeCell ref="D6:F6"/>
    <mergeCell ref="G6:J6"/>
    <mergeCell ref="K6:N6"/>
    <mergeCell ref="O6:R7"/>
    <mergeCell ref="S6:V7"/>
    <mergeCell ref="AB8:AD8"/>
    <mergeCell ref="AE8:AH8"/>
    <mergeCell ref="AI8:AL8"/>
    <mergeCell ref="D9:F9"/>
    <mergeCell ref="G9:J9"/>
    <mergeCell ref="K9:N9"/>
    <mergeCell ref="AB9:AD9"/>
    <mergeCell ref="AE9:AH9"/>
    <mergeCell ref="AI9:AL9"/>
    <mergeCell ref="A12:C13"/>
    <mergeCell ref="D12:F12"/>
    <mergeCell ref="G12:J12"/>
    <mergeCell ref="K12:N12"/>
    <mergeCell ref="O12:R13"/>
    <mergeCell ref="S12:V13"/>
    <mergeCell ref="AB10:AD10"/>
    <mergeCell ref="AE10:AH10"/>
    <mergeCell ref="AI10:AL10"/>
    <mergeCell ref="D11:F11"/>
    <mergeCell ref="G11:J11"/>
    <mergeCell ref="K11:N11"/>
    <mergeCell ref="AB11:AD11"/>
    <mergeCell ref="AE11:AH11"/>
    <mergeCell ref="AI11:AL11"/>
    <mergeCell ref="A10:C11"/>
    <mergeCell ref="D10:F10"/>
    <mergeCell ref="G10:J10"/>
    <mergeCell ref="K10:N10"/>
    <mergeCell ref="O10:R11"/>
    <mergeCell ref="S10:V11"/>
    <mergeCell ref="AB12:AD12"/>
    <mergeCell ref="AE12:AH12"/>
    <mergeCell ref="AI12:AL12"/>
    <mergeCell ref="D13:F13"/>
    <mergeCell ref="G13:J13"/>
    <mergeCell ref="K13:N13"/>
    <mergeCell ref="AB13:AD13"/>
    <mergeCell ref="AE13:AH13"/>
    <mergeCell ref="AI13:AL13"/>
    <mergeCell ref="A16:C17"/>
    <mergeCell ref="D16:F16"/>
    <mergeCell ref="G16:J16"/>
    <mergeCell ref="K16:N16"/>
    <mergeCell ref="O16:R17"/>
    <mergeCell ref="S16:V17"/>
    <mergeCell ref="AB14:AD14"/>
    <mergeCell ref="AE14:AH14"/>
    <mergeCell ref="AI14:AL14"/>
    <mergeCell ref="D15:F15"/>
    <mergeCell ref="G15:J15"/>
    <mergeCell ref="K15:N15"/>
    <mergeCell ref="AB15:AD15"/>
    <mergeCell ref="AE15:AH15"/>
    <mergeCell ref="AI15:AL15"/>
    <mergeCell ref="A14:C15"/>
    <mergeCell ref="D14:F14"/>
    <mergeCell ref="G14:J14"/>
    <mergeCell ref="K14:N14"/>
    <mergeCell ref="O14:R15"/>
    <mergeCell ref="S14:V15"/>
    <mergeCell ref="K18:N18"/>
    <mergeCell ref="O18:R19"/>
    <mergeCell ref="S18:V19"/>
    <mergeCell ref="AQ16:AT16"/>
    <mergeCell ref="D17:F17"/>
    <mergeCell ref="G17:J17"/>
    <mergeCell ref="K17:N17"/>
    <mergeCell ref="AB17:AD17"/>
    <mergeCell ref="AE17:AH17"/>
    <mergeCell ref="AI17:AL17"/>
    <mergeCell ref="AM17:AP17"/>
    <mergeCell ref="AQ17:AT17"/>
    <mergeCell ref="W16:X17"/>
    <mergeCell ref="Y16:AA17"/>
    <mergeCell ref="AB16:AD16"/>
    <mergeCell ref="AE16:AH16"/>
    <mergeCell ref="AI16:AL16"/>
    <mergeCell ref="AM16:AP16"/>
    <mergeCell ref="A20:C21"/>
    <mergeCell ref="D20:F20"/>
    <mergeCell ref="G20:J20"/>
    <mergeCell ref="K20:N20"/>
    <mergeCell ref="O20:R21"/>
    <mergeCell ref="S20:V21"/>
    <mergeCell ref="AQ18:AT18"/>
    <mergeCell ref="D19:F19"/>
    <mergeCell ref="G19:J19"/>
    <mergeCell ref="K19:N19"/>
    <mergeCell ref="AB19:AD19"/>
    <mergeCell ref="AE19:AH19"/>
    <mergeCell ref="AI19:AL19"/>
    <mergeCell ref="AM19:AP19"/>
    <mergeCell ref="AQ19:AT19"/>
    <mergeCell ref="W18:X19"/>
    <mergeCell ref="Y18:AA19"/>
    <mergeCell ref="AB18:AD18"/>
    <mergeCell ref="AE18:AH18"/>
    <mergeCell ref="AI18:AL18"/>
    <mergeCell ref="AM18:AP18"/>
    <mergeCell ref="A18:C19"/>
    <mergeCell ref="D18:F18"/>
    <mergeCell ref="G18:J18"/>
    <mergeCell ref="K22:N22"/>
    <mergeCell ref="O22:R23"/>
    <mergeCell ref="S22:V23"/>
    <mergeCell ref="AQ20:AT20"/>
    <mergeCell ref="D21:F21"/>
    <mergeCell ref="G21:J21"/>
    <mergeCell ref="K21:N21"/>
    <mergeCell ref="AB21:AD21"/>
    <mergeCell ref="AE21:AH21"/>
    <mergeCell ref="AI21:AL21"/>
    <mergeCell ref="AM21:AP21"/>
    <mergeCell ref="AQ21:AT21"/>
    <mergeCell ref="W20:X21"/>
    <mergeCell ref="Y20:AA21"/>
    <mergeCell ref="AB20:AD20"/>
    <mergeCell ref="AE20:AH20"/>
    <mergeCell ref="AI20:AL20"/>
    <mergeCell ref="AM20:AP20"/>
    <mergeCell ref="A24:C25"/>
    <mergeCell ref="D24:F24"/>
    <mergeCell ref="G24:J24"/>
    <mergeCell ref="K24:N24"/>
    <mergeCell ref="O24:R25"/>
    <mergeCell ref="S24:V25"/>
    <mergeCell ref="AQ22:AT22"/>
    <mergeCell ref="D23:F23"/>
    <mergeCell ref="G23:J23"/>
    <mergeCell ref="K23:N23"/>
    <mergeCell ref="AB23:AD23"/>
    <mergeCell ref="AE23:AH23"/>
    <mergeCell ref="AI23:AL23"/>
    <mergeCell ref="AM23:AP23"/>
    <mergeCell ref="AQ23:AT23"/>
    <mergeCell ref="W22:X23"/>
    <mergeCell ref="Y22:AA23"/>
    <mergeCell ref="AB22:AD22"/>
    <mergeCell ref="AE22:AH22"/>
    <mergeCell ref="AI22:AL22"/>
    <mergeCell ref="AM22:AP22"/>
    <mergeCell ref="A22:C23"/>
    <mergeCell ref="D22:F22"/>
    <mergeCell ref="G22:J22"/>
    <mergeCell ref="K26:N26"/>
    <mergeCell ref="O26:R27"/>
    <mergeCell ref="S26:V27"/>
    <mergeCell ref="AQ24:AT24"/>
    <mergeCell ref="D25:F25"/>
    <mergeCell ref="G25:J25"/>
    <mergeCell ref="K25:N25"/>
    <mergeCell ref="AB25:AD25"/>
    <mergeCell ref="AE25:AH25"/>
    <mergeCell ref="AI25:AL25"/>
    <mergeCell ref="AM25:AP25"/>
    <mergeCell ref="AQ25:AT25"/>
    <mergeCell ref="W24:X25"/>
    <mergeCell ref="Y24:AA25"/>
    <mergeCell ref="AB24:AD24"/>
    <mergeCell ref="AE24:AH24"/>
    <mergeCell ref="AI24:AL24"/>
    <mergeCell ref="AM24:AP24"/>
    <mergeCell ref="A28:C29"/>
    <mergeCell ref="D28:F28"/>
    <mergeCell ref="G28:J28"/>
    <mergeCell ref="K28:N28"/>
    <mergeCell ref="O28:R29"/>
    <mergeCell ref="S28:V29"/>
    <mergeCell ref="AQ26:AT26"/>
    <mergeCell ref="D27:F27"/>
    <mergeCell ref="G27:J27"/>
    <mergeCell ref="K27:N27"/>
    <mergeCell ref="AB27:AD27"/>
    <mergeCell ref="AE27:AH27"/>
    <mergeCell ref="AI27:AL27"/>
    <mergeCell ref="AM27:AP27"/>
    <mergeCell ref="AQ27:AT27"/>
    <mergeCell ref="W26:X27"/>
    <mergeCell ref="Y26:AA27"/>
    <mergeCell ref="AB26:AD26"/>
    <mergeCell ref="AE26:AH26"/>
    <mergeCell ref="AI26:AL26"/>
    <mergeCell ref="AM26:AP26"/>
    <mergeCell ref="A26:C27"/>
    <mergeCell ref="D26:F26"/>
    <mergeCell ref="G26:J26"/>
    <mergeCell ref="K30:N30"/>
    <mergeCell ref="O30:R31"/>
    <mergeCell ref="S30:V31"/>
    <mergeCell ref="AQ28:AT28"/>
    <mergeCell ref="D29:F29"/>
    <mergeCell ref="G29:J29"/>
    <mergeCell ref="K29:N29"/>
    <mergeCell ref="AB29:AD29"/>
    <mergeCell ref="AE29:AH29"/>
    <mergeCell ref="AI29:AL29"/>
    <mergeCell ref="AM29:AP29"/>
    <mergeCell ref="AQ29:AT29"/>
    <mergeCell ref="W28:X29"/>
    <mergeCell ref="Y28:AA29"/>
    <mergeCell ref="AB28:AD28"/>
    <mergeCell ref="AE28:AH28"/>
    <mergeCell ref="AI28:AL28"/>
    <mergeCell ref="AM28:AP28"/>
    <mergeCell ref="A32:C33"/>
    <mergeCell ref="D32:F32"/>
    <mergeCell ref="G32:J32"/>
    <mergeCell ref="K32:N32"/>
    <mergeCell ref="O32:R33"/>
    <mergeCell ref="S32:V33"/>
    <mergeCell ref="AQ30:AT30"/>
    <mergeCell ref="D31:F31"/>
    <mergeCell ref="G31:J31"/>
    <mergeCell ref="K31:N31"/>
    <mergeCell ref="AB31:AD31"/>
    <mergeCell ref="AE31:AH31"/>
    <mergeCell ref="AI31:AL31"/>
    <mergeCell ref="AM31:AP31"/>
    <mergeCell ref="AQ31:AT31"/>
    <mergeCell ref="W30:X31"/>
    <mergeCell ref="Y30:AA31"/>
    <mergeCell ref="AB30:AD30"/>
    <mergeCell ref="AE30:AH30"/>
    <mergeCell ref="AI30:AL30"/>
    <mergeCell ref="AM30:AP30"/>
    <mergeCell ref="A30:C31"/>
    <mergeCell ref="D30:F30"/>
    <mergeCell ref="G30:J30"/>
    <mergeCell ref="K34:N34"/>
    <mergeCell ref="O34:R35"/>
    <mergeCell ref="S34:V35"/>
    <mergeCell ref="AQ32:AT32"/>
    <mergeCell ref="D33:F33"/>
    <mergeCell ref="G33:J33"/>
    <mergeCell ref="K33:N33"/>
    <mergeCell ref="AB33:AD33"/>
    <mergeCell ref="AE33:AH33"/>
    <mergeCell ref="AI33:AL33"/>
    <mergeCell ref="AM33:AP33"/>
    <mergeCell ref="AQ33:AT33"/>
    <mergeCell ref="W32:X33"/>
    <mergeCell ref="Y32:AA33"/>
    <mergeCell ref="AB32:AD32"/>
    <mergeCell ref="AE32:AH32"/>
    <mergeCell ref="AI32:AL32"/>
    <mergeCell ref="AM32:AP32"/>
    <mergeCell ref="A36:C37"/>
    <mergeCell ref="D36:F36"/>
    <mergeCell ref="G36:J36"/>
    <mergeCell ref="K36:N36"/>
    <mergeCell ref="O36:R37"/>
    <mergeCell ref="S36:V37"/>
    <mergeCell ref="AQ34:AT34"/>
    <mergeCell ref="D35:F35"/>
    <mergeCell ref="G35:J35"/>
    <mergeCell ref="K35:N35"/>
    <mergeCell ref="AB35:AD35"/>
    <mergeCell ref="AE35:AH35"/>
    <mergeCell ref="AI35:AL35"/>
    <mergeCell ref="AM35:AP35"/>
    <mergeCell ref="AQ35:AT35"/>
    <mergeCell ref="W34:X35"/>
    <mergeCell ref="Y34:AA35"/>
    <mergeCell ref="AB34:AD34"/>
    <mergeCell ref="AE34:AH34"/>
    <mergeCell ref="AI34:AL34"/>
    <mergeCell ref="AM34:AP34"/>
    <mergeCell ref="A34:C35"/>
    <mergeCell ref="D34:F34"/>
    <mergeCell ref="G34:J34"/>
    <mergeCell ref="K38:N38"/>
    <mergeCell ref="O38:R39"/>
    <mergeCell ref="S38:V39"/>
    <mergeCell ref="AQ36:AT36"/>
    <mergeCell ref="D37:F37"/>
    <mergeCell ref="G37:J37"/>
    <mergeCell ref="K37:N37"/>
    <mergeCell ref="AB37:AD37"/>
    <mergeCell ref="AE37:AH37"/>
    <mergeCell ref="AI37:AL37"/>
    <mergeCell ref="AM37:AP37"/>
    <mergeCell ref="AQ37:AT37"/>
    <mergeCell ref="W36:X37"/>
    <mergeCell ref="Y36:AA37"/>
    <mergeCell ref="AB36:AD36"/>
    <mergeCell ref="AE36:AH36"/>
    <mergeCell ref="AI36:AL36"/>
    <mergeCell ref="AM36:AP36"/>
    <mergeCell ref="A40:C41"/>
    <mergeCell ref="D40:F40"/>
    <mergeCell ref="G40:J40"/>
    <mergeCell ref="K40:N40"/>
    <mergeCell ref="O40:R41"/>
    <mergeCell ref="S40:V41"/>
    <mergeCell ref="AQ38:AT38"/>
    <mergeCell ref="D39:F39"/>
    <mergeCell ref="G39:J39"/>
    <mergeCell ref="K39:N39"/>
    <mergeCell ref="AB39:AD39"/>
    <mergeCell ref="AE39:AH39"/>
    <mergeCell ref="AI39:AL39"/>
    <mergeCell ref="AM39:AP39"/>
    <mergeCell ref="AQ39:AT39"/>
    <mergeCell ref="W38:X39"/>
    <mergeCell ref="Y38:AA39"/>
    <mergeCell ref="AB38:AD38"/>
    <mergeCell ref="AE38:AH38"/>
    <mergeCell ref="AI38:AL38"/>
    <mergeCell ref="AM38:AP38"/>
    <mergeCell ref="A38:C39"/>
    <mergeCell ref="D38:F38"/>
    <mergeCell ref="G38:J38"/>
    <mergeCell ref="AQ40:AT40"/>
    <mergeCell ref="D41:F41"/>
    <mergeCell ref="G41:J41"/>
    <mergeCell ref="K41:N41"/>
    <mergeCell ref="AB41:AD41"/>
    <mergeCell ref="AE41:AH41"/>
    <mergeCell ref="AI41:AL41"/>
    <mergeCell ref="AM41:AP41"/>
    <mergeCell ref="AQ41:AT41"/>
    <mergeCell ref="W40:X41"/>
    <mergeCell ref="Y40:AA41"/>
    <mergeCell ref="AB40:AD40"/>
    <mergeCell ref="AE40:AH40"/>
    <mergeCell ref="AI40:AL40"/>
    <mergeCell ref="AM40:AP40"/>
  </mergeCells>
  <phoneticPr fontId="2"/>
  <printOptions horizontalCentered="1"/>
  <pageMargins left="0.78740157480314965" right="0.78740157480314965" top="0.98425196850393704" bottom="0.78740157480314965" header="0.31496062992125984" footer="0.39370078740157483"/>
  <pageSetup paperSize="9" scale="89" firstPageNumber="119" fitToHeight="0" orientation="portrait" useFirstPageNumber="1" r:id="rId1"/>
  <headerFooter scaleWithDoc="0"/>
  <rowBreaks count="3" manualBreakCount="3">
    <brk id="44" max="21" man="1"/>
    <brk id="95" max="21" man="1"/>
    <brk id="13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P116～P117</vt:lpstr>
      <vt:lpstr>'P116～P117'!Print_Area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上舞 美奈</dc:creator>
  <cp:lastModifiedBy>上舞 美奈</cp:lastModifiedBy>
  <dcterms:created xsi:type="dcterms:W3CDTF">2024-02-01T09:31:29Z</dcterms:created>
  <dcterms:modified xsi:type="dcterms:W3CDTF">2024-02-01T09:52:11Z</dcterms:modified>
</cp:coreProperties>
</file>