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50.172\disk1\★認定審査班\R5（2023）年度\03 統計\12　オープンデータ提供\"/>
    </mc:Choice>
  </mc:AlternateContent>
  <bookViews>
    <workbookView xWindow="0" yWindow="0" windowWidth="28800" windowHeight="12370" activeTab="3"/>
  </bookViews>
  <sheets>
    <sheet name="８月末" sheetId="1" r:id="rId1"/>
    <sheet name="９月末" sheetId="2" r:id="rId2"/>
    <sheet name="１０月末" sheetId="3" r:id="rId3"/>
    <sheet name="１１月末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kensaku" localSheetId="2">#REF!</definedName>
    <definedName name="kensaku" localSheetId="3">#REF!</definedName>
    <definedName name="kensaku" localSheetId="1">#REF!</definedName>
    <definedName name="kensaku">#REF!</definedName>
    <definedName name="_xlnm.Print_Area" localSheetId="2">'１０月末'!$B$1:$I$13</definedName>
    <definedName name="_xlnm.Print_Area" localSheetId="3">'１１月末'!$B$1:$I$13</definedName>
    <definedName name="_xlnm.Print_Area" localSheetId="0">'８月末'!$B$1:$I$13</definedName>
    <definedName name="_xlnm.Print_Area" localSheetId="1">'９月末'!$B$1:$I$13</definedName>
    <definedName name="しんせいりすｔふぉ" localSheetId="2">#REF!</definedName>
    <definedName name="しんせいりすｔふぉ" localSheetId="3">#REF!</definedName>
    <definedName name="しんせいりすｔふぉ" localSheetId="1">#REF!</definedName>
    <definedName name="しんせいりすｔふぉ">#REF!</definedName>
    <definedName name="移管済" localSheetId="2">#REF!</definedName>
    <definedName name="移管済" localSheetId="3">#REF!</definedName>
    <definedName name="移管済" localSheetId="1">#REF!</definedName>
    <definedName name="移管済">#REF!</definedName>
    <definedName name="県受理" localSheetId="2">#REF!</definedName>
    <definedName name="県受理" localSheetId="3">#REF!</definedName>
    <definedName name="県受理" localSheetId="1">#REF!</definedName>
    <definedName name="県受理">#REF!</definedName>
    <definedName name="申請リスト" localSheetId="2">#REF!</definedName>
    <definedName name="申請リスト" localSheetId="3">#REF!</definedName>
    <definedName name="申請リスト" localSheetId="1">#REF!</definedName>
    <definedName name="申請リスト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4" l="1"/>
  <c r="D10" i="4"/>
  <c r="D9" i="4"/>
  <c r="C9" i="4"/>
  <c r="E9" i="4" s="1"/>
  <c r="D8" i="4"/>
  <c r="C8" i="4"/>
  <c r="E8" i="4" s="1"/>
  <c r="E7" i="4"/>
  <c r="D7" i="4"/>
  <c r="C7" i="4"/>
  <c r="D6" i="4"/>
  <c r="C6" i="4"/>
  <c r="E6" i="4" s="1"/>
  <c r="D5" i="4"/>
  <c r="C5" i="4"/>
  <c r="E5" i="4" s="1"/>
  <c r="B2" i="4"/>
  <c r="D10" i="3" l="1"/>
  <c r="E10" i="3" s="1"/>
  <c r="D9" i="3"/>
  <c r="C9" i="3"/>
  <c r="E9" i="3" s="1"/>
  <c r="D8" i="3"/>
  <c r="C8" i="3"/>
  <c r="E8" i="3" s="1"/>
  <c r="E7" i="3"/>
  <c r="D7" i="3"/>
  <c r="C7" i="3"/>
  <c r="D6" i="3"/>
  <c r="C6" i="3"/>
  <c r="E6" i="3" s="1"/>
  <c r="D5" i="3"/>
  <c r="C5" i="3"/>
  <c r="E5" i="3" s="1"/>
  <c r="B2" i="3"/>
  <c r="D10" i="2" l="1"/>
  <c r="E10" i="2" s="1"/>
  <c r="D9" i="2"/>
  <c r="C9" i="2"/>
  <c r="E9" i="2" s="1"/>
  <c r="D8" i="2"/>
  <c r="C8" i="2"/>
  <c r="E8" i="2" s="1"/>
  <c r="E7" i="2"/>
  <c r="D7" i="2"/>
  <c r="C7" i="2"/>
  <c r="D6" i="2"/>
  <c r="C6" i="2"/>
  <c r="E6" i="2" s="1"/>
  <c r="D5" i="2"/>
  <c r="C5" i="2"/>
  <c r="E5" i="2" s="1"/>
  <c r="B2" i="2"/>
  <c r="D10" i="1" l="1"/>
  <c r="E10" i="1" s="1"/>
  <c r="D9" i="1"/>
  <c r="C9" i="1"/>
  <c r="E9" i="1" s="1"/>
  <c r="E8" i="1"/>
  <c r="D8" i="1"/>
  <c r="C8" i="1"/>
  <c r="D7" i="1"/>
  <c r="C7" i="1"/>
  <c r="E7" i="1" s="1"/>
  <c r="D6" i="1"/>
  <c r="C6" i="1"/>
  <c r="E6" i="1" s="1"/>
  <c r="E5" i="1"/>
  <c r="D5" i="1"/>
  <c r="C5" i="1"/>
  <c r="B2" i="1"/>
</calcChain>
</file>

<file path=xl/sharedStrings.xml><?xml version="1.0" encoding="utf-8"?>
<sst xmlns="http://schemas.openxmlformats.org/spreadsheetml/2006/main" count="51" uniqueCount="17">
  <si>
    <t>単位：人</t>
    <rPh sb="0" eb="2">
      <t>タンイ</t>
    </rPh>
    <rPh sb="3" eb="4">
      <t>ニン</t>
    </rPh>
    <phoneticPr fontId="7"/>
  </si>
  <si>
    <t>県関係</t>
    <rPh sb="0" eb="1">
      <t>ケン</t>
    </rPh>
    <rPh sb="1" eb="3">
      <t>カンケイ</t>
    </rPh>
    <phoneticPr fontId="7"/>
  </si>
  <si>
    <t>臨措法関係</t>
    <rPh sb="0" eb="1">
      <t>リン</t>
    </rPh>
    <rPh sb="1" eb="2">
      <t>ソ</t>
    </rPh>
    <rPh sb="2" eb="3">
      <t>ホウ</t>
    </rPh>
    <rPh sb="3" eb="5">
      <t>カンケイ</t>
    </rPh>
    <phoneticPr fontId="7"/>
  </si>
  <si>
    <t>計</t>
    <rPh sb="0" eb="1">
      <t>ケイ</t>
    </rPh>
    <phoneticPr fontId="7"/>
  </si>
  <si>
    <t>前月比</t>
    <rPh sb="0" eb="3">
      <t>ゼンゲツヒ</t>
    </rPh>
    <phoneticPr fontId="7"/>
  </si>
  <si>
    <t>申請件数</t>
    <rPh sb="0" eb="2">
      <t>シンセイ</t>
    </rPh>
    <rPh sb="2" eb="4">
      <t>ケンスウ</t>
    </rPh>
    <phoneticPr fontId="7"/>
  </si>
  <si>
    <t>認定件数</t>
    <rPh sb="0" eb="2">
      <t>ニンテイ</t>
    </rPh>
    <rPh sb="2" eb="4">
      <t>ケンスウ</t>
    </rPh>
    <phoneticPr fontId="7"/>
  </si>
  <si>
    <t>±0</t>
    <phoneticPr fontId="5"/>
  </si>
  <si>
    <t>棄却件数</t>
    <rPh sb="0" eb="2">
      <t>キキャク</t>
    </rPh>
    <rPh sb="2" eb="4">
      <t>ケンスウ</t>
    </rPh>
    <phoneticPr fontId="7"/>
  </si>
  <si>
    <t>取下等件数</t>
    <rPh sb="0" eb="2">
      <t>トリサ</t>
    </rPh>
    <rPh sb="2" eb="3">
      <t>トウ</t>
    </rPh>
    <rPh sb="3" eb="5">
      <t>ケンスウ</t>
    </rPh>
    <phoneticPr fontId="7"/>
  </si>
  <si>
    <t>現在の認定申請件数</t>
    <rPh sb="0" eb="2">
      <t>ゲンザイ</t>
    </rPh>
    <rPh sb="3" eb="5">
      <t>ニンテイ</t>
    </rPh>
    <rPh sb="5" eb="7">
      <t>シンセイ</t>
    </rPh>
    <rPh sb="7" eb="9">
      <t>ケンスウ</t>
    </rPh>
    <phoneticPr fontId="7"/>
  </si>
  <si>
    <t>（うち初回申請者）</t>
    <rPh sb="3" eb="8">
      <t>ショカイシンセイシャ</t>
    </rPh>
    <phoneticPr fontId="7"/>
  </si>
  <si>
    <t>±0</t>
    <phoneticPr fontId="5"/>
  </si>
  <si>
    <t>±0</t>
    <phoneticPr fontId="5"/>
  </si>
  <si>
    <t>±0</t>
    <phoneticPr fontId="5"/>
  </si>
  <si>
    <t>±0</t>
    <phoneticPr fontId="5"/>
  </si>
  <si>
    <t>±0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</si>
</sst>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&quot;＋&quot;#,##0;&quot;－&quot;#,##0"/>
    <numFmt numFmtId="177" formatCode="&quot;＋&quot;#,##0;&quot;-&quot;#,##0"/>
    <numFmt numFmtId="178" formatCode="\(#,##0\);\(\-#,##0\)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8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" fillId="0" borderId="0" xfId="1" applyFont="1">
      <alignment vertical="center"/>
    </xf>
    <xf numFmtId="0" fontId="3" fillId="0" borderId="0" xfId="1" applyFont="1">
      <alignment vertical="center"/>
    </xf>
    <xf numFmtId="0" fontId="4" fillId="0" borderId="0" xfId="1" applyFont="1">
      <alignment vertical="center"/>
    </xf>
    <xf numFmtId="0" fontId="3" fillId="0" borderId="0" xfId="1" applyFont="1" applyAlignment="1">
      <alignment horizontal="right" vertical="center"/>
    </xf>
    <xf numFmtId="0" fontId="3" fillId="2" borderId="1" xfId="1" applyFont="1" applyFill="1" applyBorder="1">
      <alignment vertical="center"/>
    </xf>
    <xf numFmtId="0" fontId="3" fillId="2" borderId="1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38" fontId="3" fillId="0" borderId="1" xfId="2" applyFont="1" applyBorder="1">
      <alignment vertical="center"/>
    </xf>
    <xf numFmtId="0" fontId="3" fillId="0" borderId="2" xfId="1" applyFont="1" applyBorder="1" applyAlignment="1">
      <alignment vertical="center"/>
    </xf>
    <xf numFmtId="0" fontId="3" fillId="0" borderId="0" xfId="1" applyFont="1" applyBorder="1" applyAlignment="1">
      <alignment vertical="center"/>
    </xf>
    <xf numFmtId="0" fontId="6" fillId="0" borderId="0" xfId="1" applyFont="1" applyBorder="1">
      <alignment vertical="center"/>
    </xf>
    <xf numFmtId="38" fontId="3" fillId="0" borderId="0" xfId="2" applyFont="1" applyBorder="1">
      <alignment vertical="center"/>
    </xf>
    <xf numFmtId="176" fontId="3" fillId="3" borderId="1" xfId="2" applyNumberFormat="1" applyFont="1" applyFill="1" applyBorder="1" applyAlignment="1">
      <alignment horizontal="right" vertical="center"/>
    </xf>
    <xf numFmtId="177" fontId="3" fillId="3" borderId="1" xfId="2" applyNumberFormat="1" applyFont="1" applyFill="1" applyBorder="1" applyAlignment="1">
      <alignment horizontal="right" vertical="center"/>
    </xf>
    <xf numFmtId="0" fontId="3" fillId="0" borderId="3" xfId="1" applyFont="1" applyBorder="1" applyAlignment="1">
      <alignment horizontal="center" vertical="center" shrinkToFit="1"/>
    </xf>
    <xf numFmtId="38" fontId="3" fillId="0" borderId="3" xfId="2" applyFont="1" applyBorder="1">
      <alignment vertical="center"/>
    </xf>
    <xf numFmtId="176" fontId="3" fillId="3" borderId="3" xfId="2" applyNumberFormat="1" applyFont="1" applyFill="1" applyBorder="1" applyAlignment="1">
      <alignment horizontal="right" vertical="center"/>
    </xf>
    <xf numFmtId="0" fontId="8" fillId="0" borderId="4" xfId="1" applyFont="1" applyBorder="1" applyAlignment="1">
      <alignment horizontal="center" vertical="center" shrinkToFit="1"/>
    </xf>
    <xf numFmtId="178" fontId="3" fillId="3" borderId="4" xfId="2" applyNumberFormat="1" applyFont="1" applyFill="1" applyBorder="1">
      <alignment vertical="center"/>
    </xf>
    <xf numFmtId="178" fontId="3" fillId="0" borderId="4" xfId="2" applyNumberFormat="1" applyFont="1" applyFill="1" applyBorder="1">
      <alignment vertical="center"/>
    </xf>
    <xf numFmtId="178" fontId="3" fillId="3" borderId="4" xfId="2" applyNumberFormat="1" applyFont="1" applyFill="1" applyBorder="1" applyAlignment="1">
      <alignment horizontal="right" vertical="center"/>
    </xf>
    <xf numFmtId="176" fontId="3" fillId="3" borderId="4" xfId="2" applyNumberFormat="1" applyFont="1" applyFill="1" applyBorder="1" applyAlignment="1">
      <alignment horizontal="right" vertical="center"/>
    </xf>
  </cellXfs>
  <cellStyles count="3">
    <cellStyle name="桁区切り 2" xfId="2"/>
    <cellStyle name="標準" xfId="0" builtinId="0"/>
    <cellStyle name="標準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3</xdr:row>
      <xdr:rowOff>333375</xdr:rowOff>
    </xdr:from>
    <xdr:to>
      <xdr:col>4</xdr:col>
      <xdr:colOff>152400</xdr:colOff>
      <xdr:row>4</xdr:row>
      <xdr:rowOff>123826</xdr:rowOff>
    </xdr:to>
    <xdr:sp macro="" textlink="">
      <xdr:nvSpPr>
        <xdr:cNvPr id="2" name="正方形/長方形 1"/>
        <xdr:cNvSpPr/>
      </xdr:nvSpPr>
      <xdr:spPr>
        <a:xfrm>
          <a:off x="2809875" y="1162050"/>
          <a:ext cx="523875" cy="371476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/>
            <a:t>(</a:t>
          </a:r>
          <a:r>
            <a:rPr kumimoji="1" lang="ja-JP" altLang="en-US" sz="900"/>
            <a:t>注</a:t>
          </a:r>
          <a:r>
            <a:rPr kumimoji="1" lang="en-US" altLang="ja-JP" sz="900"/>
            <a:t>)</a:t>
          </a:r>
          <a:endParaRPr kumimoji="1" lang="ja-JP" altLang="en-US" sz="900"/>
        </a:p>
      </xdr:txBody>
    </xdr:sp>
    <xdr:clientData/>
  </xdr:twoCellAnchor>
  <xdr:twoCellAnchor>
    <xdr:from>
      <xdr:col>1</xdr:col>
      <xdr:colOff>295274</xdr:colOff>
      <xdr:row>10</xdr:row>
      <xdr:rowOff>19049</xdr:rowOff>
    </xdr:from>
    <xdr:to>
      <xdr:col>8</xdr:col>
      <xdr:colOff>285750</xdr:colOff>
      <xdr:row>12</xdr:row>
      <xdr:rowOff>304800</xdr:rowOff>
    </xdr:to>
    <xdr:sp macro="" textlink="">
      <xdr:nvSpPr>
        <xdr:cNvPr id="3" name="正方形/長方形 2"/>
        <xdr:cNvSpPr/>
      </xdr:nvSpPr>
      <xdr:spPr>
        <a:xfrm>
          <a:off x="400049" y="3228974"/>
          <a:ext cx="6686551" cy="781051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/>
            <a:t>(</a:t>
          </a:r>
          <a:r>
            <a:rPr kumimoji="1" lang="ja-JP" altLang="en-US" sz="1000"/>
            <a:t>注</a:t>
          </a:r>
          <a:r>
            <a:rPr kumimoji="1" lang="en-US" altLang="ja-JP" sz="1000"/>
            <a:t>)</a:t>
          </a:r>
          <a:r>
            <a:rPr kumimoji="1" lang="ja-JP" altLang="en-US" sz="1000"/>
            <a:t>　臨措法関係　：　「水俣病の認定業務の促進に関する臨時措置法」に基づき、環境省に対して認定</a:t>
          </a:r>
          <a:endParaRPr kumimoji="1" lang="en-US" altLang="ja-JP" sz="1000"/>
        </a:p>
        <a:p>
          <a:pPr algn="l"/>
          <a:r>
            <a:rPr kumimoji="1" lang="ja-JP" altLang="en-US" sz="1000"/>
            <a:t>　　　　　　　　　　　　　申請がなされた案件に関する状況。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3</xdr:row>
      <xdr:rowOff>333375</xdr:rowOff>
    </xdr:from>
    <xdr:to>
      <xdr:col>4</xdr:col>
      <xdr:colOff>152400</xdr:colOff>
      <xdr:row>4</xdr:row>
      <xdr:rowOff>123826</xdr:rowOff>
    </xdr:to>
    <xdr:sp macro="" textlink="">
      <xdr:nvSpPr>
        <xdr:cNvPr id="2" name="正方形/長方形 1"/>
        <xdr:cNvSpPr/>
      </xdr:nvSpPr>
      <xdr:spPr>
        <a:xfrm>
          <a:off x="2800350" y="1158875"/>
          <a:ext cx="520700" cy="368301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/>
            <a:t>(</a:t>
          </a:r>
          <a:r>
            <a:rPr kumimoji="1" lang="ja-JP" altLang="en-US" sz="900"/>
            <a:t>注</a:t>
          </a:r>
          <a:r>
            <a:rPr kumimoji="1" lang="en-US" altLang="ja-JP" sz="900"/>
            <a:t>)</a:t>
          </a:r>
          <a:endParaRPr kumimoji="1" lang="ja-JP" altLang="en-US" sz="900"/>
        </a:p>
      </xdr:txBody>
    </xdr:sp>
    <xdr:clientData/>
  </xdr:twoCellAnchor>
  <xdr:twoCellAnchor>
    <xdr:from>
      <xdr:col>1</xdr:col>
      <xdr:colOff>295274</xdr:colOff>
      <xdr:row>10</xdr:row>
      <xdr:rowOff>19049</xdr:rowOff>
    </xdr:from>
    <xdr:to>
      <xdr:col>8</xdr:col>
      <xdr:colOff>285750</xdr:colOff>
      <xdr:row>12</xdr:row>
      <xdr:rowOff>304800</xdr:rowOff>
    </xdr:to>
    <xdr:sp macro="" textlink="">
      <xdr:nvSpPr>
        <xdr:cNvPr id="3" name="正方形/長方形 2"/>
        <xdr:cNvSpPr/>
      </xdr:nvSpPr>
      <xdr:spPr>
        <a:xfrm>
          <a:off x="396874" y="3206749"/>
          <a:ext cx="6664326" cy="781051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/>
            <a:t>(</a:t>
          </a:r>
          <a:r>
            <a:rPr kumimoji="1" lang="ja-JP" altLang="en-US" sz="1000"/>
            <a:t>注</a:t>
          </a:r>
          <a:r>
            <a:rPr kumimoji="1" lang="en-US" altLang="ja-JP" sz="1000"/>
            <a:t>)</a:t>
          </a:r>
          <a:r>
            <a:rPr kumimoji="1" lang="ja-JP" altLang="en-US" sz="1000"/>
            <a:t>　臨措法関係　：　「水俣病の認定業務の促進に関する臨時措置法」に基づき、環境省に対して認定</a:t>
          </a:r>
          <a:endParaRPr kumimoji="1" lang="en-US" altLang="ja-JP" sz="1000"/>
        </a:p>
        <a:p>
          <a:pPr algn="l"/>
          <a:r>
            <a:rPr kumimoji="1" lang="ja-JP" altLang="en-US" sz="1000"/>
            <a:t>　　　　　　　　　　　　　申請がなされた案件に関する状況。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3</xdr:row>
      <xdr:rowOff>333375</xdr:rowOff>
    </xdr:from>
    <xdr:to>
      <xdr:col>4</xdr:col>
      <xdr:colOff>152400</xdr:colOff>
      <xdr:row>4</xdr:row>
      <xdr:rowOff>123826</xdr:rowOff>
    </xdr:to>
    <xdr:sp macro="" textlink="">
      <xdr:nvSpPr>
        <xdr:cNvPr id="2" name="正方形/長方形 1"/>
        <xdr:cNvSpPr/>
      </xdr:nvSpPr>
      <xdr:spPr>
        <a:xfrm>
          <a:off x="2800350" y="1158875"/>
          <a:ext cx="520700" cy="368301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/>
            <a:t>(</a:t>
          </a:r>
          <a:r>
            <a:rPr kumimoji="1" lang="ja-JP" altLang="en-US" sz="900"/>
            <a:t>注</a:t>
          </a:r>
          <a:r>
            <a:rPr kumimoji="1" lang="en-US" altLang="ja-JP" sz="900"/>
            <a:t>)</a:t>
          </a:r>
          <a:endParaRPr kumimoji="1" lang="ja-JP" altLang="en-US" sz="900"/>
        </a:p>
      </xdr:txBody>
    </xdr:sp>
    <xdr:clientData/>
  </xdr:twoCellAnchor>
  <xdr:twoCellAnchor>
    <xdr:from>
      <xdr:col>1</xdr:col>
      <xdr:colOff>295274</xdr:colOff>
      <xdr:row>10</xdr:row>
      <xdr:rowOff>19049</xdr:rowOff>
    </xdr:from>
    <xdr:to>
      <xdr:col>8</xdr:col>
      <xdr:colOff>285750</xdr:colOff>
      <xdr:row>12</xdr:row>
      <xdr:rowOff>304800</xdr:rowOff>
    </xdr:to>
    <xdr:sp macro="" textlink="">
      <xdr:nvSpPr>
        <xdr:cNvPr id="3" name="正方形/長方形 2"/>
        <xdr:cNvSpPr/>
      </xdr:nvSpPr>
      <xdr:spPr>
        <a:xfrm>
          <a:off x="396874" y="3206749"/>
          <a:ext cx="6664326" cy="781051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/>
            <a:t>(</a:t>
          </a:r>
          <a:r>
            <a:rPr kumimoji="1" lang="ja-JP" altLang="en-US" sz="1000"/>
            <a:t>注</a:t>
          </a:r>
          <a:r>
            <a:rPr kumimoji="1" lang="en-US" altLang="ja-JP" sz="1000"/>
            <a:t>)</a:t>
          </a:r>
          <a:r>
            <a:rPr kumimoji="1" lang="ja-JP" altLang="en-US" sz="1000"/>
            <a:t>　臨措法関係　：　「水俣病の認定業務の促進に関する臨時措置法」に基づき、環境省に対して認定</a:t>
          </a:r>
          <a:endParaRPr kumimoji="1" lang="en-US" altLang="ja-JP" sz="1000"/>
        </a:p>
        <a:p>
          <a:pPr algn="l"/>
          <a:r>
            <a:rPr kumimoji="1" lang="ja-JP" altLang="en-US" sz="1000"/>
            <a:t>　　　　　　　　　　　　　申請がなされた案件に関する状況。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3</xdr:row>
      <xdr:rowOff>333375</xdr:rowOff>
    </xdr:from>
    <xdr:to>
      <xdr:col>4</xdr:col>
      <xdr:colOff>152400</xdr:colOff>
      <xdr:row>4</xdr:row>
      <xdr:rowOff>123826</xdr:rowOff>
    </xdr:to>
    <xdr:sp macro="" textlink="">
      <xdr:nvSpPr>
        <xdr:cNvPr id="2" name="正方形/長方形 1"/>
        <xdr:cNvSpPr/>
      </xdr:nvSpPr>
      <xdr:spPr>
        <a:xfrm>
          <a:off x="2800350" y="1158875"/>
          <a:ext cx="520700" cy="368301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/>
            <a:t>(</a:t>
          </a:r>
          <a:r>
            <a:rPr kumimoji="1" lang="ja-JP" altLang="en-US" sz="900"/>
            <a:t>注</a:t>
          </a:r>
          <a:r>
            <a:rPr kumimoji="1" lang="en-US" altLang="ja-JP" sz="900"/>
            <a:t>)</a:t>
          </a:r>
          <a:endParaRPr kumimoji="1" lang="ja-JP" altLang="en-US" sz="900"/>
        </a:p>
      </xdr:txBody>
    </xdr:sp>
    <xdr:clientData/>
  </xdr:twoCellAnchor>
  <xdr:twoCellAnchor>
    <xdr:from>
      <xdr:col>1</xdr:col>
      <xdr:colOff>295274</xdr:colOff>
      <xdr:row>10</xdr:row>
      <xdr:rowOff>19049</xdr:rowOff>
    </xdr:from>
    <xdr:to>
      <xdr:col>8</xdr:col>
      <xdr:colOff>285750</xdr:colOff>
      <xdr:row>12</xdr:row>
      <xdr:rowOff>304800</xdr:rowOff>
    </xdr:to>
    <xdr:sp macro="" textlink="">
      <xdr:nvSpPr>
        <xdr:cNvPr id="3" name="正方形/長方形 2"/>
        <xdr:cNvSpPr/>
      </xdr:nvSpPr>
      <xdr:spPr>
        <a:xfrm>
          <a:off x="396874" y="3206749"/>
          <a:ext cx="6664326" cy="781051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/>
            <a:t>(</a:t>
          </a:r>
          <a:r>
            <a:rPr kumimoji="1" lang="ja-JP" altLang="en-US" sz="1000"/>
            <a:t>注</a:t>
          </a:r>
          <a:r>
            <a:rPr kumimoji="1" lang="en-US" altLang="ja-JP" sz="1000"/>
            <a:t>)</a:t>
          </a:r>
          <a:r>
            <a:rPr kumimoji="1" lang="ja-JP" altLang="en-US" sz="1000"/>
            <a:t>　臨措法関係　：　「水俣病の認定業務の促進に関する臨時措置法」に基づき、環境省に対して認定</a:t>
          </a:r>
          <a:endParaRPr kumimoji="1" lang="en-US" altLang="ja-JP" sz="1000"/>
        </a:p>
        <a:p>
          <a:pPr algn="l"/>
          <a:r>
            <a:rPr kumimoji="1" lang="ja-JP" altLang="en-US" sz="1000"/>
            <a:t>　　　　　　　　　　　　　申請がなされた案件に関する状況。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733;&#35469;&#23450;&#23529;&#26619;&#29677;/R5&#65288;2023&#65289;&#24180;&#24230;/03%20&#32113;&#35336;/01&#12288;&#22522;&#30990;&#32113;&#35336;/R5.8.31/&#9733;%20&#21463;&#20184;&#24460;&#32113;&#35336;(&#32113;&#21512;&#20013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300205\Desktop\&#9733;%20&#21463;&#20184;&#24460;&#32113;&#35336;(&#32113;&#21512;&#20013;&#65289;053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9733;&#35469;&#23450;&#23529;&#26619;&#29677;/R5&#65288;2023&#65289;&#24180;&#24230;/03%20&#32113;&#35336;/01&#12288;&#22522;&#30990;&#32113;&#35336;/R5.9.30/&#9733;%20&#21463;&#20184;&#24460;&#32113;&#35336;(&#32113;&#21512;&#20013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9733;&#35469;&#23450;&#23529;&#26619;&#29677;/R5&#65288;2023&#65289;&#24180;&#24230;/03%20&#32113;&#35336;/01&#12288;&#22522;&#30990;&#32113;&#35336;/R5.10.31/&#9733;%20&#21463;&#20184;&#24460;&#32113;&#35336;(&#32113;&#21512;&#20013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9733;&#35469;&#23450;&#23529;&#26619;&#29677;/R5&#65288;2023&#65289;&#24180;&#24230;/03%20&#32113;&#35336;/01&#12288;&#22522;&#30990;&#32113;&#35336;/R5.11.30/&#9733;%20&#21463;&#20184;&#24460;&#32113;&#35336;(&#32113;&#21512;&#20013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当月受付 "/>
      <sheetName val="当月棄却"/>
      <sheetName val="治研"/>
      <sheetName val="算出表"/>
      <sheetName val="算出表集計"/>
      <sheetName val="居住地別増減表"/>
      <sheetName val="A部内報告資料"/>
      <sheetName val="A認定申請状況 "/>
      <sheetName val="A関連統計 "/>
      <sheetName val="関連統計"/>
      <sheetName val="（水俣市用）関連統計"/>
      <sheetName val="A地域別未処分者数"/>
      <sheetName val="A年度別申請状況"/>
      <sheetName val="A未決定申請者数内訳"/>
      <sheetName val="地域別未処分者数(全体）提供用"/>
      <sheetName val="（新）HP更新入力用"/>
      <sheetName val="（新）HP更新掲載用（枠色無し）"/>
      <sheetName val="チッソ提供用"/>
      <sheetName val="手持総括"/>
      <sheetName val="認定申請者数の前月との比較"/>
      <sheetName val="（改良要）年代別・男女別 "/>
      <sheetName val="（改良要）の制度の利用履歴(決裁時確認用） （申請数の訂正後)"/>
      <sheetName val="（改良要）申請時期別"/>
    </sheetNames>
    <sheetDataSet>
      <sheetData sheetId="0" refreshError="1"/>
      <sheetData sheetId="1" refreshError="1"/>
      <sheetData sheetId="2" refreshError="1"/>
      <sheetData sheetId="3">
        <row r="1">
          <cell r="Q1">
            <v>45169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7">
          <cell r="C7">
            <v>448</v>
          </cell>
          <cell r="D7">
            <v>65</v>
          </cell>
          <cell r="F7">
            <v>32</v>
          </cell>
          <cell r="G7">
            <v>350</v>
          </cell>
          <cell r="M7">
            <v>1</v>
          </cell>
        </row>
        <row r="9">
          <cell r="C9">
            <v>22050</v>
          </cell>
          <cell r="D9">
            <v>6947</v>
          </cell>
          <cell r="F9">
            <v>1759</v>
          </cell>
          <cell r="G9">
            <v>12996</v>
          </cell>
          <cell r="M9">
            <v>348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当月受付 "/>
      <sheetName val="当月棄却"/>
      <sheetName val="治研"/>
      <sheetName val="算出表"/>
      <sheetName val="算出表集計"/>
      <sheetName val="居住地別増減表"/>
      <sheetName val="A部内報告資料"/>
      <sheetName val="A認定申請状況 "/>
      <sheetName val="A関連統計 "/>
      <sheetName val="関連統計"/>
      <sheetName val="（水俣市用）関連統計"/>
      <sheetName val="A地域別未処分者数"/>
      <sheetName val="A年度別申請状況"/>
      <sheetName val="A未決定申請者数内訳"/>
      <sheetName val="地域別未処分者数(全体）提供用"/>
      <sheetName val="HP更新用"/>
      <sheetName val="チッソ提供用"/>
      <sheetName val="手持総括"/>
      <sheetName val="認定申請者数の前月との比較"/>
      <sheetName val="年代別・男女別 "/>
      <sheetName val="水俣病の制度の利用履歴(決裁時確認用） （申請数の訂正後)"/>
      <sheetName val="申請時期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6">
          <cell r="M6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算出表"/>
      <sheetName val="算出表集計"/>
      <sheetName val="居住地別増減表"/>
      <sheetName val="A部内報告資料"/>
      <sheetName val="A認定申請状況 "/>
      <sheetName val="A関連統計 "/>
      <sheetName val="関連統計"/>
      <sheetName val="（水俣市用）関連統計"/>
      <sheetName val="A地域別未処分者数"/>
      <sheetName val="A年度別申請状況"/>
      <sheetName val="A未決定申請者数内訳"/>
      <sheetName val="地域別未処分者数(全体）提供用"/>
      <sheetName val="（新）HP更新入力用"/>
      <sheetName val="チッソ提供用"/>
    </sheetNames>
    <sheetDataSet>
      <sheetData sheetId="0">
        <row r="1">
          <cell r="Q1">
            <v>45199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7">
          <cell r="C7">
            <v>448</v>
          </cell>
          <cell r="D7">
            <v>65</v>
          </cell>
          <cell r="F7">
            <v>32</v>
          </cell>
          <cell r="G7">
            <v>350</v>
          </cell>
          <cell r="M7">
            <v>1</v>
          </cell>
        </row>
        <row r="9">
          <cell r="C9">
            <v>22057</v>
          </cell>
          <cell r="D9">
            <v>6947</v>
          </cell>
          <cell r="F9">
            <v>1759</v>
          </cell>
          <cell r="G9">
            <v>12996</v>
          </cell>
          <cell r="M9">
            <v>355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算出表"/>
      <sheetName val="算出表集計"/>
      <sheetName val="居住地別増減表"/>
      <sheetName val="A部内報告資料"/>
      <sheetName val="A認定申請状況 "/>
      <sheetName val="A関連統計 "/>
      <sheetName val="関連統計"/>
      <sheetName val="（水俣市用）関連統計"/>
      <sheetName val="A地域別未処分者数"/>
      <sheetName val="A年度別申請状況"/>
      <sheetName val="A未決定申請者数内訳"/>
      <sheetName val="地域別未処分者数(全体）提供用"/>
      <sheetName val="（新）HP更新入力用"/>
      <sheetName val="チッソ提供用"/>
    </sheetNames>
    <sheetDataSet>
      <sheetData sheetId="0">
        <row r="1">
          <cell r="Q1">
            <v>45230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7">
          <cell r="C7">
            <v>448</v>
          </cell>
          <cell r="D7">
            <v>65</v>
          </cell>
          <cell r="F7">
            <v>32</v>
          </cell>
          <cell r="G7">
            <v>350</v>
          </cell>
          <cell r="M7">
            <v>1</v>
          </cell>
        </row>
        <row r="9">
          <cell r="C9">
            <v>22065</v>
          </cell>
          <cell r="D9">
            <v>6949</v>
          </cell>
          <cell r="F9">
            <v>1759</v>
          </cell>
          <cell r="G9">
            <v>13011</v>
          </cell>
          <cell r="M9">
            <v>346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算出表"/>
      <sheetName val="算出表集計"/>
      <sheetName val="居住地別増減表"/>
      <sheetName val="A部内報告資料"/>
      <sheetName val="A認定申請状況 "/>
      <sheetName val="A関連統計 "/>
      <sheetName val="A地域別未処分者数"/>
      <sheetName val="A年度別申請状況"/>
      <sheetName val="A未決定申請者数内訳"/>
      <sheetName val="チッソ提供用"/>
      <sheetName val="（新）HP更新入力用"/>
      <sheetName val="関連統計"/>
      <sheetName val="（水俣市用）関連統計"/>
      <sheetName val="地域別未処分者数(全体）提供用"/>
    </sheetNames>
    <sheetDataSet>
      <sheetData sheetId="0">
        <row r="1">
          <cell r="Q1">
            <v>45260</v>
          </cell>
        </row>
      </sheetData>
      <sheetData sheetId="1"/>
      <sheetData sheetId="2"/>
      <sheetData sheetId="3"/>
      <sheetData sheetId="4"/>
      <sheetData sheetId="5">
        <row r="7">
          <cell r="C7">
            <v>448</v>
          </cell>
          <cell r="D7">
            <v>65</v>
          </cell>
          <cell r="F7">
            <v>32</v>
          </cell>
          <cell r="G7">
            <v>350</v>
          </cell>
          <cell r="M7">
            <v>1</v>
          </cell>
        </row>
        <row r="9">
          <cell r="C9">
            <v>22080</v>
          </cell>
          <cell r="D9">
            <v>6951</v>
          </cell>
          <cell r="F9">
            <v>1759</v>
          </cell>
          <cell r="G9">
            <v>13011</v>
          </cell>
          <cell r="M9">
            <v>359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3"/>
  <sheetViews>
    <sheetView view="pageBreakPreview" zoomScaleNormal="100" zoomScaleSheetLayoutView="100" workbookViewId="0">
      <selection activeCell="H7" sqref="H7"/>
    </sheetView>
  </sheetViews>
  <sheetFormatPr defaultColWidth="9" defaultRowHeight="19.5" customHeight="1" x14ac:dyDescent="0.55000000000000004"/>
  <cols>
    <col min="1" max="1" width="1.33203125" style="2" customWidth="1"/>
    <col min="2" max="2" width="16.58203125" style="2" customWidth="1"/>
    <col min="3" max="9" width="11.83203125" style="2" customWidth="1"/>
    <col min="10" max="16384" width="9" style="2"/>
  </cols>
  <sheetData>
    <row r="2" spans="2:10" ht="27" customHeight="1" x14ac:dyDescent="0.55000000000000004">
      <c r="B2" s="1" t="str">
        <f>"■認定業務の現状（"&amp;DBCS(TEXT([1]算出表!Q1,"ggge年")&amp;TEXT([1]算出表!Q1,"(yyyy年)m"))&amp;"月末現在）"</f>
        <v>■認定業務の現状（令和５年（２０２３年）８月末現在）</v>
      </c>
    </row>
    <row r="3" spans="2:10" ht="18.75" customHeight="1" x14ac:dyDescent="0.55000000000000004">
      <c r="B3" s="3"/>
      <c r="E3" s="4"/>
      <c r="F3" s="4" t="s">
        <v>0</v>
      </c>
    </row>
    <row r="4" spans="2:10" ht="45.75" customHeight="1" x14ac:dyDescent="0.55000000000000004">
      <c r="B4" s="5"/>
      <c r="C4" s="6" t="s">
        <v>1</v>
      </c>
      <c r="D4" s="6" t="s">
        <v>2</v>
      </c>
      <c r="E4" s="6" t="s">
        <v>3</v>
      </c>
      <c r="F4" s="6" t="s">
        <v>4</v>
      </c>
    </row>
    <row r="5" spans="2:10" ht="26.25" customHeight="1" x14ac:dyDescent="0.55000000000000004">
      <c r="B5" s="7" t="s">
        <v>5</v>
      </c>
      <c r="C5" s="8">
        <f>'[1]A関連統計 '!C9</f>
        <v>22050</v>
      </c>
      <c r="D5" s="8">
        <f>'[1]A関連統計 '!C7</f>
        <v>448</v>
      </c>
      <c r="E5" s="8">
        <f>SUM(C5:D5)</f>
        <v>22498</v>
      </c>
      <c r="F5" s="13">
        <v>4</v>
      </c>
    </row>
    <row r="6" spans="2:10" ht="26.25" customHeight="1" x14ac:dyDescent="0.55000000000000004">
      <c r="B6" s="7" t="s">
        <v>6</v>
      </c>
      <c r="C6" s="8">
        <f>'[1]A関連統計 '!F9</f>
        <v>1759</v>
      </c>
      <c r="D6" s="8">
        <f>'[1]A関連統計 '!F7</f>
        <v>32</v>
      </c>
      <c r="E6" s="8">
        <f t="shared" ref="E6:E8" si="0">SUM(C6:D6)</f>
        <v>1791</v>
      </c>
      <c r="F6" s="14" t="s">
        <v>7</v>
      </c>
    </row>
    <row r="7" spans="2:10" ht="26.25" customHeight="1" x14ac:dyDescent="0.55000000000000004">
      <c r="B7" s="7" t="s">
        <v>8</v>
      </c>
      <c r="C7" s="8">
        <f>'[1]A関連統計 '!G9</f>
        <v>12996</v>
      </c>
      <c r="D7" s="8">
        <f>'[1]A関連統計 '!G7</f>
        <v>350</v>
      </c>
      <c r="E7" s="8">
        <f t="shared" si="0"/>
        <v>13346</v>
      </c>
      <c r="F7" s="14">
        <v>25</v>
      </c>
      <c r="J7" s="4"/>
    </row>
    <row r="8" spans="2:10" ht="26.25" customHeight="1" x14ac:dyDescent="0.55000000000000004">
      <c r="B8" s="7" t="s">
        <v>9</v>
      </c>
      <c r="C8" s="8">
        <f>'[1]A関連統計 '!D9</f>
        <v>6947</v>
      </c>
      <c r="D8" s="8">
        <f>'[1]A関連統計 '!D7</f>
        <v>65</v>
      </c>
      <c r="E8" s="8">
        <f t="shared" si="0"/>
        <v>7012</v>
      </c>
      <c r="F8" s="14">
        <v>1</v>
      </c>
      <c r="G8" s="9"/>
      <c r="H8" s="10"/>
      <c r="I8" s="10"/>
    </row>
    <row r="9" spans="2:10" ht="26.25" customHeight="1" x14ac:dyDescent="0.55000000000000004">
      <c r="B9" s="15" t="s">
        <v>10</v>
      </c>
      <c r="C9" s="16">
        <f>'[1]A関連統計 '!M9</f>
        <v>348</v>
      </c>
      <c r="D9" s="16">
        <f>'[1]A関連統計 '!M7</f>
        <v>1</v>
      </c>
      <c r="E9" s="16">
        <f>SUM(C9:D9)</f>
        <v>349</v>
      </c>
      <c r="F9" s="17">
        <v>-22</v>
      </c>
      <c r="G9" s="9"/>
      <c r="H9" s="10"/>
      <c r="I9" s="10"/>
    </row>
    <row r="10" spans="2:10" ht="10.5" customHeight="1" x14ac:dyDescent="0.55000000000000004">
      <c r="B10" s="18" t="s">
        <v>11</v>
      </c>
      <c r="C10" s="19">
        <v>121</v>
      </c>
      <c r="D10" s="20">
        <f>'[2]A関連統計 '!M6</f>
        <v>0</v>
      </c>
      <c r="E10" s="20">
        <f>SUM(C10:D10)</f>
        <v>121</v>
      </c>
      <c r="F10" s="21">
        <v>-6</v>
      </c>
      <c r="G10" s="9"/>
      <c r="H10" s="10"/>
      <c r="I10" s="10"/>
    </row>
    <row r="11" spans="2:10" ht="19.5" customHeight="1" x14ac:dyDescent="0.55000000000000004">
      <c r="B11" s="11"/>
      <c r="C11" s="12"/>
      <c r="D11" s="12"/>
      <c r="E11" s="12"/>
    </row>
    <row r="12" spans="2:10" ht="19.5" customHeight="1" x14ac:dyDescent="0.55000000000000004">
      <c r="B12" s="11"/>
      <c r="C12" s="12"/>
      <c r="D12" s="12"/>
      <c r="E12" s="12"/>
    </row>
    <row r="13" spans="2:10" ht="66" customHeight="1" x14ac:dyDescent="0.55000000000000004">
      <c r="B13" s="11"/>
      <c r="C13" s="12"/>
      <c r="D13" s="12"/>
      <c r="E13" s="12"/>
    </row>
  </sheetData>
  <phoneticPr fontId="5"/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3"/>
  <sheetViews>
    <sheetView view="pageBreakPreview" zoomScaleNormal="100" zoomScaleSheetLayoutView="100" workbookViewId="0">
      <selection activeCell="L10" sqref="L10"/>
    </sheetView>
  </sheetViews>
  <sheetFormatPr defaultColWidth="9" defaultRowHeight="19.5" customHeight="1" x14ac:dyDescent="0.55000000000000004"/>
  <cols>
    <col min="1" max="1" width="1.33203125" style="2" customWidth="1"/>
    <col min="2" max="2" width="16.58203125" style="2" customWidth="1"/>
    <col min="3" max="9" width="11.83203125" style="2" customWidth="1"/>
    <col min="10" max="16384" width="9" style="2"/>
  </cols>
  <sheetData>
    <row r="2" spans="2:10" ht="27" customHeight="1" x14ac:dyDescent="0.55000000000000004">
      <c r="B2" s="1" t="str">
        <f>"■認定業務の現状（"&amp;DBCS(TEXT([3]算出表!Q1,"ggge年")&amp;TEXT([3]算出表!Q1,"(yyyy年)m"))&amp;"月末現在）"</f>
        <v>■認定業務の現状（令和５年（２０２３年）９月末現在）</v>
      </c>
    </row>
    <row r="3" spans="2:10" ht="18.75" customHeight="1" x14ac:dyDescent="0.55000000000000004">
      <c r="B3" s="3"/>
      <c r="E3" s="4"/>
      <c r="F3" s="4" t="s">
        <v>0</v>
      </c>
    </row>
    <row r="4" spans="2:10" ht="45.75" customHeight="1" x14ac:dyDescent="0.55000000000000004">
      <c r="B4" s="5"/>
      <c r="C4" s="6" t="s">
        <v>1</v>
      </c>
      <c r="D4" s="6" t="s">
        <v>2</v>
      </c>
      <c r="E4" s="6" t="s">
        <v>3</v>
      </c>
      <c r="F4" s="6" t="s">
        <v>4</v>
      </c>
    </row>
    <row r="5" spans="2:10" ht="26.25" customHeight="1" x14ac:dyDescent="0.55000000000000004">
      <c r="B5" s="7" t="s">
        <v>5</v>
      </c>
      <c r="C5" s="8">
        <f>'[3]A関連統計 '!C9</f>
        <v>22057</v>
      </c>
      <c r="D5" s="8">
        <f>'[3]A関連統計 '!C7</f>
        <v>448</v>
      </c>
      <c r="E5" s="8">
        <f>SUM(C5:D5)</f>
        <v>22505</v>
      </c>
      <c r="F5" s="13">
        <v>7</v>
      </c>
    </row>
    <row r="6" spans="2:10" ht="26.25" customHeight="1" x14ac:dyDescent="0.55000000000000004">
      <c r="B6" s="7" t="s">
        <v>6</v>
      </c>
      <c r="C6" s="8">
        <f>'[3]A関連統計 '!F9</f>
        <v>1759</v>
      </c>
      <c r="D6" s="8">
        <f>'[3]A関連統計 '!F7</f>
        <v>32</v>
      </c>
      <c r="E6" s="8">
        <f t="shared" ref="E6:E8" si="0">SUM(C6:D6)</f>
        <v>1791</v>
      </c>
      <c r="F6" s="14" t="s">
        <v>12</v>
      </c>
    </row>
    <row r="7" spans="2:10" ht="26.25" customHeight="1" x14ac:dyDescent="0.55000000000000004">
      <c r="B7" s="7" t="s">
        <v>8</v>
      </c>
      <c r="C7" s="8">
        <f>'[3]A関連統計 '!G9</f>
        <v>12996</v>
      </c>
      <c r="D7" s="8">
        <f>'[3]A関連統計 '!G7</f>
        <v>350</v>
      </c>
      <c r="E7" s="8">
        <f t="shared" si="0"/>
        <v>13346</v>
      </c>
      <c r="F7" s="14" t="s">
        <v>13</v>
      </c>
      <c r="J7" s="4"/>
    </row>
    <row r="8" spans="2:10" ht="26.25" customHeight="1" x14ac:dyDescent="0.55000000000000004">
      <c r="B8" s="7" t="s">
        <v>9</v>
      </c>
      <c r="C8" s="8">
        <f>'[3]A関連統計 '!D9</f>
        <v>6947</v>
      </c>
      <c r="D8" s="8">
        <f>'[3]A関連統計 '!D7</f>
        <v>65</v>
      </c>
      <c r="E8" s="8">
        <f t="shared" si="0"/>
        <v>7012</v>
      </c>
      <c r="F8" s="14" t="s">
        <v>13</v>
      </c>
      <c r="G8" s="9"/>
      <c r="H8" s="10"/>
      <c r="I8" s="10"/>
    </row>
    <row r="9" spans="2:10" ht="26.25" customHeight="1" x14ac:dyDescent="0.55000000000000004">
      <c r="B9" s="15" t="s">
        <v>10</v>
      </c>
      <c r="C9" s="16">
        <f>'[3]A関連統計 '!M9</f>
        <v>355</v>
      </c>
      <c r="D9" s="16">
        <f>'[3]A関連統計 '!M7</f>
        <v>1</v>
      </c>
      <c r="E9" s="16">
        <f>SUM(C9:D9)</f>
        <v>356</v>
      </c>
      <c r="F9" s="17">
        <v>7</v>
      </c>
      <c r="G9" s="9"/>
      <c r="H9" s="10"/>
      <c r="I9" s="10"/>
    </row>
    <row r="10" spans="2:10" ht="10.5" customHeight="1" x14ac:dyDescent="0.55000000000000004">
      <c r="B10" s="18" t="s">
        <v>11</v>
      </c>
      <c r="C10" s="19">
        <v>124</v>
      </c>
      <c r="D10" s="20">
        <f>'[2]A関連統計 '!M6</f>
        <v>0</v>
      </c>
      <c r="E10" s="20">
        <f>SUM(C10:D10)</f>
        <v>124</v>
      </c>
      <c r="F10" s="22">
        <v>3</v>
      </c>
      <c r="G10" s="9"/>
      <c r="H10" s="10"/>
      <c r="I10" s="10"/>
    </row>
    <row r="11" spans="2:10" ht="19.5" customHeight="1" x14ac:dyDescent="0.55000000000000004">
      <c r="B11" s="11"/>
      <c r="C11" s="12"/>
      <c r="D11" s="12"/>
      <c r="E11" s="12"/>
    </row>
    <row r="12" spans="2:10" ht="19.5" customHeight="1" x14ac:dyDescent="0.55000000000000004">
      <c r="B12" s="11"/>
      <c r="C12" s="12"/>
      <c r="D12" s="12"/>
      <c r="E12" s="12"/>
    </row>
    <row r="13" spans="2:10" ht="66" customHeight="1" x14ac:dyDescent="0.55000000000000004">
      <c r="B13" s="11"/>
      <c r="C13" s="12"/>
      <c r="D13" s="12"/>
      <c r="E13" s="12"/>
    </row>
  </sheetData>
  <phoneticPr fontId="7"/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3"/>
  <sheetViews>
    <sheetView view="pageBreakPreview" zoomScaleNormal="100" zoomScaleSheetLayoutView="100" workbookViewId="0">
      <selection activeCell="B2" sqref="B2:I14"/>
    </sheetView>
  </sheetViews>
  <sheetFormatPr defaultColWidth="9" defaultRowHeight="19.5" customHeight="1" x14ac:dyDescent="0.55000000000000004"/>
  <cols>
    <col min="1" max="1" width="1.33203125" style="2" customWidth="1"/>
    <col min="2" max="2" width="16.58203125" style="2" customWidth="1"/>
    <col min="3" max="9" width="11.83203125" style="2" customWidth="1"/>
    <col min="10" max="16384" width="9" style="2"/>
  </cols>
  <sheetData>
    <row r="2" spans="2:10" ht="27" customHeight="1" x14ac:dyDescent="0.55000000000000004">
      <c r="B2" s="1" t="str">
        <f>"■認定業務の現状（"&amp;DBCS(TEXT([4]算出表!Q1,"ggge年")&amp;TEXT([4]算出表!Q1,"(yyyy年)m"))&amp;"月末現在）"</f>
        <v>■認定業務の現状（令和５年（２０２３年）１０月末現在）</v>
      </c>
    </row>
    <row r="3" spans="2:10" ht="18.75" customHeight="1" x14ac:dyDescent="0.55000000000000004">
      <c r="B3" s="3"/>
      <c r="E3" s="4"/>
      <c r="F3" s="4" t="s">
        <v>0</v>
      </c>
    </row>
    <row r="4" spans="2:10" ht="45.75" customHeight="1" x14ac:dyDescent="0.55000000000000004">
      <c r="B4" s="5"/>
      <c r="C4" s="6" t="s">
        <v>1</v>
      </c>
      <c r="D4" s="6" t="s">
        <v>2</v>
      </c>
      <c r="E4" s="6" t="s">
        <v>3</v>
      </c>
      <c r="F4" s="6" t="s">
        <v>4</v>
      </c>
    </row>
    <row r="5" spans="2:10" ht="26.25" customHeight="1" x14ac:dyDescent="0.55000000000000004">
      <c r="B5" s="7" t="s">
        <v>5</v>
      </c>
      <c r="C5" s="8">
        <f>'[4]A関連統計 '!C9</f>
        <v>22065</v>
      </c>
      <c r="D5" s="8">
        <f>'[4]A関連統計 '!C7</f>
        <v>448</v>
      </c>
      <c r="E5" s="8">
        <f>SUM(C5:D5)</f>
        <v>22513</v>
      </c>
      <c r="F5" s="13">
        <v>8</v>
      </c>
    </row>
    <row r="6" spans="2:10" ht="26.25" customHeight="1" x14ac:dyDescent="0.55000000000000004">
      <c r="B6" s="7" t="s">
        <v>6</v>
      </c>
      <c r="C6" s="8">
        <f>'[4]A関連統計 '!F9</f>
        <v>1759</v>
      </c>
      <c r="D6" s="8">
        <f>'[4]A関連統計 '!F7</f>
        <v>32</v>
      </c>
      <c r="E6" s="8">
        <f t="shared" ref="E6:E8" si="0">SUM(C6:D6)</f>
        <v>1791</v>
      </c>
      <c r="F6" s="14" t="s">
        <v>14</v>
      </c>
    </row>
    <row r="7" spans="2:10" ht="26.25" customHeight="1" x14ac:dyDescent="0.55000000000000004">
      <c r="B7" s="7" t="s">
        <v>8</v>
      </c>
      <c r="C7" s="8">
        <f>'[4]A関連統計 '!G9</f>
        <v>13011</v>
      </c>
      <c r="D7" s="8">
        <f>'[4]A関連統計 '!G7</f>
        <v>350</v>
      </c>
      <c r="E7" s="8">
        <f t="shared" si="0"/>
        <v>13361</v>
      </c>
      <c r="F7" s="14">
        <v>15</v>
      </c>
      <c r="J7" s="4"/>
    </row>
    <row r="8" spans="2:10" ht="26.25" customHeight="1" x14ac:dyDescent="0.55000000000000004">
      <c r="B8" s="7" t="s">
        <v>9</v>
      </c>
      <c r="C8" s="8">
        <f>'[4]A関連統計 '!D9</f>
        <v>6949</v>
      </c>
      <c r="D8" s="8">
        <f>'[4]A関連統計 '!D7</f>
        <v>65</v>
      </c>
      <c r="E8" s="8">
        <f t="shared" si="0"/>
        <v>7014</v>
      </c>
      <c r="F8" s="14">
        <v>2</v>
      </c>
      <c r="G8" s="9"/>
      <c r="H8" s="10"/>
      <c r="I8" s="10"/>
    </row>
    <row r="9" spans="2:10" ht="26.25" customHeight="1" x14ac:dyDescent="0.55000000000000004">
      <c r="B9" s="15" t="s">
        <v>10</v>
      </c>
      <c r="C9" s="16">
        <f>'[4]A関連統計 '!M9</f>
        <v>346</v>
      </c>
      <c r="D9" s="16">
        <f>'[4]A関連統計 '!M7</f>
        <v>1</v>
      </c>
      <c r="E9" s="16">
        <f>SUM(C9:D9)</f>
        <v>347</v>
      </c>
      <c r="F9" s="17">
        <v>-9</v>
      </c>
      <c r="G9" s="9"/>
      <c r="H9" s="10"/>
      <c r="I9" s="10"/>
    </row>
    <row r="10" spans="2:10" ht="10.5" customHeight="1" x14ac:dyDescent="0.55000000000000004">
      <c r="B10" s="18" t="s">
        <v>11</v>
      </c>
      <c r="C10" s="19">
        <v>128</v>
      </c>
      <c r="D10" s="20">
        <f>'[2]A関連統計 '!M6</f>
        <v>0</v>
      </c>
      <c r="E10" s="20">
        <f>SUM(C10:D10)</f>
        <v>128</v>
      </c>
      <c r="F10" s="22">
        <v>4</v>
      </c>
      <c r="G10" s="9"/>
      <c r="H10" s="10"/>
      <c r="I10" s="10"/>
    </row>
    <row r="11" spans="2:10" ht="19.5" customHeight="1" x14ac:dyDescent="0.55000000000000004">
      <c r="B11" s="11"/>
      <c r="C11" s="12"/>
      <c r="D11" s="12"/>
      <c r="E11" s="12"/>
    </row>
    <row r="12" spans="2:10" ht="19.5" customHeight="1" x14ac:dyDescent="0.55000000000000004">
      <c r="B12" s="11"/>
      <c r="C12" s="12"/>
      <c r="D12" s="12"/>
      <c r="E12" s="12"/>
    </row>
    <row r="13" spans="2:10" ht="66" customHeight="1" x14ac:dyDescent="0.55000000000000004">
      <c r="B13" s="11"/>
      <c r="C13" s="12"/>
      <c r="D13" s="12"/>
      <c r="E13" s="12"/>
    </row>
  </sheetData>
  <phoneticPr fontId="7"/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3"/>
  <sheetViews>
    <sheetView tabSelected="1" view="pageBreakPreview" zoomScaleNormal="100" zoomScaleSheetLayoutView="100" workbookViewId="0">
      <selection activeCell="F17" sqref="F17"/>
    </sheetView>
  </sheetViews>
  <sheetFormatPr defaultColWidth="9" defaultRowHeight="19.5" customHeight="1" x14ac:dyDescent="0.55000000000000004"/>
  <cols>
    <col min="1" max="1" width="1.33203125" style="2" customWidth="1"/>
    <col min="2" max="2" width="16.58203125" style="2" customWidth="1"/>
    <col min="3" max="9" width="11.83203125" style="2" customWidth="1"/>
    <col min="10" max="16384" width="9" style="2"/>
  </cols>
  <sheetData>
    <row r="2" spans="2:10" ht="27" customHeight="1" x14ac:dyDescent="0.55000000000000004">
      <c r="B2" s="1" t="str">
        <f>"■認定業務の現状（"&amp;DBCS(TEXT([5]算出表!Q1,"ggge年")&amp;TEXT([5]算出表!Q1,"(yyyy年)m"))&amp;"月末現在）"</f>
        <v>■認定業務の現状（令和５年（２０２３年）１１月末現在）</v>
      </c>
    </row>
    <row r="3" spans="2:10" ht="18.75" customHeight="1" x14ac:dyDescent="0.55000000000000004">
      <c r="B3" s="3"/>
      <c r="E3" s="4"/>
      <c r="F3" s="4" t="s">
        <v>0</v>
      </c>
    </row>
    <row r="4" spans="2:10" ht="45.75" customHeight="1" x14ac:dyDescent="0.55000000000000004">
      <c r="B4" s="5"/>
      <c r="C4" s="6" t="s">
        <v>1</v>
      </c>
      <c r="D4" s="6" t="s">
        <v>2</v>
      </c>
      <c r="E4" s="6" t="s">
        <v>3</v>
      </c>
      <c r="F4" s="6" t="s">
        <v>4</v>
      </c>
    </row>
    <row r="5" spans="2:10" ht="26.25" customHeight="1" x14ac:dyDescent="0.55000000000000004">
      <c r="B5" s="7" t="s">
        <v>5</v>
      </c>
      <c r="C5" s="8">
        <f>'[5]A関連統計 '!C9</f>
        <v>22080</v>
      </c>
      <c r="D5" s="8">
        <f>'[5]A関連統計 '!C7</f>
        <v>448</v>
      </c>
      <c r="E5" s="8">
        <f>SUM(C5:D5)</f>
        <v>22528</v>
      </c>
      <c r="F5" s="13">
        <v>15</v>
      </c>
    </row>
    <row r="6" spans="2:10" ht="26.25" customHeight="1" x14ac:dyDescent="0.55000000000000004">
      <c r="B6" s="7" t="s">
        <v>6</v>
      </c>
      <c r="C6" s="8">
        <f>'[5]A関連統計 '!F9</f>
        <v>1759</v>
      </c>
      <c r="D6" s="8">
        <f>'[5]A関連統計 '!F7</f>
        <v>32</v>
      </c>
      <c r="E6" s="8">
        <f t="shared" ref="E6:E8" si="0">SUM(C6:D6)</f>
        <v>1791</v>
      </c>
      <c r="F6" s="14" t="s">
        <v>15</v>
      </c>
    </row>
    <row r="7" spans="2:10" ht="26.25" customHeight="1" x14ac:dyDescent="0.55000000000000004">
      <c r="B7" s="7" t="s">
        <v>8</v>
      </c>
      <c r="C7" s="8">
        <f>'[5]A関連統計 '!G9</f>
        <v>13011</v>
      </c>
      <c r="D7" s="8">
        <f>'[5]A関連統計 '!G7</f>
        <v>350</v>
      </c>
      <c r="E7" s="8">
        <f t="shared" si="0"/>
        <v>13361</v>
      </c>
      <c r="F7" s="14" t="s">
        <v>16</v>
      </c>
      <c r="J7" s="4"/>
    </row>
    <row r="8" spans="2:10" ht="26.25" customHeight="1" x14ac:dyDescent="0.55000000000000004">
      <c r="B8" s="7" t="s">
        <v>9</v>
      </c>
      <c r="C8" s="8">
        <f>'[5]A関連統計 '!D9</f>
        <v>6951</v>
      </c>
      <c r="D8" s="8">
        <f>'[5]A関連統計 '!D7</f>
        <v>65</v>
      </c>
      <c r="E8" s="8">
        <f t="shared" si="0"/>
        <v>7016</v>
      </c>
      <c r="F8" s="14">
        <v>2</v>
      </c>
      <c r="G8" s="9"/>
      <c r="H8" s="10"/>
      <c r="I8" s="10"/>
    </row>
    <row r="9" spans="2:10" ht="26.25" customHeight="1" x14ac:dyDescent="0.55000000000000004">
      <c r="B9" s="15" t="s">
        <v>10</v>
      </c>
      <c r="C9" s="16">
        <f>'[5]A関連統計 '!M9</f>
        <v>359</v>
      </c>
      <c r="D9" s="16">
        <f>'[5]A関連統計 '!M7</f>
        <v>1</v>
      </c>
      <c r="E9" s="16">
        <f>SUM(C9:D9)</f>
        <v>360</v>
      </c>
      <c r="F9" s="17">
        <v>13</v>
      </c>
      <c r="G9" s="9"/>
      <c r="H9" s="10"/>
      <c r="I9" s="10"/>
    </row>
    <row r="10" spans="2:10" ht="10.5" customHeight="1" x14ac:dyDescent="0.55000000000000004">
      <c r="B10" s="18" t="s">
        <v>11</v>
      </c>
      <c r="C10" s="19">
        <v>135</v>
      </c>
      <c r="D10" s="20">
        <f>'[2]A関連統計 '!M6</f>
        <v>0</v>
      </c>
      <c r="E10" s="20">
        <f>SUM(C10:D10)</f>
        <v>135</v>
      </c>
      <c r="F10" s="22">
        <v>7</v>
      </c>
      <c r="G10" s="9"/>
      <c r="H10" s="10"/>
      <c r="I10" s="10"/>
    </row>
    <row r="11" spans="2:10" ht="19.5" customHeight="1" x14ac:dyDescent="0.55000000000000004">
      <c r="B11" s="11"/>
      <c r="C11" s="12"/>
      <c r="D11" s="12"/>
      <c r="E11" s="12"/>
    </row>
    <row r="12" spans="2:10" ht="19.5" customHeight="1" x14ac:dyDescent="0.55000000000000004">
      <c r="B12" s="11"/>
      <c r="C12" s="12"/>
      <c r="D12" s="12"/>
      <c r="E12" s="12"/>
    </row>
    <row r="13" spans="2:10" ht="66" customHeight="1" x14ac:dyDescent="0.55000000000000004">
      <c r="B13" s="11"/>
      <c r="C13" s="12"/>
      <c r="D13" s="12"/>
      <c r="E13" s="12"/>
    </row>
  </sheetData>
  <phoneticPr fontId="7"/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８月末</vt:lpstr>
      <vt:lpstr>９月末</vt:lpstr>
      <vt:lpstr>１０月末</vt:lpstr>
      <vt:lpstr>１１月末</vt:lpstr>
      <vt:lpstr>'１０月末'!Print_Area</vt:lpstr>
      <vt:lpstr>'１１月末'!Print_Area</vt:lpstr>
      <vt:lpstr>'８月末'!Print_Area</vt:lpstr>
      <vt:lpstr>'９月末'!Print_Area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2250616</dc:creator>
  <cp:lastModifiedBy>0900010</cp:lastModifiedBy>
  <dcterms:created xsi:type="dcterms:W3CDTF">2023-07-19T04:01:14Z</dcterms:created>
  <dcterms:modified xsi:type="dcterms:W3CDTF">2023-12-12T01:04:28Z</dcterms:modified>
</cp:coreProperties>
</file>