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Y:\DX推進G\C04-3データ棚卸\5050511_棚卸データ収集\各課提出データ\集計表へ反映済（提供データ）\318-319_保険年金課\"/>
    </mc:Choice>
  </mc:AlternateContent>
  <xr:revisionPtr revIDLastSave="0" documentId="13_ncr:1_{F881F7EB-5522-4F44-B714-98570A5962A9}" xr6:coauthVersionLast="47" xr6:coauthVersionMax="47" xr10:uidLastSave="{00000000-0000-0000-0000-000000000000}"/>
  <bookViews>
    <workbookView xWindow="380" yWindow="380" windowWidth="17510" windowHeight="9970" xr2:uid="{00000000-000D-0000-FFFF-FFFF00000000}"/>
  </bookViews>
  <sheets>
    <sheet name="04(03実績)" sheetId="3" r:id="rId1"/>
  </sheets>
  <definedNames>
    <definedName name="_xlnm.Print_Area" localSheetId="0">'04(03実績)'!$B$1:$AX$140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92" i="3" l="1"/>
  <c r="AF44" i="3"/>
  <c r="BF26" i="3" l="1"/>
  <c r="BE26" i="3"/>
  <c r="BD26" i="3"/>
  <c r="BC26" i="3"/>
  <c r="BB26" i="3"/>
  <c r="BF24" i="3"/>
  <c r="BE24" i="3"/>
  <c r="BD24" i="3"/>
  <c r="BC24" i="3"/>
  <c r="BB24" i="3"/>
  <c r="AE92" i="3" l="1"/>
  <c r="AA92" i="3"/>
  <c r="W92" i="3"/>
  <c r="S92" i="3"/>
  <c r="AF42" i="3" l="1"/>
  <c r="AF40" i="3"/>
  <c r="AF38" i="3"/>
  <c r="AF36" i="3"/>
  <c r="AF20" i="3"/>
  <c r="BE25" i="3" s="1"/>
  <c r="AF18" i="3"/>
  <c r="BD25" i="3" s="1"/>
  <c r="AF16" i="3"/>
  <c r="BC25" i="3" s="1"/>
  <c r="AF14" i="3"/>
  <c r="BB25" i="3" s="1"/>
  <c r="AM104" i="3" l="1"/>
  <c r="AM105" i="3"/>
  <c r="AM106" i="3"/>
  <c r="AM107" i="3"/>
  <c r="AF22" i="3" l="1"/>
  <c r="BF25" i="3" s="1"/>
  <c r="AQ88" i="3" l="1"/>
  <c r="AQ89" i="3"/>
  <c r="AQ85" i="3" l="1"/>
  <c r="AQ84" i="3"/>
  <c r="AM108" i="3" l="1"/>
  <c r="AQ83" i="3" l="1"/>
  <c r="AQ82" i="3"/>
  <c r="AQ87" i="3"/>
  <c r="AQ86" i="3"/>
  <c r="AQ80" i="3"/>
  <c r="AQ91" i="3"/>
  <c r="AQ90" i="3"/>
  <c r="AQ79" i="3"/>
  <c r="AQ78" i="3"/>
  <c r="BA41" i="3"/>
  <c r="BA40" i="3"/>
  <c r="BA39" i="3"/>
  <c r="BA38" i="3"/>
  <c r="BA37" i="3"/>
  <c r="BA36" i="3"/>
  <c r="BA45" i="3"/>
  <c r="BA44" i="3"/>
  <c r="BA43" i="3"/>
  <c r="BA4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N117" authorId="0" shapeId="0" xr:uid="{00000000-0006-0000-0000-000001000000}">
      <text>
        <r>
          <rPr>
            <sz val="9"/>
            <color indexed="12"/>
            <rFont val="ＭＳ Ｐゴシック"/>
            <family val="3"/>
            <charset val="128"/>
          </rPr>
          <t>～H29は県特調LBより。
本来、留置を除外した実数</t>
        </r>
      </text>
    </comment>
  </commentList>
</comments>
</file>

<file path=xl/sharedStrings.xml><?xml version="1.0" encoding="utf-8"?>
<sst xmlns="http://schemas.openxmlformats.org/spreadsheetml/2006/main" count="239" uniqueCount="152">
  <si>
    <t>７．保健事業</t>
    <phoneticPr fontId="2"/>
  </si>
  <si>
    <t>　国保被保険者の健康を守るため、疾病の早期発見、早期治療を目的とした日帰り人間ドックを平成</t>
    <phoneticPr fontId="2"/>
  </si>
  <si>
    <t>４年度から実施し、平成１６年度からは人間ドックに代わり総合検診を実施してきた。</t>
    <rPh sb="5" eb="7">
      <t>ジッシ</t>
    </rPh>
    <rPh sb="24" eb="25">
      <t>カ</t>
    </rPh>
    <phoneticPr fontId="2"/>
  </si>
  <si>
    <t>　平成２０年度からは、法改正により、４０歳以上の被保険者（施設入所者等一部対象外の人を除く）</t>
    <rPh sb="20" eb="21">
      <t>サイ</t>
    </rPh>
    <rPh sb="21" eb="23">
      <t>イジョウ</t>
    </rPh>
    <rPh sb="24" eb="28">
      <t>ヒホケンシャ</t>
    </rPh>
    <rPh sb="29" eb="31">
      <t>シセツ</t>
    </rPh>
    <rPh sb="31" eb="34">
      <t>ニュウショシャ</t>
    </rPh>
    <rPh sb="34" eb="35">
      <t>トウ</t>
    </rPh>
    <rPh sb="35" eb="37">
      <t>イチブ</t>
    </rPh>
    <rPh sb="37" eb="40">
      <t>タイショウガイ</t>
    </rPh>
    <rPh sb="41" eb="42">
      <t>ヒト</t>
    </rPh>
    <rPh sb="43" eb="44">
      <t>ノゾ</t>
    </rPh>
    <phoneticPr fontId="2"/>
  </si>
  <si>
    <t>を対象に特定健康診査を実施している。また、特定健康診査で、生活習慣病の予防のため、生活習慣</t>
    <rPh sb="21" eb="23">
      <t>トクテイ</t>
    </rPh>
    <rPh sb="23" eb="25">
      <t>ケンコウ</t>
    </rPh>
    <rPh sb="25" eb="27">
      <t>シンサ</t>
    </rPh>
    <rPh sb="41" eb="43">
      <t>セイカツ</t>
    </rPh>
    <rPh sb="43" eb="45">
      <t>シュウカン</t>
    </rPh>
    <phoneticPr fontId="2"/>
  </si>
  <si>
    <t>の改善が必要と診断された人に対し、特定保健指導を実施している。</t>
    <phoneticPr fontId="2"/>
  </si>
  <si>
    <t>（単位：人、円）</t>
    <rPh sb="1" eb="3">
      <t>タンイ</t>
    </rPh>
    <rPh sb="4" eb="5">
      <t>ニン</t>
    </rPh>
    <rPh sb="6" eb="7">
      <t>エン</t>
    </rPh>
    <phoneticPr fontId="2"/>
  </si>
  <si>
    <t>年度</t>
    <rPh sb="0" eb="2">
      <t>ネンド</t>
    </rPh>
    <phoneticPr fontId="2"/>
  </si>
  <si>
    <t>対象年齢</t>
    <rPh sb="0" eb="2">
      <t>タイショウ</t>
    </rPh>
    <rPh sb="2" eb="4">
      <t>ネンレイ</t>
    </rPh>
    <phoneticPr fontId="2"/>
  </si>
  <si>
    <t>対象者数</t>
    <rPh sb="0" eb="3">
      <t>タイショウシャ</t>
    </rPh>
    <rPh sb="3" eb="4">
      <t>スウ</t>
    </rPh>
    <phoneticPr fontId="2"/>
  </si>
  <si>
    <t>定員</t>
    <rPh sb="0" eb="2">
      <t>テイイン</t>
    </rPh>
    <phoneticPr fontId="2"/>
  </si>
  <si>
    <t>受診者数</t>
    <rPh sb="0" eb="3">
      <t>ジュシンシャ</t>
    </rPh>
    <rPh sb="3" eb="4">
      <t>スウ</t>
    </rPh>
    <phoneticPr fontId="2"/>
  </si>
  <si>
    <t>受診率</t>
    <rPh sb="0" eb="2">
      <t>ジュシン</t>
    </rPh>
    <rPh sb="2" eb="3">
      <t>リツ</t>
    </rPh>
    <phoneticPr fontId="2"/>
  </si>
  <si>
    <t>自己負担</t>
    <rPh sb="0" eb="2">
      <t>ジコ</t>
    </rPh>
    <rPh sb="2" eb="4">
      <t>フタン</t>
    </rPh>
    <phoneticPr fontId="2"/>
  </si>
  <si>
    <t>40～74</t>
    <phoneticPr fontId="2"/>
  </si>
  <si>
    <t>目標値</t>
    <phoneticPr fontId="2"/>
  </si>
  <si>
    <t>種類</t>
    <rPh sb="0" eb="2">
      <t>シュルイ</t>
    </rPh>
    <phoneticPr fontId="2"/>
  </si>
  <si>
    <t>無料</t>
    <rPh sb="0" eb="2">
      <t>ムリョウ</t>
    </rPh>
    <phoneticPr fontId="2"/>
  </si>
  <si>
    <t>　国保被保険者の脳卒中や脳梗塞等脳疾患の予防と早期発見、早期治療を目的として、平成９年度か</t>
    <phoneticPr fontId="2"/>
  </si>
  <si>
    <t>ら実施している。</t>
    <phoneticPr fontId="2"/>
  </si>
  <si>
    <t>受診者数</t>
    <rPh sb="0" eb="3">
      <t>ジュシンシャ</t>
    </rPh>
    <rPh sb="3" eb="4">
      <t>カズ</t>
    </rPh>
    <phoneticPr fontId="2"/>
  </si>
  <si>
    <t>制限なし</t>
    <rPh sb="0" eb="2">
      <t>セイゲン</t>
    </rPh>
    <phoneticPr fontId="2"/>
  </si>
  <si>
    <t>（３）がん検診等一部助成事業</t>
    <rPh sb="5" eb="7">
      <t>ケンシン</t>
    </rPh>
    <rPh sb="7" eb="8">
      <t>トウ</t>
    </rPh>
    <rPh sb="8" eb="10">
      <t>イチブ</t>
    </rPh>
    <rPh sb="10" eb="12">
      <t>ジョセイ</t>
    </rPh>
    <rPh sb="12" eb="14">
      <t>ジギョウ</t>
    </rPh>
    <phoneticPr fontId="2"/>
  </si>
  <si>
    <t>　四日市市国民健康保険の被保険者で、四日市市が四日市医師会に委託して行うがん検診（胃がん検</t>
    <phoneticPr fontId="2"/>
  </si>
  <si>
    <t>診、子宮頸がん検診）を受診する場合の一部負担金を助成することにより、疾病の予防、早期発見、</t>
    <phoneticPr fontId="2"/>
  </si>
  <si>
    <t>早期治療を図るとともに被保険者の健康管理に対する自覚を深めることを目的として、平成元年度よ</t>
    <phoneticPr fontId="2"/>
  </si>
  <si>
    <t>り実施している。更に、平成６年度からは、「乳がん、肺がん、大腸がん」検診を実施すると同時に、</t>
    <phoneticPr fontId="2"/>
  </si>
  <si>
    <t>対象年齢や検診場所を拡充するなど、国保被保険者の検診機会等を大幅に見直し、四日市市が行って</t>
    <rPh sb="24" eb="25">
      <t>ケン</t>
    </rPh>
    <phoneticPr fontId="2"/>
  </si>
  <si>
    <t>いるすべてのがん検診に対し、国保被保険者が受診した場合、費用の一部を助成している。</t>
    <rPh sb="21" eb="23">
      <t>ジュシン</t>
    </rPh>
    <rPh sb="28" eb="30">
      <t>ヒヨウ</t>
    </rPh>
    <rPh sb="31" eb="33">
      <t>イチブ</t>
    </rPh>
    <phoneticPr fontId="2"/>
  </si>
  <si>
    <t>　また、四日市市が実施する「さわやか歯科検診」への助成も行っている。</t>
    <rPh sb="4" eb="8">
      <t>ヨッカイチシ</t>
    </rPh>
    <rPh sb="9" eb="11">
      <t>ジッシ</t>
    </rPh>
    <rPh sb="18" eb="20">
      <t>シカ</t>
    </rPh>
    <rPh sb="20" eb="22">
      <t>ケンシン</t>
    </rPh>
    <rPh sb="25" eb="27">
      <t>ジョセイ</t>
    </rPh>
    <rPh sb="28" eb="29">
      <t>オコナ</t>
    </rPh>
    <phoneticPr fontId="2"/>
  </si>
  <si>
    <t>区分</t>
    <rPh sb="0" eb="2">
      <t>クブン</t>
    </rPh>
    <phoneticPr fontId="2"/>
  </si>
  <si>
    <t>助成額</t>
    <rPh sb="0" eb="2">
      <t>ジョセイ</t>
    </rPh>
    <rPh sb="2" eb="3">
      <t>ガク</t>
    </rPh>
    <phoneticPr fontId="2"/>
  </si>
  <si>
    <t>集団</t>
    <rPh sb="0" eb="2">
      <t>シュウダン</t>
    </rPh>
    <phoneticPr fontId="2"/>
  </si>
  <si>
    <t>個別</t>
    <rPh sb="0" eb="2">
      <t>コベツ</t>
    </rPh>
    <phoneticPr fontId="2"/>
  </si>
  <si>
    <r>
      <t xml:space="preserve"> </t>
    </r>
    <r>
      <rPr>
        <sz val="10.5"/>
        <rFont val="ＭＳ 明朝"/>
        <family val="1"/>
        <charset val="128"/>
      </rPr>
      <t>胃がん検診</t>
    </r>
    <rPh sb="1" eb="2">
      <t>イ</t>
    </rPh>
    <rPh sb="4" eb="6">
      <t>ケンシン</t>
    </rPh>
    <phoneticPr fontId="2"/>
  </si>
  <si>
    <r>
      <t xml:space="preserve"> </t>
    </r>
    <r>
      <rPr>
        <sz val="10.5"/>
        <rFont val="ＭＳ 明朝"/>
        <family val="1"/>
        <charset val="128"/>
      </rPr>
      <t>大腸がん検診</t>
    </r>
    <rPh sb="1" eb="3">
      <t>ダイチョウ</t>
    </rPh>
    <rPh sb="5" eb="7">
      <t>ケンシン</t>
    </rPh>
    <phoneticPr fontId="2"/>
  </si>
  <si>
    <r>
      <t xml:space="preserve"> </t>
    </r>
    <r>
      <rPr>
        <sz val="10.5"/>
        <rFont val="ＭＳ 明朝"/>
        <family val="1"/>
        <charset val="128"/>
      </rPr>
      <t>子宮頸がん検診</t>
    </r>
    <rPh sb="1" eb="3">
      <t>シキュウ</t>
    </rPh>
    <rPh sb="3" eb="4">
      <t>ケイ</t>
    </rPh>
    <rPh sb="6" eb="8">
      <t>ケンシン</t>
    </rPh>
    <phoneticPr fontId="2"/>
  </si>
  <si>
    <t>20～74
(女性)</t>
    <rPh sb="7" eb="9">
      <t>ジョセイ</t>
    </rPh>
    <phoneticPr fontId="2"/>
  </si>
  <si>
    <r>
      <t xml:space="preserve"> </t>
    </r>
    <r>
      <rPr>
        <sz val="10.5"/>
        <rFont val="ＭＳ 明朝"/>
        <family val="1"/>
        <charset val="128"/>
      </rPr>
      <t>乳がん検診</t>
    </r>
    <rPh sb="1" eb="2">
      <t>ニュウ</t>
    </rPh>
    <rPh sb="4" eb="6">
      <t>ケンシン</t>
    </rPh>
    <phoneticPr fontId="2"/>
  </si>
  <si>
    <t>(エコー)</t>
    <phoneticPr fontId="2"/>
  </si>
  <si>
    <t>(マンモ)</t>
    <phoneticPr fontId="2"/>
  </si>
  <si>
    <t>（Ｘ線）</t>
    <phoneticPr fontId="2"/>
  </si>
  <si>
    <t>通知時期</t>
    <rPh sb="0" eb="2">
      <t>ツウチ</t>
    </rPh>
    <rPh sb="2" eb="4">
      <t>ジキ</t>
    </rPh>
    <phoneticPr fontId="2"/>
  </si>
  <si>
    <t>通知世帯数</t>
    <rPh sb="0" eb="2">
      <t>ツウチ</t>
    </rPh>
    <rPh sb="2" eb="5">
      <t>セタイスウ</t>
    </rPh>
    <phoneticPr fontId="2"/>
  </si>
  <si>
    <t>実施対象月</t>
    <rPh sb="0" eb="2">
      <t>ジッシ</t>
    </rPh>
    <rPh sb="2" eb="4">
      <t>タイショウ</t>
    </rPh>
    <rPh sb="4" eb="5">
      <t>ツキ</t>
    </rPh>
    <phoneticPr fontId="2"/>
  </si>
  <si>
    <t>一人あたり助成額</t>
    <rPh sb="0" eb="2">
      <t>ヒトリ</t>
    </rPh>
    <rPh sb="5" eb="8">
      <t>ジョセイガク</t>
    </rPh>
    <phoneticPr fontId="2"/>
  </si>
  <si>
    <t>助成額合計</t>
    <rPh sb="0" eb="3">
      <t>ジョセイガク</t>
    </rPh>
    <rPh sb="3" eb="5">
      <t>ゴウケイ</t>
    </rPh>
    <phoneticPr fontId="2"/>
  </si>
  <si>
    <t>　医療費通知の実施状況（直近５年）</t>
    <rPh sb="1" eb="4">
      <t>イリョウヒ</t>
    </rPh>
    <rPh sb="4" eb="6">
      <t>ツウチ</t>
    </rPh>
    <rPh sb="7" eb="9">
      <t>ジッシ</t>
    </rPh>
    <rPh sb="9" eb="11">
      <t>ジョウキョウ</t>
    </rPh>
    <rPh sb="12" eb="14">
      <t>チョッキン</t>
    </rPh>
    <rPh sb="15" eb="16">
      <t>ネン</t>
    </rPh>
    <phoneticPr fontId="2"/>
  </si>
  <si>
    <t>　脳ドック助成の実施状況（直近５年）</t>
    <rPh sb="1" eb="2">
      <t>ノウ</t>
    </rPh>
    <rPh sb="5" eb="7">
      <t>ジョセイ</t>
    </rPh>
    <rPh sb="8" eb="10">
      <t>ジッシ</t>
    </rPh>
    <rPh sb="10" eb="12">
      <t>ジョウキョウ</t>
    </rPh>
    <rPh sb="13" eb="15">
      <t>チョッキン</t>
    </rPh>
    <rPh sb="16" eb="17">
      <t>ネン</t>
    </rPh>
    <phoneticPr fontId="2"/>
  </si>
  <si>
    <t>実施率</t>
    <rPh sb="0" eb="2">
      <t>ジッシ</t>
    </rPh>
    <rPh sb="2" eb="3">
      <t>リツ</t>
    </rPh>
    <phoneticPr fontId="2"/>
  </si>
  <si>
    <t>実施者数</t>
    <rPh sb="0" eb="2">
      <t>ジッシ</t>
    </rPh>
    <rPh sb="2" eb="3">
      <t>シャ</t>
    </rPh>
    <rPh sb="3" eb="4">
      <t>スウ</t>
    </rPh>
    <phoneticPr fontId="2"/>
  </si>
  <si>
    <t>40～74
(女性)</t>
    <rPh sb="7" eb="9">
      <t>ジョセイ</t>
    </rPh>
    <phoneticPr fontId="2"/>
  </si>
  <si>
    <t>20～39
(女性)</t>
    <rPh sb="7" eb="9">
      <t>ジョセイ</t>
    </rPh>
    <phoneticPr fontId="2"/>
  </si>
  <si>
    <t>　特定健康診査の実施状況（直近５年）</t>
    <rPh sb="1" eb="3">
      <t>トクテイ</t>
    </rPh>
    <rPh sb="3" eb="5">
      <t>ケンコウ</t>
    </rPh>
    <rPh sb="5" eb="7">
      <t>シンサ</t>
    </rPh>
    <rPh sb="8" eb="10">
      <t>ジッシ</t>
    </rPh>
    <rPh sb="10" eb="12">
      <t>ジョウキョウ</t>
    </rPh>
    <rPh sb="13" eb="15">
      <t>チョッキン</t>
    </rPh>
    <rPh sb="16" eb="17">
      <t>ネン</t>
    </rPh>
    <phoneticPr fontId="2"/>
  </si>
  <si>
    <t>　特定保健指導の実施状況（直近５年）</t>
    <rPh sb="1" eb="3">
      <t>トクテイ</t>
    </rPh>
    <rPh sb="3" eb="5">
      <t>ホケン</t>
    </rPh>
    <rPh sb="5" eb="7">
      <t>シドウ</t>
    </rPh>
    <rPh sb="8" eb="10">
      <t>ジッシ</t>
    </rPh>
    <rPh sb="10" eb="12">
      <t>ジョウキョウ</t>
    </rPh>
    <phoneticPr fontId="2"/>
  </si>
  <si>
    <t>　　において改定されたもの。</t>
    <phoneticPr fontId="2"/>
  </si>
  <si>
    <t>　ジェネリック医薬品の普及啓発と、被保険者・保険者双方の医療費負担の軽減を図ることを目的として、</t>
    <rPh sb="17" eb="21">
      <t>ヒホケンシャ</t>
    </rPh>
    <rPh sb="22" eb="25">
      <t>ホケンシャ</t>
    </rPh>
    <rPh sb="25" eb="27">
      <t>ソウホウ</t>
    </rPh>
    <rPh sb="28" eb="30">
      <t>イリョウ</t>
    </rPh>
    <rPh sb="30" eb="31">
      <t>ヒ</t>
    </rPh>
    <rPh sb="37" eb="38">
      <t>ハカ</t>
    </rPh>
    <rPh sb="42" eb="44">
      <t>モクテキ</t>
    </rPh>
    <phoneticPr fontId="2"/>
  </si>
  <si>
    <t>平成２６年度から「ジェネリック医薬品利用促進のお知らせ」を対象者に対して送付している。現在処方</t>
    <rPh sb="15" eb="18">
      <t>イヤクヒン</t>
    </rPh>
    <rPh sb="18" eb="20">
      <t>リヨウ</t>
    </rPh>
    <rPh sb="20" eb="22">
      <t>ソクシン</t>
    </rPh>
    <rPh sb="24" eb="25">
      <t>シ</t>
    </rPh>
    <rPh sb="36" eb="38">
      <t>ソウフ</t>
    </rPh>
    <phoneticPr fontId="2"/>
  </si>
  <si>
    <t>されている薬をジェネリック医薬品に切り替えた場合に軽減される金額を個人ごとに通知する。</t>
    <rPh sb="25" eb="27">
      <t>ケイゲン</t>
    </rPh>
    <rPh sb="30" eb="32">
      <t>キンガク</t>
    </rPh>
    <rPh sb="33" eb="35">
      <t>コジン</t>
    </rPh>
    <rPh sb="38" eb="40">
      <t>ツウチ</t>
    </rPh>
    <phoneticPr fontId="2"/>
  </si>
  <si>
    <t>通知者数</t>
    <rPh sb="0" eb="2">
      <t>ツウチ</t>
    </rPh>
    <rPh sb="2" eb="3">
      <t>シャ</t>
    </rPh>
    <rPh sb="3" eb="4">
      <t>スウ</t>
    </rPh>
    <phoneticPr fontId="2"/>
  </si>
  <si>
    <t>（単位：人）</t>
    <rPh sb="1" eb="3">
      <t>タンイ</t>
    </rPh>
    <rPh sb="4" eb="5">
      <t>ヒト</t>
    </rPh>
    <phoneticPr fontId="2"/>
  </si>
  <si>
    <t>（単位：世帯）</t>
    <rPh sb="1" eb="3">
      <t>タンイ</t>
    </rPh>
    <rPh sb="4" eb="6">
      <t>セタイ</t>
    </rPh>
    <phoneticPr fontId="2"/>
  </si>
  <si>
    <t>40～69</t>
  </si>
  <si>
    <t>　</t>
  </si>
  <si>
    <t>70～74</t>
  </si>
  <si>
    <t>無料</t>
  </si>
  <si>
    <t>制限なし</t>
  </si>
  <si>
    <t>（１）特定健康診査、特定保健指導</t>
    <rPh sb="3" eb="5">
      <t>トクテイ</t>
    </rPh>
    <rPh sb="5" eb="7">
      <t>ケンコウ</t>
    </rPh>
    <rPh sb="7" eb="9">
      <t>シンサ</t>
    </rPh>
    <rPh sb="10" eb="12">
      <t>トクテイ</t>
    </rPh>
    <rPh sb="12" eb="14">
      <t>ホケン</t>
    </rPh>
    <rPh sb="14" eb="16">
      <t>シドウ</t>
    </rPh>
    <phoneticPr fontId="2"/>
  </si>
  <si>
    <t>　生活習慣に起因する疾病を早期発見し、適切な指導を行うことで重症化・長期化を防ぐことにより、</t>
    <rPh sb="1" eb="3">
      <t>セイカツ</t>
    </rPh>
    <rPh sb="3" eb="5">
      <t>シュウカン</t>
    </rPh>
    <rPh sb="6" eb="8">
      <t>キイン</t>
    </rPh>
    <rPh sb="10" eb="12">
      <t>シッペイ</t>
    </rPh>
    <rPh sb="13" eb="15">
      <t>ソウキ</t>
    </rPh>
    <rPh sb="15" eb="17">
      <t>ハッケン</t>
    </rPh>
    <rPh sb="19" eb="21">
      <t>テキセツ</t>
    </rPh>
    <rPh sb="22" eb="24">
      <t>シドウ</t>
    </rPh>
    <rPh sb="25" eb="26">
      <t>オコナ</t>
    </rPh>
    <rPh sb="30" eb="33">
      <t>ジュウショウカ</t>
    </rPh>
    <rPh sb="34" eb="37">
      <t>チョウキカ</t>
    </rPh>
    <rPh sb="38" eb="39">
      <t>フセ</t>
    </rPh>
    <phoneticPr fontId="2"/>
  </si>
  <si>
    <t>　送付対象者は、生活習慣病や慢性疾患にかかる医薬品を処方されていて、ジェネリック医薬品に切り替</t>
    <rPh sb="1" eb="3">
      <t>ソウフ</t>
    </rPh>
    <rPh sb="3" eb="6">
      <t>タイショウシャ</t>
    </rPh>
    <rPh sb="8" eb="10">
      <t>セイカツ</t>
    </rPh>
    <rPh sb="10" eb="12">
      <t>シュウカン</t>
    </rPh>
    <rPh sb="12" eb="13">
      <t>ビョウ</t>
    </rPh>
    <rPh sb="14" eb="16">
      <t>マンセイ</t>
    </rPh>
    <rPh sb="16" eb="18">
      <t>シッカン</t>
    </rPh>
    <rPh sb="22" eb="25">
      <t>イヤクヒン</t>
    </rPh>
    <rPh sb="26" eb="28">
      <t>ショホウ</t>
    </rPh>
    <rPh sb="40" eb="43">
      <t>イヤクヒン</t>
    </rPh>
    <rPh sb="44" eb="45">
      <t>キ</t>
    </rPh>
    <rPh sb="46" eb="47">
      <t>カ</t>
    </rPh>
    <phoneticPr fontId="2"/>
  </si>
  <si>
    <t>えた場合の自己負担軽減額の合計が一定額以上見込まれる、20歳以上の国保加入者としている。</t>
    <rPh sb="2" eb="4">
      <t>バアイ</t>
    </rPh>
    <rPh sb="5" eb="7">
      <t>ジコ</t>
    </rPh>
    <rPh sb="7" eb="9">
      <t>フタン</t>
    </rPh>
    <rPh sb="9" eb="11">
      <t>ケイゲン</t>
    </rPh>
    <rPh sb="11" eb="12">
      <t>ガク</t>
    </rPh>
    <rPh sb="13" eb="15">
      <t>ゴウケイ</t>
    </rPh>
    <rPh sb="16" eb="18">
      <t>イッテイ</t>
    </rPh>
    <rPh sb="18" eb="19">
      <t>ガク</t>
    </rPh>
    <rPh sb="19" eb="21">
      <t>イジョウ</t>
    </rPh>
    <rPh sb="21" eb="23">
      <t>ミコ</t>
    </rPh>
    <rPh sb="29" eb="32">
      <t>サイイジョウ</t>
    </rPh>
    <rPh sb="33" eb="35">
      <t>コクホ</t>
    </rPh>
    <rPh sb="35" eb="38">
      <t>カニュウシャ</t>
    </rPh>
    <phoneticPr fontId="2"/>
  </si>
  <si>
    <t>平成29年 9月</t>
    <rPh sb="0" eb="2">
      <t>ヘイセイ</t>
    </rPh>
    <rPh sb="4" eb="5">
      <t>ネン</t>
    </rPh>
    <rPh sb="7" eb="8">
      <t>ガツ</t>
    </rPh>
    <phoneticPr fontId="2"/>
  </si>
  <si>
    <t xml:space="preserve"> 28年 7月診療分 ～ 29年 6月診療分</t>
    <rPh sb="3" eb="4">
      <t>ネン</t>
    </rPh>
    <rPh sb="6" eb="7">
      <t>ガツ</t>
    </rPh>
    <rPh sb="7" eb="9">
      <t>シンリョウ</t>
    </rPh>
    <rPh sb="9" eb="10">
      <t>ブン</t>
    </rPh>
    <rPh sb="15" eb="16">
      <t>ネン</t>
    </rPh>
    <rPh sb="18" eb="19">
      <t>ガツ</t>
    </rPh>
    <rPh sb="19" eb="21">
      <t>シンリョウ</t>
    </rPh>
    <rPh sb="21" eb="22">
      <t>ブン</t>
    </rPh>
    <phoneticPr fontId="2"/>
  </si>
  <si>
    <t>実施対象月</t>
    <phoneticPr fontId="2"/>
  </si>
  <si>
    <t>１回目</t>
    <rPh sb="1" eb="3">
      <t>カイメ</t>
    </rPh>
    <phoneticPr fontId="2"/>
  </si>
  <si>
    <t>２回目</t>
    <rPh sb="1" eb="3">
      <t>カイメ</t>
    </rPh>
    <phoneticPr fontId="2"/>
  </si>
  <si>
    <t>平成29年 8月</t>
    <rPh sb="0" eb="2">
      <t>ヘイセイ</t>
    </rPh>
    <rPh sb="4" eb="5">
      <t>ネン</t>
    </rPh>
    <rPh sb="7" eb="8">
      <t>ガツ</t>
    </rPh>
    <phoneticPr fontId="2"/>
  </si>
  <si>
    <t>平成30年 2月</t>
    <rPh sb="0" eb="2">
      <t>ヘイセイ</t>
    </rPh>
    <rPh sb="4" eb="5">
      <t>ネン</t>
    </rPh>
    <rPh sb="7" eb="8">
      <t>ガツ</t>
    </rPh>
    <phoneticPr fontId="2"/>
  </si>
  <si>
    <t>(+喀痰)</t>
    <phoneticPr fontId="2"/>
  </si>
  <si>
    <t>　がん検診等一部助成の実施状況（直近５年）</t>
    <rPh sb="3" eb="5">
      <t>ケンシン</t>
    </rPh>
    <rPh sb="5" eb="6">
      <t>トウ</t>
    </rPh>
    <rPh sb="6" eb="8">
      <t>イチブ</t>
    </rPh>
    <rPh sb="8" eb="10">
      <t>ジョセイ</t>
    </rPh>
    <phoneticPr fontId="2"/>
  </si>
  <si>
    <t>受診者数</t>
    <rPh sb="0" eb="2">
      <t>ジュシン</t>
    </rPh>
    <rPh sb="2" eb="3">
      <t>シャ</t>
    </rPh>
    <rPh sb="3" eb="4">
      <t>スウ</t>
    </rPh>
    <phoneticPr fontId="2"/>
  </si>
  <si>
    <t>検診料</t>
    <phoneticPr fontId="2"/>
  </si>
  <si>
    <t>がん検診受診者　のべ人数</t>
    <rPh sb="2" eb="4">
      <t>ケンシン</t>
    </rPh>
    <rPh sb="4" eb="7">
      <t>ジュシンシャ</t>
    </rPh>
    <rPh sb="10" eb="12">
      <t>ニンズウ</t>
    </rPh>
    <phoneticPr fontId="2"/>
  </si>
  <si>
    <r>
      <t xml:space="preserve"> 肺がん
・結核
</t>
    </r>
    <r>
      <rPr>
        <sz val="10.5"/>
        <rFont val="ＭＳ 明朝"/>
        <family val="1"/>
        <charset val="128"/>
      </rPr>
      <t>検診</t>
    </r>
    <rPh sb="1" eb="2">
      <t>ハイ</t>
    </rPh>
    <rPh sb="6" eb="8">
      <t>ケッカク</t>
    </rPh>
    <rPh sb="9" eb="11">
      <t>ケンシン</t>
    </rPh>
    <phoneticPr fontId="2"/>
  </si>
  <si>
    <t>（２）ヘルスアップ事業</t>
    <rPh sb="9" eb="11">
      <t>ジギョウ</t>
    </rPh>
    <phoneticPr fontId="2"/>
  </si>
  <si>
    <t>（４）脳ドック助成</t>
    <rPh sb="3" eb="4">
      <t>ノウ</t>
    </rPh>
    <rPh sb="7" eb="9">
      <t>ジョセイ</t>
    </rPh>
    <phoneticPr fontId="2"/>
  </si>
  <si>
    <t>（５）医療費通知</t>
    <rPh sb="3" eb="5">
      <t>イリョウ</t>
    </rPh>
    <rPh sb="5" eb="6">
      <t>ヒ</t>
    </rPh>
    <rPh sb="6" eb="8">
      <t>ツウチ</t>
    </rPh>
    <phoneticPr fontId="2"/>
  </si>
  <si>
    <t>（６）ジェネリック医薬品利用促進通知（差額通知）</t>
    <rPh sb="9" eb="11">
      <t>イヤク</t>
    </rPh>
    <rPh sb="11" eb="12">
      <t>ヒン</t>
    </rPh>
    <rPh sb="12" eb="14">
      <t>リヨウ</t>
    </rPh>
    <rPh sb="14" eb="16">
      <t>ソクシン</t>
    </rPh>
    <rPh sb="16" eb="18">
      <t>ツウチ</t>
    </rPh>
    <rPh sb="19" eb="21">
      <t>サガク</t>
    </rPh>
    <rPh sb="21" eb="23">
      <t>ツウチ</t>
    </rPh>
    <phoneticPr fontId="2"/>
  </si>
  <si>
    <t>平成31年 1月</t>
    <rPh sb="0" eb="2">
      <t>ヘイセイ</t>
    </rPh>
    <rPh sb="4" eb="5">
      <t>ネン</t>
    </rPh>
    <rPh sb="7" eb="8">
      <t>ガツ</t>
    </rPh>
    <phoneticPr fontId="2"/>
  </si>
  <si>
    <t xml:space="preserve"> 29年 7月診療分 ～ 30年10月診療分</t>
    <rPh sb="3" eb="4">
      <t>ネン</t>
    </rPh>
    <rPh sb="6" eb="7">
      <t>ガツ</t>
    </rPh>
    <rPh sb="7" eb="9">
      <t>シンリョウ</t>
    </rPh>
    <rPh sb="9" eb="10">
      <t>ブン</t>
    </rPh>
    <rPh sb="15" eb="16">
      <t>ネン</t>
    </rPh>
    <rPh sb="18" eb="19">
      <t>ガツ</t>
    </rPh>
    <rPh sb="19" eb="21">
      <t>シンリョウ</t>
    </rPh>
    <rPh sb="21" eb="22">
      <t>ブン</t>
    </rPh>
    <phoneticPr fontId="2"/>
  </si>
  <si>
    <t>平成30年 8月</t>
    <rPh sb="0" eb="2">
      <t>ヘイセイ</t>
    </rPh>
    <rPh sb="4" eb="5">
      <t>ネン</t>
    </rPh>
    <rPh sb="7" eb="8">
      <t>ガツ</t>
    </rPh>
    <phoneticPr fontId="2"/>
  </si>
  <si>
    <t>平成31年 2月</t>
    <rPh sb="0" eb="2">
      <t>ヘイセイ</t>
    </rPh>
    <rPh sb="4" eb="5">
      <t>ネン</t>
    </rPh>
    <rPh sb="7" eb="8">
      <t>ガツ</t>
    </rPh>
    <phoneticPr fontId="2"/>
  </si>
  <si>
    <t xml:space="preserve">    目標値は令和５年度までに60％となるよう、平成30年度からの「第3期特定健康診査等実施計画」</t>
    <rPh sb="8" eb="10">
      <t>レイワ</t>
    </rPh>
    <phoneticPr fontId="7"/>
  </si>
  <si>
    <r>
      <t>　ジェネリック医薬品利用促進通知の実施状況</t>
    </r>
    <r>
      <rPr>
        <sz val="10.5"/>
        <color rgb="FF0000FF"/>
        <rFont val="ＭＳ 明朝"/>
        <family val="1"/>
        <charset val="128"/>
      </rPr>
      <t>（直近５年）</t>
    </r>
    <rPh sb="7" eb="10">
      <t>イヤクヒン</t>
    </rPh>
    <rPh sb="10" eb="12">
      <t>リヨウ</t>
    </rPh>
    <rPh sb="12" eb="14">
      <t>ソクシン</t>
    </rPh>
    <rPh sb="14" eb="16">
      <t>ツウチ</t>
    </rPh>
    <rPh sb="17" eb="19">
      <t>ジッシ</t>
    </rPh>
    <rPh sb="19" eb="21">
      <t>ジョウキョウ</t>
    </rPh>
    <phoneticPr fontId="2"/>
  </si>
  <si>
    <t>令和元年 8月</t>
    <rPh sb="0" eb="2">
      <t>レイワ</t>
    </rPh>
    <rPh sb="2" eb="3">
      <t>ガン</t>
    </rPh>
    <rPh sb="3" eb="4">
      <t>ネン</t>
    </rPh>
    <rPh sb="6" eb="7">
      <t>ガツ</t>
    </rPh>
    <phoneticPr fontId="2"/>
  </si>
  <si>
    <t>令和 2年 2月</t>
    <rPh sb="0" eb="2">
      <t>レイワ</t>
    </rPh>
    <rPh sb="4" eb="5">
      <t>ネン</t>
    </rPh>
    <rPh sb="7" eb="8">
      <t>ガツ</t>
    </rPh>
    <phoneticPr fontId="2"/>
  </si>
  <si>
    <t>令和元年 5月処方分</t>
    <rPh sb="0" eb="2">
      <t>レイワ</t>
    </rPh>
    <rPh sb="2" eb="3">
      <t>ガン</t>
    </rPh>
    <rPh sb="3" eb="4">
      <t>ネン</t>
    </rPh>
    <phoneticPr fontId="2"/>
  </si>
  <si>
    <t>令和元年11月処方分</t>
    <rPh sb="0" eb="2">
      <t>レイワ</t>
    </rPh>
    <rPh sb="2" eb="3">
      <t>ガン</t>
    </rPh>
    <phoneticPr fontId="2"/>
  </si>
  <si>
    <t>令和 2年 1月</t>
    <rPh sb="0" eb="2">
      <t>レイワ</t>
    </rPh>
    <rPh sb="4" eb="5">
      <t>ネン</t>
    </rPh>
    <rPh sb="7" eb="8">
      <t>ガツ</t>
    </rPh>
    <phoneticPr fontId="2"/>
  </si>
  <si>
    <t xml:space="preserve"> 30年11月診療分 ～ R1年10月診療分</t>
    <rPh sb="3" eb="4">
      <t>ネン</t>
    </rPh>
    <rPh sb="6" eb="7">
      <t>ガツ</t>
    </rPh>
    <rPh sb="7" eb="9">
      <t>シンリョウ</t>
    </rPh>
    <rPh sb="9" eb="10">
      <t>ブン</t>
    </rPh>
    <rPh sb="15" eb="16">
      <t>ネン</t>
    </rPh>
    <rPh sb="18" eb="19">
      <t>ガツ</t>
    </rPh>
    <rPh sb="19" eb="21">
      <t>シンリョウ</t>
    </rPh>
    <rPh sb="21" eb="22">
      <t>ブン</t>
    </rPh>
    <phoneticPr fontId="2"/>
  </si>
  <si>
    <t>－</t>
  </si>
  <si>
    <t>事業区分　　　　　　　　　　　　　　　年度</t>
    <rPh sb="0" eb="2">
      <t>ジギョウ</t>
    </rPh>
    <rPh sb="2" eb="4">
      <t>クブン</t>
    </rPh>
    <rPh sb="19" eb="21">
      <t>ネンド</t>
    </rPh>
    <phoneticPr fontId="2"/>
  </si>
  <si>
    <r>
      <t>　医療費通知は被保険者</t>
    </r>
    <r>
      <rPr>
        <sz val="10.5"/>
        <color rgb="FF0000FF"/>
        <rFont val="ＭＳ 明朝"/>
        <family val="1"/>
        <charset val="128"/>
      </rPr>
      <t>の</t>
    </r>
    <r>
      <rPr>
        <sz val="10.5"/>
        <rFont val="ＭＳ 明朝"/>
        <family val="1"/>
        <charset val="128"/>
      </rPr>
      <t>健康に対する認識を深め</t>
    </r>
    <r>
      <rPr>
        <sz val="10.5"/>
        <color rgb="FF0000FF"/>
        <rFont val="ＭＳ 明朝"/>
        <family val="1"/>
        <charset val="128"/>
      </rPr>
      <t>、</t>
    </r>
    <r>
      <rPr>
        <sz val="10.5"/>
        <rFont val="ＭＳ 明朝"/>
        <family val="1"/>
        <charset val="128"/>
      </rPr>
      <t>国民健康保険事業の健全な運営に資することを</t>
    </r>
    <phoneticPr fontId="2"/>
  </si>
  <si>
    <t>などの毎月分を、年１回通知する。</t>
    <rPh sb="8" eb="9">
      <t>ネン</t>
    </rPh>
    <rPh sb="10" eb="11">
      <t>カイ</t>
    </rPh>
    <rPh sb="11" eb="13">
      <t>ツウチ</t>
    </rPh>
    <phoneticPr fontId="2"/>
  </si>
  <si>
    <t>ねらいとして昭和５５年度から実施している。受診年月、受診者名、受診日数、病院名、医療費の額</t>
    <rPh sb="14" eb="16">
      <t>ジッシ</t>
    </rPh>
    <phoneticPr fontId="2"/>
  </si>
  <si>
    <t>動機づけ支援</t>
    <phoneticPr fontId="2"/>
  </si>
  <si>
    <t>積極的支援</t>
    <phoneticPr fontId="2"/>
  </si>
  <si>
    <t>糖尿病性腎症重症化予防</t>
    <rPh sb="0" eb="4">
      <t>トウニョウビョウセイ</t>
    </rPh>
    <rPh sb="4" eb="6">
      <t>ジンショウ</t>
    </rPh>
    <rPh sb="6" eb="9">
      <t>ジュウショウカ</t>
    </rPh>
    <rPh sb="9" eb="11">
      <t>ヨボウ</t>
    </rPh>
    <phoneticPr fontId="2"/>
  </si>
  <si>
    <r>
      <t>　ヘルスアップ事業の実施状況（</t>
    </r>
    <r>
      <rPr>
        <sz val="10.5"/>
        <color rgb="FF0000FF"/>
        <rFont val="ＭＳ 明朝"/>
        <family val="1"/>
        <charset val="128"/>
      </rPr>
      <t>直近５年</t>
    </r>
    <r>
      <rPr>
        <sz val="10.5"/>
        <rFont val="ＭＳ 明朝"/>
        <family val="1"/>
        <charset val="128"/>
      </rPr>
      <t>）</t>
    </r>
    <rPh sb="7" eb="9">
      <t>ジギョウ</t>
    </rPh>
    <rPh sb="10" eb="12">
      <t>ジッシ</t>
    </rPh>
    <rPh sb="12" eb="14">
      <t>ジョウキョウ</t>
    </rPh>
    <rPh sb="15" eb="17">
      <t>チョッキン</t>
    </rPh>
    <rPh sb="18" eb="19">
      <t>ネン</t>
    </rPh>
    <phoneticPr fontId="2"/>
  </si>
  <si>
    <t>受診勧奨（送付者数）</t>
    <rPh sb="5" eb="7">
      <t>ソウフ</t>
    </rPh>
    <rPh sb="7" eb="8">
      <t>シャ</t>
    </rPh>
    <rPh sb="8" eb="9">
      <t>スウ</t>
    </rPh>
    <phoneticPr fontId="2"/>
  </si>
  <si>
    <t>保健指導（実施者数）</t>
    <rPh sb="5" eb="8">
      <t>ジッシシャ</t>
    </rPh>
    <rPh sb="8" eb="9">
      <t>スウ</t>
    </rPh>
    <phoneticPr fontId="2"/>
  </si>
  <si>
    <t>重複・頻回受診者訪問指導（実施者数）</t>
    <rPh sb="13" eb="16">
      <t>ジッシシャ</t>
    </rPh>
    <rPh sb="16" eb="17">
      <t>スウ</t>
    </rPh>
    <phoneticPr fontId="2"/>
  </si>
  <si>
    <t>※さわやか歯科検診の対象年齢は令和元年度までは40・50・60・70歳。</t>
    <rPh sb="5" eb="7">
      <t>シカ</t>
    </rPh>
    <rPh sb="7" eb="9">
      <t>ケンシン</t>
    </rPh>
    <rPh sb="10" eb="12">
      <t>タイショウ</t>
    </rPh>
    <rPh sb="12" eb="14">
      <t>ネンレイ</t>
    </rPh>
    <rPh sb="15" eb="17">
      <t>レイワ</t>
    </rPh>
    <rPh sb="17" eb="18">
      <t>ガン</t>
    </rPh>
    <rPh sb="18" eb="20">
      <t>ネンド</t>
    </rPh>
    <rPh sb="34" eb="35">
      <t>サイ</t>
    </rPh>
    <phoneticPr fontId="2"/>
  </si>
  <si>
    <t>受診者数</t>
  </si>
  <si>
    <t>令和 3年 1月</t>
    <rPh sb="0" eb="2">
      <t>レイワ</t>
    </rPh>
    <rPh sb="4" eb="5">
      <t>ネン</t>
    </rPh>
    <rPh sb="7" eb="8">
      <t>ガツ</t>
    </rPh>
    <phoneticPr fontId="2"/>
  </si>
  <si>
    <t>平成29年 5月処方分</t>
  </si>
  <si>
    <t>平成30年 5月処方分</t>
  </si>
  <si>
    <t>平成29年11月処方分</t>
  </si>
  <si>
    <t>平成30年11月処方分</t>
  </si>
  <si>
    <t>令和 2年 8月</t>
    <rPh sb="0" eb="2">
      <t>レイワ</t>
    </rPh>
    <rPh sb="4" eb="5">
      <t>ネン</t>
    </rPh>
    <rPh sb="7" eb="8">
      <t>ガツ</t>
    </rPh>
    <phoneticPr fontId="2"/>
  </si>
  <si>
    <t>令和 2年 5月処方分</t>
    <rPh sb="0" eb="2">
      <t>レイワ</t>
    </rPh>
    <rPh sb="4" eb="5">
      <t>ネン</t>
    </rPh>
    <phoneticPr fontId="2"/>
  </si>
  <si>
    <t>令和 3年 2月</t>
    <rPh sb="0" eb="2">
      <t>レイワ</t>
    </rPh>
    <rPh sb="4" eb="5">
      <t>ネン</t>
    </rPh>
    <rPh sb="7" eb="8">
      <t>ガツ</t>
    </rPh>
    <phoneticPr fontId="2"/>
  </si>
  <si>
    <t>令和 2年11月処方分</t>
    <rPh sb="0" eb="2">
      <t>レイワ</t>
    </rPh>
    <phoneticPr fontId="2"/>
  </si>
  <si>
    <t>－</t>
    <phoneticPr fontId="2"/>
  </si>
  <si>
    <t>受診率</t>
    <rPh sb="0" eb="2">
      <t>ジュシン</t>
    </rPh>
    <rPh sb="2" eb="3">
      <t>リツ</t>
    </rPh>
    <phoneticPr fontId="2"/>
  </si>
  <si>
    <t>受診者数</t>
    <rPh sb="0" eb="2">
      <t>ジュシン</t>
    </rPh>
    <rPh sb="2" eb="3">
      <t>シャ</t>
    </rPh>
    <rPh sb="3" eb="4">
      <t>スウ</t>
    </rPh>
    <phoneticPr fontId="2"/>
  </si>
  <si>
    <r>
      <t>健康</t>
    </r>
    <r>
      <rPr>
        <sz val="10.5"/>
        <color rgb="FF0000FF"/>
        <rFont val="ＭＳ 明朝"/>
        <family val="1"/>
        <charset val="128"/>
      </rPr>
      <t>の保持増進</t>
    </r>
    <r>
      <rPr>
        <sz val="10.5"/>
        <rFont val="ＭＳ 明朝"/>
        <family val="1"/>
        <charset val="128"/>
      </rPr>
      <t>、ひいては医療費の適正化を図ることを目的に、平成２７年度からヘルスアップ事業</t>
    </r>
    <rPh sb="0" eb="2">
      <t>ケンコウ</t>
    </rPh>
    <rPh sb="3" eb="5">
      <t>ホジ</t>
    </rPh>
    <rPh sb="5" eb="7">
      <t>ゾウシン</t>
    </rPh>
    <rPh sb="12" eb="15">
      <t>イリョウヒ</t>
    </rPh>
    <rPh sb="16" eb="19">
      <t>テキセイカ</t>
    </rPh>
    <rPh sb="20" eb="21">
      <t>ハカ</t>
    </rPh>
    <rPh sb="25" eb="27">
      <t>モクテキ</t>
    </rPh>
    <rPh sb="29" eb="31">
      <t>ヘイセイ</t>
    </rPh>
    <rPh sb="33" eb="35">
      <t>ネンド</t>
    </rPh>
    <rPh sb="43" eb="45">
      <t>ジギョウ</t>
    </rPh>
    <phoneticPr fontId="2"/>
  </si>
  <si>
    <t>として、糖尿病性腎症重症化予防、及び重複・頻回受診者訪問指導を実施している。</t>
    <rPh sb="4" eb="8">
      <t>トウニョウビョウセイ</t>
    </rPh>
    <rPh sb="8" eb="9">
      <t>ジン</t>
    </rPh>
    <rPh sb="9" eb="10">
      <t>ショウ</t>
    </rPh>
    <rPh sb="10" eb="13">
      <t>ジュウショウカ</t>
    </rPh>
    <rPh sb="13" eb="15">
      <t>ヨボウ</t>
    </rPh>
    <rPh sb="16" eb="17">
      <t>オヨ</t>
    </rPh>
    <rPh sb="18" eb="20">
      <t>チョウフク</t>
    </rPh>
    <rPh sb="21" eb="23">
      <t>ヒンカイ</t>
    </rPh>
    <rPh sb="23" eb="26">
      <t>ジュシンシャ</t>
    </rPh>
    <rPh sb="26" eb="28">
      <t>ホウモン</t>
    </rPh>
    <rPh sb="28" eb="30">
      <t>シドウ</t>
    </rPh>
    <rPh sb="31" eb="33">
      <t>ジッシ</t>
    </rPh>
    <phoneticPr fontId="2"/>
  </si>
  <si>
    <t>　糖尿病性腎症重症化予防については、令和元年度から、『三泗地区糖尿病性腎症重症化予防プログ</t>
    <phoneticPr fontId="2"/>
  </si>
  <si>
    <t>ラム』に基づき、糖尿病未治療者等への受診勧奨及び血糖コントロール不良者への保健指導を、地域</t>
    <rPh sb="37" eb="39">
      <t>ホケン</t>
    </rPh>
    <rPh sb="39" eb="41">
      <t>シドウ</t>
    </rPh>
    <phoneticPr fontId="2"/>
  </si>
  <si>
    <t>の医療機関と連携し実施している。</t>
    <phoneticPr fontId="2"/>
  </si>
  <si>
    <t>29</t>
    <phoneticPr fontId="2"/>
  </si>
  <si>
    <t>30</t>
    <phoneticPr fontId="2"/>
  </si>
  <si>
    <t>R1</t>
    <phoneticPr fontId="2"/>
  </si>
  <si>
    <t>R1</t>
    <phoneticPr fontId="2"/>
  </si>
  <si>
    <t>2</t>
    <phoneticPr fontId="2"/>
  </si>
  <si>
    <t>3</t>
    <phoneticPr fontId="2"/>
  </si>
  <si>
    <r>
      <t>※</t>
    </r>
    <r>
      <rPr>
        <sz val="10.5"/>
        <color rgb="FF0000FF"/>
        <rFont val="ＭＳ 明朝"/>
        <family val="1"/>
        <charset val="128"/>
      </rPr>
      <t>令和２</t>
    </r>
    <r>
      <rPr>
        <sz val="10.5"/>
        <rFont val="ＭＳ 明朝"/>
        <family val="1"/>
        <charset val="128"/>
      </rPr>
      <t>年度以前の受診率・実施率については法定報告より。</t>
    </r>
    <rPh sb="1" eb="3">
      <t>レイワ</t>
    </rPh>
    <rPh sb="4" eb="6">
      <t>ネンド</t>
    </rPh>
    <rPh sb="6" eb="8">
      <t>イゼン</t>
    </rPh>
    <rPh sb="21" eb="23">
      <t>ホウテイ</t>
    </rPh>
    <rPh sb="23" eb="25">
      <t>ホウコク</t>
    </rPh>
    <phoneticPr fontId="2"/>
  </si>
  <si>
    <t>　令和３年度の受診率・実施率については令和４年８月末時点での暫定値。</t>
    <rPh sb="1" eb="3">
      <t>レイワ</t>
    </rPh>
    <rPh sb="4" eb="6">
      <t>ネンド</t>
    </rPh>
    <rPh sb="19" eb="21">
      <t>レイワ</t>
    </rPh>
    <rPh sb="22" eb="23">
      <t>ネン</t>
    </rPh>
    <rPh sb="24" eb="25">
      <t>ガツ</t>
    </rPh>
    <rPh sb="25" eb="26">
      <t>マツ</t>
    </rPh>
    <rPh sb="26" eb="28">
      <t>ジテン</t>
    </rPh>
    <rPh sb="30" eb="33">
      <t>ザンテイチ</t>
    </rPh>
    <phoneticPr fontId="2"/>
  </si>
  <si>
    <t>R1</t>
    <phoneticPr fontId="2"/>
  </si>
  <si>
    <t>29</t>
    <phoneticPr fontId="2"/>
  </si>
  <si>
    <t>2</t>
    <phoneticPr fontId="2"/>
  </si>
  <si>
    <t>令和 4年 1月</t>
    <rPh sb="0" eb="2">
      <t>レイワ</t>
    </rPh>
    <rPh sb="4" eb="5">
      <t>ネン</t>
    </rPh>
    <rPh sb="7" eb="8">
      <t>ガツ</t>
    </rPh>
    <phoneticPr fontId="2"/>
  </si>
  <si>
    <t>30</t>
    <phoneticPr fontId="2"/>
  </si>
  <si>
    <t>令和 3年 8月</t>
    <rPh sb="0" eb="2">
      <t>レイワ</t>
    </rPh>
    <rPh sb="4" eb="5">
      <t>ネン</t>
    </rPh>
    <rPh sb="7" eb="8">
      <t>ガツ</t>
    </rPh>
    <phoneticPr fontId="2"/>
  </si>
  <si>
    <t>令和 3年 5月処方分</t>
    <rPh sb="0" eb="2">
      <t>レイワ</t>
    </rPh>
    <rPh sb="4" eb="5">
      <t>ネン</t>
    </rPh>
    <phoneticPr fontId="2"/>
  </si>
  <si>
    <t>令和 4年 2月</t>
    <rPh sb="0" eb="2">
      <t>レイワ</t>
    </rPh>
    <rPh sb="4" eb="5">
      <t>ネン</t>
    </rPh>
    <rPh sb="7" eb="8">
      <t>ガツ</t>
    </rPh>
    <phoneticPr fontId="2"/>
  </si>
  <si>
    <t>令和 3年11月処方分</t>
    <rPh sb="0" eb="2">
      <t>レイワ</t>
    </rPh>
    <phoneticPr fontId="2"/>
  </si>
  <si>
    <t xml:space="preserve"> R1年11月診療分 ～  2年10月診療分</t>
    <rPh sb="3" eb="4">
      <t>ネン</t>
    </rPh>
    <rPh sb="6" eb="7">
      <t>ガツ</t>
    </rPh>
    <rPh sb="7" eb="9">
      <t>シンリョウ</t>
    </rPh>
    <rPh sb="9" eb="10">
      <t>ブン</t>
    </rPh>
    <rPh sb="15" eb="16">
      <t>ネン</t>
    </rPh>
    <rPh sb="18" eb="19">
      <t>ガツ</t>
    </rPh>
    <rPh sb="19" eb="21">
      <t>シンリョウ</t>
    </rPh>
    <rPh sb="21" eb="22">
      <t>ブン</t>
    </rPh>
    <phoneticPr fontId="2"/>
  </si>
  <si>
    <t xml:space="preserve">  2年11月診療分 ～  3年10月診療分</t>
    <rPh sb="3" eb="4">
      <t>ネン</t>
    </rPh>
    <rPh sb="6" eb="7">
      <t>ガツ</t>
    </rPh>
    <rPh sb="7" eb="9">
      <t>シンリョウ</t>
    </rPh>
    <rPh sb="9" eb="10">
      <t>ブン</t>
    </rPh>
    <rPh sb="15" eb="16">
      <t>ネン</t>
    </rPh>
    <rPh sb="18" eb="19">
      <t>ガツ</t>
    </rPh>
    <rPh sb="19" eb="21">
      <t>シンリョウ</t>
    </rPh>
    <rPh sb="21" eb="22">
      <t>ブン</t>
    </rPh>
    <phoneticPr fontId="2"/>
  </si>
  <si>
    <t>さわやか歯科
検診</t>
    <rPh sb="4" eb="6">
      <t>シカ</t>
    </rPh>
    <rPh sb="7" eb="9">
      <t>ケンシン</t>
    </rPh>
    <phoneticPr fontId="2"/>
  </si>
  <si>
    <r>
      <rPr>
        <sz val="10"/>
        <color rgb="FF0000FF"/>
        <rFont val="ＭＳ 明朝"/>
        <family val="1"/>
        <charset val="128"/>
      </rPr>
      <t>20・30</t>
    </r>
    <r>
      <rPr>
        <sz val="10"/>
        <rFont val="ＭＳ 明朝"/>
        <family val="1"/>
        <charset val="128"/>
      </rPr>
      <t>・40・50・60・70</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</si>
</sst>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
    <numFmt numFmtId="179" formatCode="#,##0&quot;人&quot;"/>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0.5"/>
      <name val="ＭＳ 明朝"/>
      <family val="1"/>
      <charset val="128"/>
    </font>
    <font>
      <sz val="9"/>
      <name val="ＭＳ 明朝"/>
      <family val="1"/>
      <charset val="128"/>
    </font>
    <font>
      <sz val="10.5"/>
      <color indexed="12"/>
      <name val="ＭＳ 明朝"/>
      <family val="1"/>
      <charset val="128"/>
    </font>
    <font>
      <sz val="16"/>
      <name val="ＭＳ 明朝"/>
      <family val="1"/>
      <charset val="128"/>
    </font>
    <font>
      <sz val="6"/>
      <color indexed="12"/>
      <name val="ＭＳ Ｐゴシック"/>
      <family val="3"/>
      <charset val="128"/>
    </font>
    <font>
      <sz val="10.5"/>
      <color indexed="10"/>
      <name val="ＭＳ 明朝"/>
      <family val="1"/>
      <charset val="128"/>
    </font>
    <font>
      <sz val="9"/>
      <color indexed="12"/>
      <name val="ＭＳ 明朝"/>
      <family val="1"/>
      <charset val="128"/>
    </font>
    <font>
      <sz val="9"/>
      <color indexed="12"/>
      <name val="ＭＳ Ｐゴシック"/>
      <family val="3"/>
      <charset val="128"/>
    </font>
    <font>
      <sz val="10.5"/>
      <color theme="1"/>
      <name val="ＭＳ 明朝"/>
      <family val="1"/>
      <charset val="128"/>
    </font>
    <font>
      <sz val="10.5"/>
      <color rgb="FF0000CC"/>
      <name val="ＭＳ 明朝"/>
      <family val="1"/>
      <charset val="128"/>
    </font>
    <font>
      <sz val="11"/>
      <color rgb="FF0000CC"/>
      <name val="ＭＳ Ｐゴシック"/>
      <family val="3"/>
      <charset val="128"/>
    </font>
    <font>
      <sz val="10.5"/>
      <color rgb="FF0000FF"/>
      <name val="ＭＳ 明朝"/>
      <family val="1"/>
      <charset val="128"/>
    </font>
    <font>
      <sz val="10"/>
      <name val="ＭＳ 明朝"/>
      <family val="1"/>
      <charset val="128"/>
    </font>
    <font>
      <sz val="10"/>
      <color rgb="FF0000FF"/>
      <name val="ＭＳ 明朝"/>
      <family val="1"/>
      <charset val="128"/>
    </font>
  </fonts>
  <fills count="2">
    <fill>
      <patternFill patternType="none"/>
    </fill>
    <fill>
      <patternFill patternType="gray125"/>
    </fill>
  </fills>
  <borders count="80">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9"/>
      </left>
      <right style="thin">
        <color indexed="9"/>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style="thin">
        <color indexed="64"/>
      </left>
      <right/>
      <top/>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alignment vertical="center"/>
    </xf>
  </cellStyleXfs>
  <cellXfs count="496">
    <xf numFmtId="0" fontId="0" fillId="0" borderId="0" xfId="0"/>
    <xf numFmtId="0" fontId="3" fillId="0" borderId="0" xfId="0" applyFont="1" applyFill="1" applyAlignment="1">
      <alignment vertical="center"/>
    </xf>
    <xf numFmtId="49" fontId="3" fillId="0" borderId="0" xfId="0" applyNumberFormat="1" applyFont="1" applyFill="1" applyAlignment="1">
      <alignment vertical="center"/>
    </xf>
    <xf numFmtId="0" fontId="3" fillId="0" borderId="0" xfId="0" applyFont="1" applyFill="1" applyBorder="1" applyAlignment="1">
      <alignment vertical="center"/>
    </xf>
    <xf numFmtId="0" fontId="4"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vertical="center"/>
    </xf>
    <xf numFmtId="0" fontId="5" fillId="0" borderId="0"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Alignment="1">
      <alignment horizontal="right" vertical="center"/>
    </xf>
    <xf numFmtId="0" fontId="3" fillId="0" borderId="0" xfId="0" applyFont="1" applyFill="1" applyAlignment="1">
      <alignment vertical="center" shrinkToFit="1"/>
    </xf>
    <xf numFmtId="0" fontId="1" fillId="0" borderId="4" xfId="0" applyFont="1" applyBorder="1" applyAlignment="1"/>
    <xf numFmtId="0" fontId="1" fillId="0" borderId="5" xfId="0" applyFont="1" applyBorder="1" applyAlignment="1"/>
    <xf numFmtId="0" fontId="3" fillId="0" borderId="6" xfId="0" applyFont="1" applyFill="1" applyBorder="1" applyAlignment="1">
      <alignment vertical="center" shrinkToFit="1"/>
    </xf>
    <xf numFmtId="0" fontId="3" fillId="0" borderId="7" xfId="0" applyFont="1" applyFill="1" applyBorder="1" applyAlignment="1">
      <alignment vertical="center"/>
    </xf>
    <xf numFmtId="0" fontId="8" fillId="0" borderId="0" xfId="0" applyFont="1" applyFill="1" applyAlignment="1">
      <alignment vertical="center"/>
    </xf>
    <xf numFmtId="0" fontId="5" fillId="0" borderId="0" xfId="0" applyFont="1" applyFill="1" applyAlignment="1">
      <alignment vertical="center" shrinkToFit="1"/>
    </xf>
    <xf numFmtId="0" fontId="1" fillId="0" borderId="1" xfId="0" applyFont="1" applyBorder="1" applyAlignment="1"/>
    <xf numFmtId="0" fontId="1" fillId="0" borderId="8" xfId="0" applyFont="1" applyBorder="1" applyAlignment="1"/>
    <xf numFmtId="0" fontId="3" fillId="0" borderId="9" xfId="0" applyFont="1" applyFill="1" applyBorder="1" applyAlignment="1">
      <alignment vertical="center"/>
    </xf>
    <xf numFmtId="0" fontId="3" fillId="0" borderId="10" xfId="0" applyFont="1" applyFill="1" applyBorder="1" applyAlignment="1">
      <alignment vertical="center"/>
    </xf>
    <xf numFmtId="0" fontId="5" fillId="0" borderId="11" xfId="0" applyFont="1" applyFill="1" applyBorder="1" applyAlignment="1">
      <alignment vertical="center"/>
    </xf>
    <xf numFmtId="0" fontId="9" fillId="0" borderId="11" xfId="0" applyFont="1" applyFill="1" applyBorder="1" applyAlignment="1">
      <alignment vertical="center"/>
    </xf>
    <xf numFmtId="176" fontId="3" fillId="0" borderId="12" xfId="0" applyNumberFormat="1" applyFont="1" applyFill="1" applyBorder="1" applyAlignment="1">
      <alignment vertical="center"/>
    </xf>
    <xf numFmtId="176" fontId="3" fillId="0" borderId="13" xfId="0" applyNumberFormat="1" applyFont="1" applyFill="1" applyBorder="1" applyAlignment="1">
      <alignment vertical="center"/>
    </xf>
    <xf numFmtId="177" fontId="3" fillId="0" borderId="13" xfId="1" applyNumberFormat="1" applyFont="1" applyFill="1" applyBorder="1" applyAlignment="1">
      <alignment vertical="center"/>
    </xf>
    <xf numFmtId="176" fontId="5" fillId="0" borderId="13" xfId="0" applyNumberFormat="1" applyFont="1" applyFill="1" applyBorder="1" applyAlignment="1">
      <alignment vertical="center"/>
    </xf>
    <xf numFmtId="176" fontId="5" fillId="0" borderId="0" xfId="0" applyNumberFormat="1" applyFont="1" applyFill="1" applyBorder="1" applyAlignment="1">
      <alignment vertical="center"/>
    </xf>
    <xf numFmtId="176" fontId="9" fillId="0" borderId="14" xfId="0" applyNumberFormat="1" applyFont="1" applyFill="1" applyBorder="1" applyAlignment="1">
      <alignment vertical="center"/>
    </xf>
    <xf numFmtId="176" fontId="8" fillId="0" borderId="12" xfId="0" applyNumberFormat="1" applyFont="1" applyFill="1" applyBorder="1" applyAlignment="1">
      <alignment vertical="center"/>
    </xf>
    <xf numFmtId="176" fontId="8" fillId="0" borderId="13" xfId="0" applyNumberFormat="1" applyFont="1" applyFill="1" applyBorder="1" applyAlignment="1">
      <alignment vertical="center"/>
    </xf>
    <xf numFmtId="0" fontId="5" fillId="0" borderId="14" xfId="0" applyFont="1" applyFill="1" applyBorder="1" applyAlignment="1">
      <alignment vertical="center"/>
    </xf>
    <xf numFmtId="0" fontId="5" fillId="0" borderId="12" xfId="0" applyFont="1" applyFill="1" applyBorder="1" applyAlignment="1">
      <alignment vertical="center"/>
    </xf>
    <xf numFmtId="0" fontId="5" fillId="0" borderId="13" xfId="0" applyFont="1" applyFill="1" applyBorder="1" applyAlignment="1">
      <alignment vertical="center"/>
    </xf>
    <xf numFmtId="0" fontId="3" fillId="0" borderId="0" xfId="0" applyFont="1" applyFill="1" applyAlignment="1">
      <alignment horizontal="left" vertical="center"/>
    </xf>
    <xf numFmtId="176" fontId="11" fillId="0" borderId="13" xfId="0" applyNumberFormat="1" applyFont="1" applyFill="1" applyBorder="1" applyAlignment="1">
      <alignment vertical="center"/>
    </xf>
    <xf numFmtId="177" fontId="11" fillId="0" borderId="13" xfId="1" applyNumberFormat="1" applyFont="1" applyFill="1" applyBorder="1" applyAlignment="1">
      <alignment vertical="center"/>
    </xf>
    <xf numFmtId="0" fontId="3" fillId="0" borderId="11" xfId="0" applyFont="1" applyFill="1" applyBorder="1" applyAlignment="1">
      <alignment vertical="center"/>
    </xf>
    <xf numFmtId="0" fontId="0" fillId="0" borderId="4" xfId="0" applyFont="1" applyBorder="1" applyAlignment="1"/>
    <xf numFmtId="0" fontId="0" fillId="0" borderId="1" xfId="0" applyFont="1" applyBorder="1" applyAlignment="1"/>
    <xf numFmtId="0" fontId="0" fillId="0" borderId="8" xfId="0" applyFont="1" applyBorder="1" applyAlignment="1"/>
    <xf numFmtId="0" fontId="0" fillId="0" borderId="3" xfId="0" applyFont="1" applyBorder="1" applyAlignment="1"/>
    <xf numFmtId="49" fontId="5"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176" fontId="3" fillId="0" borderId="0" xfId="0" applyNumberFormat="1" applyFont="1" applyFill="1" applyBorder="1" applyAlignment="1">
      <alignment vertical="center"/>
    </xf>
    <xf numFmtId="0" fontId="5" fillId="0" borderId="0" xfId="0" applyFont="1" applyFill="1" applyBorder="1" applyAlignment="1">
      <alignment horizontal="center" vertical="center" wrapText="1"/>
    </xf>
    <xf numFmtId="177" fontId="5" fillId="0" borderId="0" xfId="1" applyNumberFormat="1" applyFont="1" applyFill="1" applyBorder="1" applyAlignment="1">
      <alignment vertical="center"/>
    </xf>
    <xf numFmtId="0" fontId="12" fillId="0" borderId="11" xfId="0"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176" fontId="4" fillId="0" borderId="14" xfId="0" applyNumberFormat="1"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vertical="center"/>
    </xf>
    <xf numFmtId="176" fontId="3" fillId="0" borderId="12" xfId="0" applyNumberFormat="1" applyFont="1" applyFill="1" applyBorder="1" applyAlignment="1">
      <alignment vertical="center"/>
    </xf>
    <xf numFmtId="176" fontId="5" fillId="0" borderId="12" xfId="0" applyNumberFormat="1" applyFont="1" applyFill="1" applyBorder="1" applyAlignment="1">
      <alignment vertical="center"/>
    </xf>
    <xf numFmtId="0" fontId="3" fillId="0" borderId="0" xfId="0" applyFont="1" applyFill="1" applyAlignment="1">
      <alignment vertical="center"/>
    </xf>
    <xf numFmtId="0" fontId="3" fillId="0" borderId="0" xfId="0" applyFont="1" applyFill="1" applyBorder="1" applyAlignment="1">
      <alignment horizontal="center" vertical="center" wrapText="1"/>
    </xf>
    <xf numFmtId="0" fontId="3" fillId="0" borderId="0" xfId="0" applyFont="1" applyFill="1" applyAlignment="1">
      <alignment vertical="center"/>
    </xf>
    <xf numFmtId="49" fontId="3" fillId="0" borderId="4" xfId="0" applyNumberFormat="1" applyFont="1" applyFill="1" applyBorder="1" applyAlignment="1">
      <alignment vertical="center"/>
    </xf>
    <xf numFmtId="49" fontId="3" fillId="0" borderId="24" xfId="0" applyNumberFormat="1" applyFont="1" applyFill="1" applyBorder="1" applyAlignment="1">
      <alignment vertical="center"/>
    </xf>
    <xf numFmtId="49" fontId="3" fillId="0" borderId="1" xfId="0" applyNumberFormat="1" applyFont="1" applyFill="1" applyBorder="1" applyAlignment="1">
      <alignment vertical="center"/>
    </xf>
    <xf numFmtId="49" fontId="3" fillId="0" borderId="26" xfId="0" applyNumberFormat="1" applyFont="1" applyFill="1" applyBorder="1" applyAlignment="1">
      <alignment vertical="center"/>
    </xf>
    <xf numFmtId="49" fontId="3" fillId="0" borderId="27" xfId="0" applyNumberFormat="1" applyFont="1" applyFill="1" applyBorder="1" applyAlignment="1">
      <alignment vertical="center"/>
    </xf>
    <xf numFmtId="49" fontId="3" fillId="0" borderId="44" xfId="0" applyNumberFormat="1" applyFont="1" applyFill="1" applyBorder="1" applyAlignment="1">
      <alignment vertical="center"/>
    </xf>
    <xf numFmtId="176" fontId="3" fillId="0" borderId="12" xfId="0" applyNumberFormat="1" applyFont="1" applyFill="1" applyBorder="1" applyAlignment="1">
      <alignment vertical="center"/>
    </xf>
    <xf numFmtId="176" fontId="11" fillId="0" borderId="12" xfId="0" applyNumberFormat="1" applyFont="1" applyFill="1" applyBorder="1" applyAlignment="1">
      <alignment vertical="center"/>
    </xf>
    <xf numFmtId="0" fontId="3" fillId="0" borderId="0" xfId="0" applyFont="1" applyFill="1" applyAlignment="1">
      <alignment vertical="center"/>
    </xf>
    <xf numFmtId="176" fontId="5" fillId="0" borderId="12" xfId="0" applyNumberFormat="1" applyFont="1" applyFill="1" applyBorder="1" applyAlignment="1">
      <alignment vertical="center"/>
    </xf>
    <xf numFmtId="49" fontId="3" fillId="0" borderId="38" xfId="0" applyNumberFormat="1" applyFont="1" applyFill="1" applyBorder="1" applyAlignment="1">
      <alignment vertical="center"/>
    </xf>
    <xf numFmtId="49" fontId="3" fillId="0" borderId="36" xfId="0" applyNumberFormat="1" applyFont="1" applyFill="1" applyBorder="1" applyAlignment="1">
      <alignment vertical="center"/>
    </xf>
    <xf numFmtId="49" fontId="3" fillId="0" borderId="37" xfId="0" applyNumberFormat="1" applyFont="1" applyFill="1" applyBorder="1" applyAlignment="1">
      <alignment vertical="center"/>
    </xf>
    <xf numFmtId="176" fontId="5" fillId="0" borderId="12"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0" xfId="0" applyFont="1" applyFill="1" applyAlignment="1">
      <alignment vertical="center"/>
    </xf>
    <xf numFmtId="0" fontId="3" fillId="0" borderId="0" xfId="0" applyFont="1" applyFill="1" applyAlignment="1">
      <alignment vertical="center"/>
    </xf>
    <xf numFmtId="49" fontId="3"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176" fontId="14" fillId="0" borderId="0" xfId="0" applyNumberFormat="1" applyFont="1" applyFill="1" applyBorder="1" applyAlignment="1">
      <alignment vertical="center"/>
    </xf>
    <xf numFmtId="0" fontId="14" fillId="0" borderId="0" xfId="0" applyFont="1" applyFill="1" applyBorder="1" applyAlignment="1">
      <alignment vertical="center"/>
    </xf>
    <xf numFmtId="0" fontId="14" fillId="0" borderId="11" xfId="0" applyFont="1" applyFill="1" applyBorder="1" applyAlignment="1">
      <alignment vertical="center"/>
    </xf>
    <xf numFmtId="49" fontId="4" fillId="0" borderId="0" xfId="0" applyNumberFormat="1" applyFont="1" applyFill="1" applyBorder="1" applyAlignment="1">
      <alignment horizontal="left" vertical="center" wrapText="1"/>
    </xf>
    <xf numFmtId="38" fontId="3" fillId="0" borderId="0" xfId="2" applyFont="1" applyFill="1" applyBorder="1" applyAlignment="1">
      <alignment vertical="center"/>
    </xf>
    <xf numFmtId="38" fontId="14" fillId="0" borderId="0" xfId="2" applyFont="1" applyFill="1" applyBorder="1" applyAlignment="1">
      <alignment vertical="center"/>
    </xf>
    <xf numFmtId="176" fontId="3" fillId="0" borderId="10"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1" xfId="0" applyNumberFormat="1" applyFont="1" applyFill="1" applyBorder="1" applyAlignment="1">
      <alignment vertical="center"/>
    </xf>
    <xf numFmtId="0" fontId="3" fillId="0" borderId="0" xfId="0" applyFont="1" applyFill="1" applyAlignment="1">
      <alignment vertical="center"/>
    </xf>
    <xf numFmtId="176" fontId="3" fillId="0" borderId="0"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10" xfId="0" applyFont="1" applyFill="1" applyBorder="1" applyAlignment="1">
      <alignment vertical="center"/>
    </xf>
    <xf numFmtId="0" fontId="3" fillId="0" borderId="0" xfId="0" applyFont="1" applyFill="1" applyAlignment="1">
      <alignment vertical="center"/>
    </xf>
    <xf numFmtId="176" fontId="3" fillId="0" borderId="5" xfId="0" applyNumberFormat="1" applyFont="1" applyFill="1" applyBorder="1" applyAlignment="1">
      <alignment vertical="center"/>
    </xf>
    <xf numFmtId="0" fontId="3" fillId="0" borderId="2" xfId="0" applyFont="1" applyFill="1" applyBorder="1" applyAlignment="1">
      <alignment vertical="center" shrinkToFit="1"/>
    </xf>
    <xf numFmtId="0" fontId="3" fillId="0" borderId="3" xfId="0" applyFont="1" applyFill="1" applyBorder="1" applyAlignment="1">
      <alignment vertical="center"/>
    </xf>
    <xf numFmtId="0" fontId="0" fillId="0" borderId="2" xfId="0" applyFont="1" applyBorder="1" applyAlignment="1"/>
    <xf numFmtId="0" fontId="3" fillId="0" borderId="4" xfId="0" applyFont="1" applyFill="1" applyBorder="1" applyAlignment="1">
      <alignment vertical="center" shrinkToFit="1"/>
    </xf>
    <xf numFmtId="0" fontId="3" fillId="0" borderId="7" xfId="0" applyFont="1" applyFill="1" applyBorder="1" applyAlignment="1">
      <alignment vertical="center" shrinkToFit="1"/>
    </xf>
    <xf numFmtId="0" fontId="0" fillId="0" borderId="7" xfId="0" applyFont="1" applyBorder="1" applyAlignment="1"/>
    <xf numFmtId="0" fontId="0" fillId="0" borderId="6" xfId="0" applyFont="1" applyBorder="1" applyAlignment="1"/>
    <xf numFmtId="0" fontId="1" fillId="0" borderId="7" xfId="0" applyFont="1" applyBorder="1" applyAlignment="1"/>
    <xf numFmtId="0" fontId="1" fillId="0" borderId="18" xfId="0" applyFont="1" applyBorder="1" applyAlignment="1"/>
    <xf numFmtId="0" fontId="0" fillId="0" borderId="10" xfId="0" applyFont="1" applyBorder="1" applyAlignment="1"/>
    <xf numFmtId="0" fontId="0" fillId="0" borderId="9" xfId="0" applyFont="1" applyBorder="1" applyAlignment="1"/>
    <xf numFmtId="0" fontId="1" fillId="0" borderId="10" xfId="0" applyFont="1" applyBorder="1" applyAlignment="1"/>
    <xf numFmtId="0" fontId="1" fillId="0" borderId="19" xfId="0" applyFont="1" applyBorder="1" applyAlignment="1"/>
    <xf numFmtId="38" fontId="3" fillId="0" borderId="0" xfId="2" applyFont="1" applyFill="1" applyBorder="1" applyAlignment="1">
      <alignment horizontal="center" vertical="center"/>
    </xf>
    <xf numFmtId="177" fontId="3" fillId="0" borderId="77" xfId="1" applyNumberFormat="1" applyFont="1" applyFill="1" applyBorder="1" applyAlignment="1">
      <alignment horizontal="center" vertical="center"/>
    </xf>
    <xf numFmtId="177" fontId="3" fillId="0" borderId="78" xfId="1" applyNumberFormat="1" applyFont="1" applyFill="1" applyBorder="1" applyAlignment="1">
      <alignment horizontal="center" vertical="center"/>
    </xf>
    <xf numFmtId="177" fontId="3" fillId="0" borderId="79" xfId="1" applyNumberFormat="1" applyFont="1" applyFill="1" applyBorder="1" applyAlignment="1">
      <alignment horizontal="center" vertical="center"/>
    </xf>
    <xf numFmtId="49" fontId="3" fillId="0" borderId="0" xfId="0" applyNumberFormat="1" applyFont="1" applyFill="1" applyAlignment="1">
      <alignment horizontal="center" vertical="center"/>
    </xf>
    <xf numFmtId="0" fontId="3" fillId="0" borderId="0" xfId="0" applyNumberFormat="1" applyFont="1" applyFill="1" applyAlignment="1">
      <alignment horizontal="left" vertical="center"/>
    </xf>
    <xf numFmtId="177" fontId="3" fillId="0" borderId="0" xfId="0" applyNumberFormat="1" applyFont="1" applyFill="1" applyAlignment="1">
      <alignment vertical="center"/>
    </xf>
    <xf numFmtId="179" fontId="3" fillId="0" borderId="0" xfId="0" applyNumberFormat="1" applyFont="1" applyFill="1" applyAlignment="1">
      <alignment vertical="center"/>
    </xf>
    <xf numFmtId="0" fontId="14" fillId="0" borderId="0" xfId="0" applyFont="1" applyFill="1" applyAlignment="1">
      <alignment vertical="center"/>
    </xf>
    <xf numFmtId="0" fontId="3" fillId="0" borderId="0" xfId="0" applyFont="1" applyFill="1" applyAlignment="1">
      <alignment vertical="center"/>
    </xf>
    <xf numFmtId="0" fontId="3" fillId="0" borderId="14" xfId="0" applyFont="1" applyFill="1" applyBorder="1" applyAlignment="1">
      <alignment vertical="center"/>
    </xf>
    <xf numFmtId="0" fontId="3" fillId="0" borderId="12" xfId="0" applyFont="1" applyFill="1" applyBorder="1" applyAlignment="1">
      <alignment vertical="center"/>
    </xf>
    <xf numFmtId="176" fontId="3" fillId="0" borderId="12" xfId="0" applyNumberFormat="1" applyFont="1" applyFill="1" applyBorder="1" applyAlignment="1">
      <alignment vertical="center"/>
    </xf>
    <xf numFmtId="38" fontId="3" fillId="0" borderId="7" xfId="2" applyFont="1" applyFill="1" applyBorder="1" applyAlignment="1">
      <alignment vertical="center"/>
    </xf>
    <xf numFmtId="38" fontId="3" fillId="0" borderId="18" xfId="2" applyFont="1" applyFill="1" applyBorder="1" applyAlignment="1">
      <alignment vertical="center"/>
    </xf>
    <xf numFmtId="0" fontId="3" fillId="0" borderId="14"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176" fontId="3" fillId="0" borderId="14"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8" xfId="0" applyFont="1" applyFill="1" applyBorder="1" applyAlignment="1">
      <alignment horizontal="center" vertical="center"/>
    </xf>
    <xf numFmtId="177" fontId="3" fillId="0" borderId="0" xfId="1" applyNumberFormat="1" applyFont="1" applyFill="1" applyBorder="1" applyAlignment="1">
      <alignment horizontal="center" vertical="center"/>
    </xf>
    <xf numFmtId="176" fontId="3" fillId="0" borderId="0" xfId="0" applyNumberFormat="1" applyFont="1" applyFill="1" applyBorder="1" applyAlignment="1">
      <alignment vertical="center"/>
    </xf>
    <xf numFmtId="38" fontId="3" fillId="0" borderId="25" xfId="2" applyFont="1" applyFill="1" applyBorder="1" applyAlignment="1">
      <alignment vertical="center"/>
    </xf>
    <xf numFmtId="38" fontId="3" fillId="0" borderId="51" xfId="2" applyFont="1" applyFill="1" applyBorder="1" applyAlignment="1">
      <alignment vertical="center"/>
    </xf>
    <xf numFmtId="38" fontId="3" fillId="0" borderId="59" xfId="2" applyFont="1" applyFill="1" applyBorder="1" applyAlignment="1">
      <alignment vertical="center"/>
    </xf>
    <xf numFmtId="0" fontId="3" fillId="0" borderId="67" xfId="0" applyFont="1" applyFill="1" applyBorder="1" applyAlignment="1">
      <alignment horizontal="center" vertical="center" shrinkToFit="1"/>
    </xf>
    <xf numFmtId="0" fontId="3" fillId="0" borderId="68" xfId="0" applyFont="1" applyFill="1" applyBorder="1" applyAlignment="1">
      <alignment horizontal="center" vertical="center" shrinkToFit="1"/>
    </xf>
    <xf numFmtId="0" fontId="3" fillId="0" borderId="69" xfId="0" applyFont="1" applyFill="1" applyBorder="1" applyAlignment="1">
      <alignment horizontal="center" vertical="center" shrinkToFit="1"/>
    </xf>
    <xf numFmtId="38" fontId="14" fillId="0" borderId="16" xfId="2" applyFont="1" applyFill="1" applyBorder="1" applyAlignment="1">
      <alignment vertical="center"/>
    </xf>
    <xf numFmtId="38" fontId="14" fillId="0" borderId="0" xfId="2" applyFont="1" applyFill="1" applyBorder="1" applyAlignment="1">
      <alignment vertical="center"/>
    </xf>
    <xf numFmtId="38" fontId="14" fillId="0" borderId="25" xfId="2" applyFont="1" applyFill="1" applyBorder="1" applyAlignment="1">
      <alignment vertical="center"/>
    </xf>
    <xf numFmtId="38" fontId="3" fillId="0" borderId="0" xfId="2" applyFont="1" applyFill="1" applyBorder="1" applyAlignment="1">
      <alignment vertical="center"/>
    </xf>
    <xf numFmtId="38" fontId="3" fillId="0" borderId="20" xfId="2" applyFont="1" applyFill="1" applyBorder="1" applyAlignment="1">
      <alignment vertical="center"/>
    </xf>
    <xf numFmtId="38" fontId="3" fillId="0" borderId="10" xfId="2" applyFont="1" applyFill="1" applyBorder="1" applyAlignment="1">
      <alignment vertical="center"/>
    </xf>
    <xf numFmtId="38" fontId="3" fillId="0" borderId="19" xfId="2" applyFont="1" applyFill="1" applyBorder="1" applyAlignment="1">
      <alignment vertical="center"/>
    </xf>
    <xf numFmtId="38" fontId="3" fillId="0" borderId="4" xfId="2" applyFont="1" applyFill="1" applyBorder="1" applyAlignment="1">
      <alignment vertical="center"/>
    </xf>
    <xf numFmtId="38" fontId="3" fillId="0" borderId="5" xfId="2" applyFont="1" applyFill="1" applyBorder="1" applyAlignment="1">
      <alignment vertical="center"/>
    </xf>
    <xf numFmtId="38" fontId="3" fillId="0" borderId="34" xfId="2" applyFont="1" applyFill="1" applyBorder="1" applyAlignment="1">
      <alignment vertical="center"/>
    </xf>
    <xf numFmtId="38" fontId="3" fillId="0" borderId="35" xfId="2" applyFont="1" applyFill="1" applyBorder="1" applyAlignment="1">
      <alignment vertical="center"/>
    </xf>
    <xf numFmtId="178" fontId="3" fillId="0" borderId="36" xfId="0" applyNumberFormat="1" applyFont="1" applyFill="1" applyBorder="1" applyAlignment="1">
      <alignment vertical="center"/>
    </xf>
    <xf numFmtId="178" fontId="3" fillId="0" borderId="39" xfId="0" applyNumberFormat="1" applyFont="1" applyFill="1" applyBorder="1" applyAlignment="1">
      <alignment vertical="center"/>
    </xf>
    <xf numFmtId="178" fontId="3" fillId="0" borderId="10" xfId="0" applyNumberFormat="1" applyFont="1" applyFill="1" applyBorder="1" applyAlignment="1">
      <alignment vertical="center"/>
    </xf>
    <xf numFmtId="178" fontId="3" fillId="0" borderId="19" xfId="0" applyNumberFormat="1" applyFont="1" applyFill="1" applyBorder="1" applyAlignment="1">
      <alignment vertical="center"/>
    </xf>
    <xf numFmtId="49" fontId="4" fillId="0" borderId="27"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24" xfId="0" applyNumberFormat="1" applyFont="1" applyFill="1" applyBorder="1" applyAlignment="1">
      <alignment horizontal="center" vertical="center" wrapText="1"/>
    </xf>
    <xf numFmtId="49" fontId="4" fillId="0" borderId="41"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38" fontId="3" fillId="0" borderId="31" xfId="2" applyFont="1" applyFill="1" applyBorder="1" applyAlignment="1">
      <alignment vertical="center"/>
    </xf>
    <xf numFmtId="38" fontId="3" fillId="0" borderId="57" xfId="2" applyFont="1" applyFill="1" applyBorder="1" applyAlignment="1">
      <alignment vertical="center"/>
    </xf>
    <xf numFmtId="49" fontId="4" fillId="0" borderId="38" xfId="0" applyNumberFormat="1"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176" fontId="14" fillId="0" borderId="14" xfId="0" applyNumberFormat="1" applyFont="1" applyFill="1" applyBorder="1" applyAlignment="1">
      <alignment horizontal="center" vertical="center" wrapText="1"/>
    </xf>
    <xf numFmtId="176" fontId="14" fillId="0" borderId="12" xfId="0" applyNumberFormat="1" applyFont="1" applyFill="1" applyBorder="1" applyAlignment="1">
      <alignment horizontal="center" vertical="center" wrapText="1"/>
    </xf>
    <xf numFmtId="176" fontId="14" fillId="0" borderId="13" xfId="0" applyNumberFormat="1"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38" fontId="3" fillId="0" borderId="36" xfId="2" applyFont="1" applyFill="1" applyBorder="1" applyAlignment="1">
      <alignment vertical="center"/>
    </xf>
    <xf numFmtId="38" fontId="3" fillId="0" borderId="39" xfId="2" applyFont="1" applyFill="1" applyBorder="1" applyAlignment="1">
      <alignment vertical="center"/>
    </xf>
    <xf numFmtId="38" fontId="3" fillId="0" borderId="1" xfId="2" applyFont="1" applyFill="1" applyBorder="1" applyAlignment="1">
      <alignment vertical="center"/>
    </xf>
    <xf numFmtId="38" fontId="3" fillId="0" borderId="8" xfId="2" applyFont="1" applyFill="1" applyBorder="1" applyAlignment="1">
      <alignment vertical="center"/>
    </xf>
    <xf numFmtId="38" fontId="3" fillId="0" borderId="60" xfId="2" applyFont="1" applyFill="1" applyBorder="1" applyAlignment="1">
      <alignment vertical="center"/>
    </xf>
    <xf numFmtId="38" fontId="3" fillId="0" borderId="57" xfId="2" applyFont="1" applyFill="1" applyBorder="1" applyAlignment="1">
      <alignment vertical="center" shrinkToFit="1"/>
    </xf>
    <xf numFmtId="38" fontId="3" fillId="0" borderId="58" xfId="2" applyFont="1" applyFill="1" applyBorder="1" applyAlignment="1">
      <alignment vertical="center" shrinkToFit="1"/>
    </xf>
    <xf numFmtId="38" fontId="14" fillId="0" borderId="6" xfId="2" applyFont="1" applyFill="1" applyBorder="1" applyAlignment="1">
      <alignment vertical="center"/>
    </xf>
    <xf numFmtId="38" fontId="14" fillId="0" borderId="7" xfId="2" applyFont="1" applyFill="1" applyBorder="1" applyAlignment="1">
      <alignment vertical="center"/>
    </xf>
    <xf numFmtId="38" fontId="14" fillId="0" borderId="31" xfId="2" applyFont="1" applyFill="1" applyBorder="1" applyAlignment="1">
      <alignment vertical="center"/>
    </xf>
    <xf numFmtId="38" fontId="14" fillId="0" borderId="17" xfId="2" applyFont="1" applyFill="1" applyBorder="1" applyAlignment="1">
      <alignment vertical="center"/>
    </xf>
    <xf numFmtId="38" fontId="14" fillId="0" borderId="36" xfId="2" applyFont="1" applyFill="1" applyBorder="1" applyAlignment="1">
      <alignment vertical="center"/>
    </xf>
    <xf numFmtId="38" fontId="14" fillId="0" borderId="37" xfId="2" applyFont="1" applyFill="1" applyBorder="1" applyAlignment="1">
      <alignmen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3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40" xfId="0" applyFont="1" applyFill="1" applyBorder="1" applyAlignment="1">
      <alignment horizontal="center" vertical="center" wrapText="1"/>
    </xf>
    <xf numFmtId="0" fontId="3" fillId="0" borderId="2" xfId="0" applyFont="1" applyFill="1" applyBorder="1" applyAlignment="1">
      <alignment horizontal="center" wrapText="1"/>
    </xf>
    <xf numFmtId="0" fontId="3" fillId="0" borderId="4" xfId="0" applyFont="1" applyFill="1" applyBorder="1" applyAlignment="1">
      <alignment horizontal="center" wrapText="1"/>
    </xf>
    <xf numFmtId="0" fontId="3" fillId="0" borderId="5" xfId="0" applyFont="1" applyFill="1" applyBorder="1" applyAlignment="1">
      <alignment horizontal="center" wrapText="1"/>
    </xf>
    <xf numFmtId="0" fontId="3" fillId="0" borderId="3" xfId="0" applyFont="1" applyFill="1" applyBorder="1" applyAlignment="1">
      <alignment horizontal="center" wrapText="1"/>
    </xf>
    <xf numFmtId="0" fontId="3" fillId="0" borderId="1" xfId="0" applyFont="1" applyFill="1" applyBorder="1" applyAlignment="1">
      <alignment horizontal="center" wrapText="1"/>
    </xf>
    <xf numFmtId="0" fontId="3" fillId="0" borderId="8" xfId="0" applyFont="1" applyFill="1" applyBorder="1" applyAlignment="1">
      <alignment horizontal="center" wrapText="1"/>
    </xf>
    <xf numFmtId="38" fontId="3" fillId="0" borderId="33" xfId="2" applyFont="1" applyFill="1" applyBorder="1" applyAlignment="1">
      <alignment vertical="center"/>
    </xf>
    <xf numFmtId="38" fontId="3" fillId="0" borderId="22" xfId="2" applyFont="1" applyFill="1" applyBorder="1" applyAlignment="1">
      <alignment vertical="center"/>
    </xf>
    <xf numFmtId="38" fontId="14" fillId="0" borderId="9" xfId="2" applyFont="1" applyFill="1" applyBorder="1" applyAlignment="1">
      <alignment vertical="center"/>
    </xf>
    <xf numFmtId="38" fontId="14" fillId="0" borderId="10" xfId="2" applyFont="1" applyFill="1" applyBorder="1" applyAlignment="1">
      <alignment vertical="center"/>
    </xf>
    <xf numFmtId="38" fontId="14" fillId="0" borderId="33" xfId="2" applyFont="1" applyFill="1" applyBorder="1" applyAlignment="1">
      <alignment vertical="center"/>
    </xf>
    <xf numFmtId="38" fontId="14" fillId="0" borderId="2" xfId="2" applyFont="1" applyFill="1" applyBorder="1" applyAlignment="1">
      <alignment vertical="center"/>
    </xf>
    <xf numFmtId="38" fontId="14" fillId="0" borderId="4" xfId="2" applyFont="1" applyFill="1" applyBorder="1" applyAlignment="1">
      <alignment vertical="center"/>
    </xf>
    <xf numFmtId="38" fontId="14" fillId="0" borderId="24" xfId="2" applyFont="1" applyFill="1" applyBorder="1" applyAlignment="1">
      <alignment vertical="center"/>
    </xf>
    <xf numFmtId="176" fontId="3" fillId="0" borderId="9"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19"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38" fontId="3" fillId="0" borderId="62" xfId="2" applyFont="1" applyFill="1" applyBorder="1" applyAlignment="1">
      <alignment vertical="center"/>
    </xf>
    <xf numFmtId="38" fontId="3" fillId="0" borderId="63" xfId="2" applyFont="1" applyFill="1" applyBorder="1" applyAlignment="1">
      <alignment vertical="center"/>
    </xf>
    <xf numFmtId="38" fontId="3" fillId="0" borderId="64" xfId="2" applyFont="1" applyFill="1" applyBorder="1" applyAlignment="1">
      <alignment vertical="center"/>
    </xf>
    <xf numFmtId="38" fontId="3" fillId="0" borderId="73" xfId="2" applyFont="1" applyFill="1" applyBorder="1" applyAlignment="1">
      <alignment vertical="center"/>
    </xf>
    <xf numFmtId="38" fontId="3" fillId="0" borderId="65" xfId="2" applyFont="1" applyFill="1" applyBorder="1" applyAlignment="1">
      <alignment vertical="center"/>
    </xf>
    <xf numFmtId="38" fontId="3" fillId="0" borderId="66" xfId="2" applyFont="1" applyFill="1" applyBorder="1" applyAlignment="1">
      <alignment vertical="center"/>
    </xf>
    <xf numFmtId="0" fontId="3" fillId="0" borderId="4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8" xfId="0" applyFont="1" applyFill="1" applyBorder="1" applyAlignment="1">
      <alignment horizontal="center" vertical="center"/>
    </xf>
    <xf numFmtId="0" fontId="15" fillId="0" borderId="16"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176" fontId="14" fillId="0" borderId="9" xfId="0" applyNumberFormat="1" applyFont="1" applyFill="1" applyBorder="1" applyAlignment="1">
      <alignment horizontal="center" vertical="center" wrapText="1"/>
    </xf>
    <xf numFmtId="176" fontId="14" fillId="0" borderId="10" xfId="0" applyNumberFormat="1" applyFont="1" applyFill="1" applyBorder="1" applyAlignment="1">
      <alignment horizontal="center" vertical="center" wrapText="1"/>
    </xf>
    <xf numFmtId="176" fontId="14" fillId="0" borderId="19" xfId="0" applyNumberFormat="1" applyFont="1" applyFill="1" applyBorder="1" applyAlignment="1">
      <alignment horizontal="center" vertical="center" wrapText="1"/>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18" xfId="0" applyFont="1" applyFill="1" applyBorder="1" applyAlignment="1">
      <alignment horizontal="center" vertical="center"/>
    </xf>
    <xf numFmtId="0" fontId="3" fillId="0" borderId="14"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pplyAlignment="1">
      <alignment vertical="center"/>
    </xf>
    <xf numFmtId="49" fontId="14" fillId="0" borderId="2"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4" fillId="0" borderId="5"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14" fillId="0" borderId="8" xfId="0" applyNumberFormat="1" applyFont="1" applyFill="1" applyBorder="1" applyAlignment="1">
      <alignment horizontal="center" vertical="center" wrapText="1"/>
    </xf>
    <xf numFmtId="38" fontId="3" fillId="0" borderId="37" xfId="2" applyFont="1" applyFill="1" applyBorder="1" applyAlignment="1">
      <alignment vertical="center"/>
    </xf>
    <xf numFmtId="178" fontId="14" fillId="0" borderId="9" xfId="0" applyNumberFormat="1" applyFont="1" applyFill="1" applyBorder="1" applyAlignment="1">
      <alignment vertical="center"/>
    </xf>
    <xf numFmtId="178" fontId="14" fillId="0" borderId="10" xfId="0" applyNumberFormat="1" applyFont="1" applyFill="1" applyBorder="1" applyAlignment="1">
      <alignment vertical="center"/>
    </xf>
    <xf numFmtId="178" fontId="14" fillId="0" borderId="33" xfId="0" applyNumberFormat="1" applyFont="1" applyFill="1" applyBorder="1" applyAlignment="1">
      <alignment vertical="center"/>
    </xf>
    <xf numFmtId="0" fontId="3" fillId="0" borderId="7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20" xfId="0" applyNumberFormat="1" applyFont="1" applyFill="1" applyBorder="1" applyAlignment="1">
      <alignment horizontal="center" vertical="center" wrapText="1"/>
    </xf>
    <xf numFmtId="177" fontId="3" fillId="0" borderId="2" xfId="1" applyNumberFormat="1" applyFont="1" applyFill="1" applyBorder="1" applyAlignment="1">
      <alignment horizontal="right" vertical="center" indent="1"/>
    </xf>
    <xf numFmtId="177" fontId="3" fillId="0" borderId="4" xfId="1" applyNumberFormat="1" applyFont="1" applyFill="1" applyBorder="1" applyAlignment="1">
      <alignment horizontal="right" vertical="center" indent="1"/>
    </xf>
    <xf numFmtId="177" fontId="0" fillId="0" borderId="4" xfId="0" applyNumberFormat="1" applyBorder="1" applyAlignment="1">
      <alignment horizontal="right" vertical="center" indent="1"/>
    </xf>
    <xf numFmtId="177" fontId="0" fillId="0" borderId="5" xfId="0" applyNumberFormat="1" applyBorder="1" applyAlignment="1">
      <alignment horizontal="right" vertical="center" indent="1"/>
    </xf>
    <xf numFmtId="0" fontId="0" fillId="0" borderId="16" xfId="0" applyBorder="1" applyAlignment="1">
      <alignment horizontal="right" vertical="center" indent="1"/>
    </xf>
    <xf numFmtId="0" fontId="0" fillId="0" borderId="0" xfId="0" applyBorder="1" applyAlignment="1">
      <alignment horizontal="right" vertical="center" indent="1"/>
    </xf>
    <xf numFmtId="0" fontId="0" fillId="0" borderId="20" xfId="0" applyBorder="1" applyAlignment="1">
      <alignment horizontal="right" vertical="center" indent="1"/>
    </xf>
    <xf numFmtId="177" fontId="0" fillId="0" borderId="4" xfId="0" applyNumberFormat="1" applyFont="1" applyBorder="1" applyAlignment="1">
      <alignment horizontal="right" vertical="center" indent="1"/>
    </xf>
    <xf numFmtId="177" fontId="0" fillId="0" borderId="5" xfId="0" applyNumberFormat="1" applyFont="1" applyBorder="1" applyAlignment="1">
      <alignment horizontal="right" vertical="center" indent="1"/>
    </xf>
    <xf numFmtId="0" fontId="0" fillId="0" borderId="16" xfId="0" applyFont="1" applyBorder="1" applyAlignment="1">
      <alignment horizontal="right" vertical="center" indent="1"/>
    </xf>
    <xf numFmtId="0" fontId="0" fillId="0" borderId="0" xfId="0" applyFont="1" applyBorder="1" applyAlignment="1">
      <alignment horizontal="right" vertical="center" indent="1"/>
    </xf>
    <xf numFmtId="0" fontId="0" fillId="0" borderId="20" xfId="0" applyFont="1" applyBorder="1" applyAlignment="1">
      <alignment horizontal="right" vertical="center" inden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16"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5" fillId="0" borderId="20" xfId="0" applyNumberFormat="1" applyFont="1" applyFill="1" applyBorder="1" applyAlignment="1">
      <alignment horizontal="center" vertical="center" wrapText="1"/>
    </xf>
    <xf numFmtId="177" fontId="1" fillId="0" borderId="4" xfId="0" applyNumberFormat="1" applyFont="1" applyBorder="1" applyAlignment="1">
      <alignment horizontal="right" vertical="center" indent="1"/>
    </xf>
    <xf numFmtId="177" fontId="1" fillId="0" borderId="5" xfId="0" applyNumberFormat="1" applyFont="1" applyBorder="1" applyAlignment="1">
      <alignment horizontal="right" vertical="center" indent="1"/>
    </xf>
    <xf numFmtId="0" fontId="1" fillId="0" borderId="16" xfId="0" applyFont="1" applyBorder="1" applyAlignment="1">
      <alignment horizontal="right" vertical="center" indent="1"/>
    </xf>
    <xf numFmtId="0" fontId="1" fillId="0" borderId="0" xfId="0" applyFont="1" applyBorder="1" applyAlignment="1">
      <alignment horizontal="right" vertical="center" indent="1"/>
    </xf>
    <xf numFmtId="0" fontId="1" fillId="0" borderId="20" xfId="0" applyFont="1" applyBorder="1" applyAlignment="1">
      <alignment horizontal="right" vertical="center" indent="1"/>
    </xf>
    <xf numFmtId="0" fontId="3" fillId="0" borderId="9" xfId="0" applyFont="1" applyFill="1" applyBorder="1" applyAlignment="1">
      <alignment horizontal="center" vertical="center"/>
    </xf>
    <xf numFmtId="176" fontId="3" fillId="0" borderId="6"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176" fontId="14" fillId="0" borderId="7" xfId="0" applyNumberFormat="1" applyFont="1" applyFill="1" applyBorder="1" applyAlignment="1">
      <alignment vertical="center"/>
    </xf>
    <xf numFmtId="176" fontId="14" fillId="0" borderId="10" xfId="0" applyNumberFormat="1" applyFont="1" applyFill="1" applyBorder="1" applyAlignment="1">
      <alignment vertical="center"/>
    </xf>
    <xf numFmtId="176" fontId="3" fillId="0" borderId="7" xfId="0" applyNumberFormat="1" applyFont="1" applyFill="1" applyBorder="1" applyAlignment="1">
      <alignment vertical="center"/>
    </xf>
    <xf numFmtId="49" fontId="3" fillId="0" borderId="3"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177" fontId="3" fillId="0" borderId="5" xfId="1" applyNumberFormat="1" applyFont="1" applyFill="1" applyBorder="1" applyAlignment="1">
      <alignment horizontal="right" vertical="center" indent="1"/>
    </xf>
    <xf numFmtId="177" fontId="3" fillId="0" borderId="3" xfId="1" applyNumberFormat="1" applyFont="1" applyFill="1" applyBorder="1" applyAlignment="1">
      <alignment horizontal="right" vertical="center" indent="1"/>
    </xf>
    <xf numFmtId="177" fontId="3" fillId="0" borderId="1" xfId="1" applyNumberFormat="1" applyFont="1" applyFill="1" applyBorder="1" applyAlignment="1">
      <alignment horizontal="right" vertical="center" indent="1"/>
    </xf>
    <xf numFmtId="177" fontId="3" fillId="0" borderId="8" xfId="1" applyNumberFormat="1" applyFont="1" applyFill="1" applyBorder="1" applyAlignment="1">
      <alignment horizontal="right" vertical="center" indent="1"/>
    </xf>
    <xf numFmtId="176" fontId="3" fillId="0" borderId="18" xfId="0" applyNumberFormat="1" applyFont="1" applyFill="1" applyBorder="1" applyAlignment="1">
      <alignment vertical="center"/>
    </xf>
    <xf numFmtId="0" fontId="3" fillId="0" borderId="14"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176" fontId="3" fillId="0" borderId="10" xfId="0" applyNumberFormat="1" applyFont="1" applyFill="1" applyBorder="1" applyAlignment="1">
      <alignment vertical="center"/>
    </xf>
    <xf numFmtId="176" fontId="3" fillId="0" borderId="19" xfId="0" applyNumberFormat="1" applyFont="1" applyFill="1" applyBorder="1" applyAlignment="1">
      <alignment vertical="center"/>
    </xf>
    <xf numFmtId="0" fontId="3" fillId="0" borderId="45" xfId="0" applyFont="1" applyFill="1" applyBorder="1" applyAlignment="1">
      <alignment horizontal="center" vertical="center" shrinkToFit="1"/>
    </xf>
    <xf numFmtId="176" fontId="14" fillId="0" borderId="4" xfId="0" applyNumberFormat="1" applyFont="1" applyFill="1" applyBorder="1" applyAlignment="1">
      <alignment vertical="center"/>
    </xf>
    <xf numFmtId="176" fontId="14" fillId="0" borderId="1" xfId="0" applyNumberFormat="1" applyFont="1" applyFill="1" applyBorder="1" applyAlignment="1">
      <alignment vertical="center"/>
    </xf>
    <xf numFmtId="0" fontId="3" fillId="0" borderId="2"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6" fillId="0" borderId="0" xfId="0" applyFont="1" applyFill="1" applyAlignment="1">
      <alignment vertical="center"/>
    </xf>
    <xf numFmtId="0" fontId="3" fillId="0" borderId="0" xfId="0" applyFont="1" applyFill="1" applyAlignment="1">
      <alignment vertical="center"/>
    </xf>
    <xf numFmtId="176" fontId="3" fillId="0" borderId="4" xfId="0" applyNumberFormat="1" applyFont="1" applyFill="1" applyBorder="1" applyAlignment="1">
      <alignment vertical="center"/>
    </xf>
    <xf numFmtId="176" fontId="3" fillId="0" borderId="1" xfId="0" applyNumberFormat="1" applyFont="1" applyFill="1" applyBorder="1" applyAlignment="1">
      <alignment vertical="center"/>
    </xf>
    <xf numFmtId="38" fontId="14" fillId="0" borderId="16" xfId="2" applyFont="1" applyFill="1" applyBorder="1" applyAlignment="1">
      <alignment horizontal="center" vertical="center"/>
    </xf>
    <xf numFmtId="38" fontId="14" fillId="0" borderId="0" xfId="2" applyFont="1" applyFill="1" applyBorder="1" applyAlignment="1">
      <alignment horizontal="center" vertical="center"/>
    </xf>
    <xf numFmtId="38" fontId="14" fillId="0" borderId="25" xfId="2" applyFont="1" applyFill="1" applyBorder="1" applyAlignment="1">
      <alignment horizontal="center" vertical="center"/>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38" fontId="14" fillId="0" borderId="15" xfId="2" applyFont="1" applyFill="1" applyBorder="1" applyAlignment="1">
      <alignment vertical="center"/>
    </xf>
    <xf numFmtId="38" fontId="14" fillId="0" borderId="34" xfId="2" applyFont="1" applyFill="1" applyBorder="1" applyAlignment="1">
      <alignment vertical="center"/>
    </xf>
    <xf numFmtId="38" fontId="14" fillId="0" borderId="43" xfId="2" applyFont="1" applyFill="1" applyBorder="1" applyAlignment="1">
      <alignment vertical="center"/>
    </xf>
    <xf numFmtId="178" fontId="14" fillId="0" borderId="17" xfId="0" applyNumberFormat="1" applyFont="1" applyFill="1" applyBorder="1" applyAlignment="1">
      <alignment vertical="center"/>
    </xf>
    <xf numFmtId="178" fontId="14" fillId="0" borderId="36" xfId="0" applyNumberFormat="1" applyFont="1" applyFill="1" applyBorder="1" applyAlignment="1">
      <alignment vertical="center"/>
    </xf>
    <xf numFmtId="178" fontId="14" fillId="0" borderId="37" xfId="0" applyNumberFormat="1" applyFont="1" applyFill="1" applyBorder="1" applyAlignment="1">
      <alignment vertical="center"/>
    </xf>
    <xf numFmtId="38" fontId="14" fillId="0" borderId="9" xfId="2" applyFont="1" applyFill="1" applyBorder="1" applyAlignment="1">
      <alignment horizontal="center" vertical="center"/>
    </xf>
    <xf numFmtId="38" fontId="14" fillId="0" borderId="10" xfId="2" applyFont="1" applyFill="1" applyBorder="1" applyAlignment="1">
      <alignment horizontal="center" vertical="center"/>
    </xf>
    <xf numFmtId="38" fontId="14" fillId="0" borderId="33" xfId="2" applyFont="1" applyFill="1" applyBorder="1" applyAlignment="1">
      <alignment horizontal="center" vertical="center"/>
    </xf>
    <xf numFmtId="176" fontId="3" fillId="0" borderId="6" xfId="0" applyNumberFormat="1" applyFont="1" applyFill="1" applyBorder="1" applyAlignment="1">
      <alignment vertical="center"/>
    </xf>
    <xf numFmtId="0" fontId="3" fillId="0" borderId="3" xfId="0" applyFont="1" applyFill="1" applyBorder="1" applyAlignment="1">
      <alignment vertical="center"/>
    </xf>
    <xf numFmtId="0" fontId="3" fillId="0" borderId="1" xfId="0" applyFont="1" applyFill="1" applyBorder="1" applyAlignment="1">
      <alignment vertical="center"/>
    </xf>
    <xf numFmtId="0" fontId="3" fillId="0" borderId="8" xfId="0" applyFont="1" applyFill="1" applyBorder="1" applyAlignment="1">
      <alignment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49" fontId="11" fillId="0" borderId="14"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13"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176" fontId="11" fillId="0" borderId="14" xfId="0" applyNumberFormat="1" applyFont="1" applyFill="1" applyBorder="1" applyAlignment="1">
      <alignment vertical="center"/>
    </xf>
    <xf numFmtId="176" fontId="11" fillId="0" borderId="12" xfId="0" applyNumberFormat="1" applyFont="1" applyFill="1" applyBorder="1" applyAlignment="1">
      <alignment vertical="center"/>
    </xf>
    <xf numFmtId="0" fontId="3" fillId="0" borderId="2" xfId="0" applyFont="1" applyFill="1" applyBorder="1" applyAlignment="1">
      <alignment horizontal="center" vertical="center" wrapText="1"/>
    </xf>
    <xf numFmtId="38" fontId="14" fillId="0" borderId="3" xfId="2" applyFont="1" applyFill="1" applyBorder="1" applyAlignment="1">
      <alignment vertical="center"/>
    </xf>
    <xf numFmtId="38" fontId="14" fillId="0" borderId="1" xfId="2" applyFont="1" applyFill="1" applyBorder="1" applyAlignment="1">
      <alignment vertical="center"/>
    </xf>
    <xf numFmtId="38" fontId="14" fillId="0" borderId="26" xfId="2" applyFont="1" applyFill="1" applyBorder="1" applyAlignment="1">
      <alignment vertical="center"/>
    </xf>
    <xf numFmtId="0" fontId="3" fillId="0" borderId="42" xfId="0" applyFont="1" applyFill="1" applyBorder="1" applyAlignment="1">
      <alignment horizontal="center" vertical="center" wrapText="1"/>
    </xf>
    <xf numFmtId="38" fontId="3" fillId="0" borderId="54" xfId="2" applyFont="1" applyFill="1" applyBorder="1" applyAlignment="1">
      <alignment vertical="center"/>
    </xf>
    <xf numFmtId="38" fontId="3" fillId="0" borderId="55" xfId="2" applyFont="1" applyFill="1" applyBorder="1" applyAlignment="1">
      <alignment vertical="center"/>
    </xf>
    <xf numFmtId="38" fontId="3" fillId="0" borderId="21" xfId="2" applyFont="1" applyFill="1" applyBorder="1" applyAlignment="1">
      <alignment vertical="center"/>
    </xf>
    <xf numFmtId="38" fontId="3" fillId="0" borderId="50" xfId="2" applyFont="1" applyFill="1" applyBorder="1" applyAlignment="1">
      <alignment vertical="center"/>
    </xf>
    <xf numFmtId="176" fontId="3" fillId="0" borderId="16"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38" fontId="3" fillId="0" borderId="23" xfId="2" applyFont="1" applyFill="1" applyBorder="1" applyAlignment="1">
      <alignment vertical="center"/>
    </xf>
    <xf numFmtId="49" fontId="12" fillId="0" borderId="14" xfId="0" applyNumberFormat="1" applyFont="1" applyFill="1" applyBorder="1" applyAlignment="1">
      <alignment horizontal="center" vertical="center" wrapText="1"/>
    </xf>
    <xf numFmtId="49" fontId="12" fillId="0" borderId="12" xfId="0"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176" fontId="5" fillId="0" borderId="12" xfId="0" applyNumberFormat="1" applyFont="1" applyFill="1" applyBorder="1" applyAlignment="1">
      <alignment vertical="center"/>
    </xf>
    <xf numFmtId="49" fontId="3" fillId="0" borderId="14"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3"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75" xfId="0" applyFont="1" applyFill="1" applyBorder="1" applyAlignment="1">
      <alignment horizontal="center" vertical="center"/>
    </xf>
    <xf numFmtId="176" fontId="3" fillId="0" borderId="12" xfId="0" applyNumberFormat="1" applyFont="1" applyFill="1" applyBorder="1" applyAlignment="1">
      <alignment vertical="center"/>
    </xf>
    <xf numFmtId="177" fontId="14" fillId="0" borderId="2" xfId="1" applyNumberFormat="1" applyFont="1" applyFill="1" applyBorder="1" applyAlignment="1">
      <alignment horizontal="right" vertical="center" indent="1"/>
    </xf>
    <xf numFmtId="177" fontId="14" fillId="0" borderId="4" xfId="1" applyNumberFormat="1" applyFont="1" applyFill="1" applyBorder="1" applyAlignment="1">
      <alignment horizontal="right" vertical="center" indent="1"/>
    </xf>
    <xf numFmtId="177" fontId="14" fillId="0" borderId="5" xfId="1" applyNumberFormat="1" applyFont="1" applyFill="1" applyBorder="1" applyAlignment="1">
      <alignment horizontal="right" vertical="center" indent="1"/>
    </xf>
    <xf numFmtId="177" fontId="14" fillId="0" borderId="3" xfId="1" applyNumberFormat="1" applyFont="1" applyFill="1" applyBorder="1" applyAlignment="1">
      <alignment horizontal="right" vertical="center" indent="1"/>
    </xf>
    <xf numFmtId="177" fontId="14" fillId="0" borderId="1" xfId="1" applyNumberFormat="1" applyFont="1" applyFill="1" applyBorder="1" applyAlignment="1">
      <alignment horizontal="right" vertical="center" indent="1"/>
    </xf>
    <xf numFmtId="177" fontId="14" fillId="0" borderId="8" xfId="1" applyNumberFormat="1" applyFont="1" applyFill="1" applyBorder="1" applyAlignment="1">
      <alignment horizontal="right" vertical="center" indent="1"/>
    </xf>
    <xf numFmtId="0" fontId="3" fillId="0" borderId="14"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176" fontId="3" fillId="0" borderId="14" xfId="0" applyNumberFormat="1" applyFont="1" applyFill="1" applyBorder="1" applyAlignment="1">
      <alignment vertical="center"/>
    </xf>
    <xf numFmtId="177" fontId="12" fillId="0" borderId="2" xfId="1" applyNumberFormat="1" applyFont="1" applyFill="1" applyBorder="1" applyAlignment="1">
      <alignment horizontal="right" vertical="center" indent="1"/>
    </xf>
    <xf numFmtId="177" fontId="12" fillId="0" borderId="4" xfId="1" applyNumberFormat="1" applyFont="1" applyFill="1" applyBorder="1" applyAlignment="1">
      <alignment horizontal="right" vertical="center" indent="1"/>
    </xf>
    <xf numFmtId="177" fontId="13" fillId="0" borderId="4" xfId="0" applyNumberFormat="1" applyFont="1" applyFill="1" applyBorder="1" applyAlignment="1">
      <alignment horizontal="right" vertical="center" indent="1"/>
    </xf>
    <xf numFmtId="177" fontId="13" fillId="0" borderId="5" xfId="0" applyNumberFormat="1" applyFont="1" applyFill="1" applyBorder="1" applyAlignment="1">
      <alignment horizontal="right" vertical="center" indent="1"/>
    </xf>
    <xf numFmtId="0" fontId="13" fillId="0" borderId="3" xfId="0" applyFont="1" applyFill="1" applyBorder="1" applyAlignment="1">
      <alignment horizontal="right" vertical="center" indent="1"/>
    </xf>
    <xf numFmtId="0" fontId="13" fillId="0" borderId="1" xfId="0" applyFont="1" applyFill="1" applyBorder="1" applyAlignment="1">
      <alignment horizontal="right" vertical="center" indent="1"/>
    </xf>
    <xf numFmtId="0" fontId="13" fillId="0" borderId="8" xfId="0" applyFont="1" applyFill="1" applyBorder="1" applyAlignment="1">
      <alignment horizontal="right" vertical="center" indent="1"/>
    </xf>
    <xf numFmtId="0" fontId="1" fillId="0" borderId="3" xfId="0" applyFont="1" applyBorder="1" applyAlignment="1">
      <alignment horizontal="right" vertical="center" indent="1"/>
    </xf>
    <xf numFmtId="0" fontId="1" fillId="0" borderId="1" xfId="0" applyFont="1" applyBorder="1" applyAlignment="1">
      <alignment horizontal="right" vertical="center" indent="1"/>
    </xf>
    <xf numFmtId="0" fontId="1" fillId="0" borderId="8" xfId="0" applyFont="1" applyBorder="1" applyAlignment="1">
      <alignment horizontal="right" vertical="center" indent="1"/>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176" fontId="3" fillId="0" borderId="47" xfId="0" applyNumberFormat="1" applyFont="1" applyFill="1" applyBorder="1" applyAlignment="1">
      <alignment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12" fillId="0" borderId="14"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3" xfId="0" applyFont="1" applyFill="1" applyBorder="1" applyAlignment="1">
      <alignment horizontal="center" vertical="center" wrapText="1"/>
    </xf>
    <xf numFmtId="176" fontId="12" fillId="0" borderId="12" xfId="0" applyNumberFormat="1" applyFont="1" applyFill="1" applyBorder="1" applyAlignment="1">
      <alignment vertical="center"/>
    </xf>
    <xf numFmtId="49" fontId="4" fillId="0" borderId="42"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38" fontId="3" fillId="0" borderId="16" xfId="2" applyFont="1" applyFill="1" applyBorder="1" applyAlignment="1">
      <alignment vertical="center"/>
    </xf>
    <xf numFmtId="38" fontId="3" fillId="0" borderId="3" xfId="2" applyFont="1" applyFill="1" applyBorder="1" applyAlignment="1">
      <alignment vertical="center"/>
    </xf>
    <xf numFmtId="38" fontId="3" fillId="0" borderId="26" xfId="2" applyFont="1" applyFill="1" applyBorder="1" applyAlignment="1">
      <alignment vertical="center"/>
    </xf>
    <xf numFmtId="0" fontId="3" fillId="0" borderId="47" xfId="0" applyFont="1" applyFill="1" applyBorder="1" applyAlignment="1">
      <alignment vertical="center" shrinkToFit="1"/>
    </xf>
    <xf numFmtId="0" fontId="3" fillId="0" borderId="48" xfId="0" applyFont="1" applyFill="1" applyBorder="1" applyAlignment="1">
      <alignment vertical="center" shrinkToFit="1"/>
    </xf>
    <xf numFmtId="0" fontId="3" fillId="0" borderId="74" xfId="0" applyFont="1" applyFill="1" applyBorder="1" applyAlignment="1">
      <alignment vertical="center" shrinkToFit="1"/>
    </xf>
    <xf numFmtId="0" fontId="3" fillId="0" borderId="12" xfId="0" applyFont="1" applyFill="1" applyBorder="1" applyAlignment="1">
      <alignment vertical="center" shrinkToFit="1"/>
    </xf>
    <xf numFmtId="0" fontId="3" fillId="0" borderId="13" xfId="0" applyFont="1" applyFill="1" applyBorder="1" applyAlignment="1">
      <alignment vertical="center" shrinkToFi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176" fontId="3" fillId="0" borderId="74" xfId="0" applyNumberFormat="1" applyFont="1" applyFill="1" applyBorder="1" applyAlignment="1">
      <alignment vertical="center"/>
    </xf>
    <xf numFmtId="176" fontId="3" fillId="0" borderId="75" xfId="0" applyNumberFormat="1" applyFont="1" applyFill="1" applyBorder="1" applyAlignment="1">
      <alignment vertical="center"/>
    </xf>
    <xf numFmtId="0" fontId="3" fillId="0" borderId="49" xfId="0" applyFont="1" applyFill="1" applyBorder="1" applyAlignment="1">
      <alignment horizontal="center" vertical="center"/>
    </xf>
    <xf numFmtId="0" fontId="3" fillId="0" borderId="70" xfId="0" applyFont="1" applyFill="1" applyBorder="1" applyAlignment="1">
      <alignment horizontal="center" vertical="center" shrinkToFit="1"/>
    </xf>
    <xf numFmtId="0" fontId="3" fillId="0" borderId="71" xfId="0" applyFont="1" applyFill="1" applyBorder="1" applyAlignment="1">
      <alignment horizontal="center" vertical="center" shrinkToFit="1"/>
    </xf>
    <xf numFmtId="0" fontId="3" fillId="0" borderId="72" xfId="0" applyFont="1" applyFill="1" applyBorder="1" applyAlignment="1">
      <alignment horizontal="center" vertical="center" shrinkToFit="1"/>
    </xf>
    <xf numFmtId="38" fontId="3" fillId="0" borderId="58" xfId="2" applyFont="1" applyFill="1" applyBorder="1" applyAlignment="1">
      <alignment vertical="center"/>
    </xf>
    <xf numFmtId="38" fontId="3" fillId="0" borderId="52" xfId="2" applyFont="1" applyFill="1" applyBorder="1" applyAlignment="1">
      <alignment vertical="center"/>
    </xf>
    <xf numFmtId="38" fontId="3" fillId="0" borderId="53" xfId="2" applyFont="1" applyFill="1" applyBorder="1" applyAlignment="1">
      <alignment vertical="center"/>
    </xf>
    <xf numFmtId="38" fontId="3" fillId="0" borderId="43" xfId="2" applyFont="1" applyFill="1" applyBorder="1" applyAlignment="1">
      <alignment vertical="center"/>
    </xf>
    <xf numFmtId="38" fontId="3" fillId="0" borderId="56" xfId="2" applyFont="1" applyFill="1" applyBorder="1" applyAlignment="1">
      <alignment vertical="center"/>
    </xf>
    <xf numFmtId="176" fontId="5" fillId="0" borderId="47" xfId="0" applyNumberFormat="1" applyFont="1" applyFill="1" applyBorder="1" applyAlignment="1">
      <alignment vertical="center"/>
    </xf>
    <xf numFmtId="0" fontId="14" fillId="0" borderId="47" xfId="0" applyFont="1" applyFill="1" applyBorder="1" applyAlignment="1">
      <alignment vertical="center" shrinkToFit="1"/>
    </xf>
    <xf numFmtId="0" fontId="14" fillId="0" borderId="48" xfId="0" applyFont="1" applyFill="1" applyBorder="1" applyAlignment="1">
      <alignment vertical="center" shrinkToFit="1"/>
    </xf>
    <xf numFmtId="38" fontId="3" fillId="0" borderId="51" xfId="2" applyFont="1" applyFill="1" applyBorder="1" applyAlignment="1">
      <alignment horizontal="center" vertical="center"/>
    </xf>
    <xf numFmtId="38" fontId="3" fillId="0" borderId="61" xfId="2" applyFont="1" applyFill="1" applyBorder="1" applyAlignment="1">
      <alignment horizontal="center" vertical="center"/>
    </xf>
    <xf numFmtId="38" fontId="3" fillId="0" borderId="21" xfId="2" applyFont="1" applyFill="1" applyBorder="1" applyAlignment="1">
      <alignment horizontal="center" vertical="center"/>
    </xf>
    <xf numFmtId="38" fontId="3" fillId="0" borderId="50" xfId="2" applyFont="1" applyFill="1" applyBorder="1" applyAlignment="1">
      <alignment horizontal="center" vertical="center"/>
    </xf>
    <xf numFmtId="49" fontId="3" fillId="0" borderId="2" xfId="0" applyNumberFormat="1" applyFont="1" applyFill="1" applyBorder="1" applyAlignment="1">
      <alignment horizontal="center" vertical="center" shrinkToFit="1"/>
    </xf>
    <xf numFmtId="49" fontId="3" fillId="0" borderId="4" xfId="0" applyNumberFormat="1" applyFont="1" applyFill="1" applyBorder="1" applyAlignment="1">
      <alignment horizontal="center" vertical="center" shrinkToFit="1"/>
    </xf>
    <xf numFmtId="49" fontId="3" fillId="0" borderId="5" xfId="0" applyNumberFormat="1" applyFont="1" applyFill="1" applyBorder="1" applyAlignment="1">
      <alignment horizontal="center" vertical="center" shrinkToFit="1"/>
    </xf>
    <xf numFmtId="49" fontId="3" fillId="0" borderId="67" xfId="0" applyNumberFormat="1" applyFont="1" applyFill="1" applyBorder="1" applyAlignment="1">
      <alignment horizontal="center" vertical="center" shrinkToFit="1"/>
    </xf>
    <xf numFmtId="49" fontId="3" fillId="0" borderId="68" xfId="0" applyNumberFormat="1" applyFont="1" applyFill="1" applyBorder="1" applyAlignment="1">
      <alignment horizontal="center" vertical="center" shrinkToFit="1"/>
    </xf>
    <xf numFmtId="49" fontId="3" fillId="0" borderId="69" xfId="0" applyNumberFormat="1" applyFont="1" applyFill="1" applyBorder="1" applyAlignment="1">
      <alignment horizontal="center" vertical="center" shrinkToFit="1"/>
    </xf>
    <xf numFmtId="49" fontId="4" fillId="0" borderId="16" xfId="0" applyNumberFormat="1" applyFont="1" applyFill="1" applyBorder="1" applyAlignment="1">
      <alignment horizontal="left" vertical="center" wrapText="1"/>
    </xf>
    <xf numFmtId="49" fontId="4" fillId="0" borderId="0" xfId="0" applyNumberFormat="1" applyFont="1" applyFill="1" applyBorder="1" applyAlignment="1">
      <alignment horizontal="left" vertical="center" wrapText="1"/>
    </xf>
    <xf numFmtId="49" fontId="4" fillId="0" borderId="25"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4" fillId="0" borderId="26"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49" fontId="4" fillId="0" borderId="24"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0" borderId="16"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3" fillId="0" borderId="67" xfId="0" applyFont="1" applyFill="1" applyBorder="1" applyAlignment="1">
      <alignment horizontal="left" vertical="center" shrinkToFit="1"/>
    </xf>
    <xf numFmtId="0" fontId="3" fillId="0" borderId="68" xfId="0" applyFont="1" applyFill="1" applyBorder="1" applyAlignment="1">
      <alignment horizontal="left" vertical="center" shrinkToFit="1"/>
    </xf>
    <xf numFmtId="0" fontId="3" fillId="0" borderId="69" xfId="0" applyFont="1" applyFill="1" applyBorder="1" applyAlignment="1">
      <alignment horizontal="left" vertical="center" shrinkToFit="1"/>
    </xf>
    <xf numFmtId="0" fontId="3" fillId="0" borderId="14" xfId="0" applyFont="1" applyFill="1" applyBorder="1" applyAlignment="1">
      <alignment horizontal="right" vertical="center" shrinkToFit="1"/>
    </xf>
    <xf numFmtId="0" fontId="3" fillId="0" borderId="12" xfId="0" applyFont="1" applyFill="1" applyBorder="1" applyAlignment="1">
      <alignment horizontal="right" vertical="center" shrinkToFit="1"/>
    </xf>
    <xf numFmtId="0" fontId="3" fillId="0" borderId="13" xfId="0" applyFont="1" applyFill="1" applyBorder="1" applyAlignment="1">
      <alignment horizontal="right"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38" fontId="3" fillId="0" borderId="24" xfId="2" applyFont="1" applyFill="1" applyBorder="1" applyAlignment="1">
      <alignment vertical="center"/>
    </xf>
    <xf numFmtId="38" fontId="3" fillId="0" borderId="27" xfId="2" applyFont="1" applyFill="1" applyBorder="1" applyAlignment="1">
      <alignment vertical="center"/>
    </xf>
    <xf numFmtId="38" fontId="3" fillId="0" borderId="42" xfId="2" applyFont="1" applyFill="1" applyBorder="1" applyAlignment="1">
      <alignment vertical="center"/>
    </xf>
    <xf numFmtId="49" fontId="3" fillId="0" borderId="62" xfId="0" applyNumberFormat="1" applyFont="1" applyFill="1" applyBorder="1" applyAlignment="1">
      <alignment horizontal="center" vertical="center" wrapText="1"/>
    </xf>
    <xf numFmtId="49" fontId="3" fillId="0" borderId="63" xfId="0" applyNumberFormat="1" applyFont="1" applyFill="1" applyBorder="1" applyAlignment="1">
      <alignment horizontal="center" vertical="center" wrapText="1"/>
    </xf>
    <xf numFmtId="49" fontId="3" fillId="0" borderId="64" xfId="0" applyNumberFormat="1" applyFont="1" applyFill="1" applyBorder="1" applyAlignment="1">
      <alignment horizontal="center" vertical="center" wrapText="1"/>
    </xf>
    <xf numFmtId="49" fontId="14" fillId="0" borderId="45" xfId="0" applyNumberFormat="1" applyFont="1" applyFill="1" applyBorder="1" applyAlignment="1">
      <alignment horizontal="center" vertical="center" wrapText="1"/>
    </xf>
    <xf numFmtId="0" fontId="14" fillId="0" borderId="46" xfId="0" applyFont="1" applyFill="1" applyBorder="1" applyAlignment="1">
      <alignment horizontal="center" vertical="center"/>
    </xf>
    <xf numFmtId="0" fontId="14" fillId="0" borderId="47" xfId="0" applyFont="1" applyFill="1" applyBorder="1" applyAlignment="1">
      <alignment horizontal="center" vertical="center"/>
    </xf>
    <xf numFmtId="176" fontId="14" fillId="0" borderId="47" xfId="0" applyNumberFormat="1" applyFont="1" applyFill="1" applyBorder="1" applyAlignment="1">
      <alignment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49" fontId="3" fillId="0" borderId="45" xfId="0" applyNumberFormat="1" applyFont="1" applyFill="1" applyBorder="1" applyAlignment="1">
      <alignment horizontal="center"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200">
                <a:latin typeface="ＭＳ 明朝" panose="02020609040205080304" pitchFamily="17" charset="-128"/>
                <a:ea typeface="ＭＳ 明朝" panose="02020609040205080304" pitchFamily="17" charset="-128"/>
              </a:rPr>
              <a:t>特定健康診査　受診者数と受診率</a:t>
            </a:r>
          </a:p>
        </c:rich>
      </c:tx>
      <c:layout>
        <c:manualLayout>
          <c:xMode val="edge"/>
          <c:yMode val="edge"/>
          <c:x val="1.4292981816381055E-3"/>
          <c:y val="2.0100502512562814E-2"/>
        </c:manualLayout>
      </c:layout>
      <c:overlay val="0"/>
      <c:spPr>
        <a:noFill/>
        <a:ln>
          <a:solidFill>
            <a:schemeClr val="tx1"/>
          </a:solid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8.2511941581916326E-2"/>
          <c:y val="0.23855972777272189"/>
          <c:w val="0.80410133124440064"/>
          <c:h val="0.59884936493491081"/>
        </c:manualLayout>
      </c:layout>
      <c:barChart>
        <c:barDir val="col"/>
        <c:grouping val="clustered"/>
        <c:varyColors val="0"/>
        <c:ser>
          <c:idx val="1"/>
          <c:order val="1"/>
          <c:tx>
            <c:strRef>
              <c:f>'04(03実績)'!$BA$26</c:f>
              <c:strCache>
                <c:ptCount val="1"/>
                <c:pt idx="0">
                  <c:v>受診者数</c:v>
                </c:pt>
              </c:strCache>
            </c:strRef>
          </c:tx>
          <c:spPr>
            <a:solidFill>
              <a:schemeClr val="accent1"/>
            </a:solidFill>
            <a:ln>
              <a:solidFill>
                <a:schemeClr val="tx1"/>
              </a:solidFill>
            </a:ln>
            <a:effectLst/>
          </c:spPr>
          <c:invertIfNegative val="0"/>
          <c:dLbls>
            <c:dLbl>
              <c:idx val="0"/>
              <c:layout>
                <c:manualLayout>
                  <c:x val="3.8879359634076592E-2"/>
                  <c:y val="0.2877969902003455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97-433B-9FD3-7429055B14EA}"/>
                </c:ext>
              </c:extLst>
            </c:dLbl>
            <c:dLbl>
              <c:idx val="1"/>
              <c:layout>
                <c:manualLayout>
                  <c:x val="3.430531732418525E-2"/>
                  <c:y val="0.2798623036442052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D97-433B-9FD3-7429055B14EA}"/>
                </c:ext>
              </c:extLst>
            </c:dLbl>
            <c:dLbl>
              <c:idx val="2"/>
              <c:layout>
                <c:manualLayout>
                  <c:x val="2.9731275014293884E-2"/>
                  <c:y val="0.2741233727693585"/>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97-433B-9FD3-7429055B14EA}"/>
                </c:ext>
              </c:extLst>
            </c:dLbl>
            <c:dLbl>
              <c:idx val="3"/>
              <c:layout>
                <c:manualLayout>
                  <c:x val="3.4305317324185333E-2"/>
                  <c:y val="0.2716411453593426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D97-433B-9FD3-7429055B14EA}"/>
                </c:ext>
              </c:extLst>
            </c:dLbl>
            <c:dLbl>
              <c:idx val="4"/>
              <c:layout>
                <c:manualLayout>
                  <c:x val="3.2018296169239568E-2"/>
                  <c:y val="0.22297155066671931"/>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97-433B-9FD3-7429055B14EA}"/>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'04(03実績)'!$BB$24:$BF$24</c:f>
              <c:strCache>
                <c:ptCount val="5"/>
                <c:pt idx="0">
                  <c:v>29</c:v>
                </c:pt>
                <c:pt idx="1">
                  <c:v>30</c:v>
                </c:pt>
                <c:pt idx="2">
                  <c:v>R1</c:v>
                </c:pt>
                <c:pt idx="3">
                  <c:v>2</c:v>
                </c:pt>
                <c:pt idx="4">
                  <c:v>3（暫定値）</c:v>
                </c:pt>
              </c:strCache>
            </c:strRef>
          </c:cat>
          <c:val>
            <c:numRef>
              <c:f>'04(03実績)'!$BB$26:$BF$26</c:f>
              <c:numCache>
                <c:formatCode>#,##0"人"</c:formatCode>
                <c:ptCount val="5"/>
                <c:pt idx="0">
                  <c:v>21092</c:v>
                </c:pt>
                <c:pt idx="1">
                  <c:v>20517</c:v>
                </c:pt>
                <c:pt idx="2">
                  <c:v>19597</c:v>
                </c:pt>
                <c:pt idx="3">
                  <c:v>15404</c:v>
                </c:pt>
                <c:pt idx="4">
                  <c:v>17191</c:v>
                </c:pt>
              </c:numCache>
            </c:numRef>
          </c:val>
          <c:extLst>
            <c:ext xmlns:c16="http://schemas.microsoft.com/office/drawing/2014/chart" uri="{C3380CC4-5D6E-409C-BE32-E72D297353CC}">
              <c16:uniqueId val="{00000001-AD97-433B-9FD3-7429055B14EA}"/>
            </c:ext>
          </c:extLst>
        </c:ser>
        <c:dLbls>
          <c:showLegendKey val="0"/>
          <c:showVal val="0"/>
          <c:showCatName val="0"/>
          <c:showSerName val="0"/>
          <c:showPercent val="0"/>
          <c:showBubbleSize val="0"/>
        </c:dLbls>
        <c:gapWidth val="219"/>
        <c:axId val="579269472"/>
        <c:axId val="579267832"/>
      </c:barChart>
      <c:lineChart>
        <c:grouping val="standard"/>
        <c:varyColors val="0"/>
        <c:ser>
          <c:idx val="0"/>
          <c:order val="0"/>
          <c:tx>
            <c:strRef>
              <c:f>'04(03実績)'!$BA$25</c:f>
              <c:strCache>
                <c:ptCount val="1"/>
                <c:pt idx="0">
                  <c:v>受診率</c:v>
                </c:pt>
              </c:strCache>
            </c:strRef>
          </c:tx>
          <c:spPr>
            <a:ln w="12700" cap="rnd">
              <a:solidFill>
                <a:schemeClr val="tx1">
                  <a:alpha val="99000"/>
                </a:schemeClr>
              </a:solidFill>
              <a:round/>
            </a:ln>
            <a:effectLst/>
          </c:spPr>
          <c:marker>
            <c:symbol val="circle"/>
            <c:size val="7"/>
            <c:spPr>
              <a:solidFill>
                <a:schemeClr val="bg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'04(03実績)'!$BB$24:$BF$24</c:f>
              <c:strCache>
                <c:ptCount val="5"/>
                <c:pt idx="0">
                  <c:v>29</c:v>
                </c:pt>
                <c:pt idx="1">
                  <c:v>30</c:v>
                </c:pt>
                <c:pt idx="2">
                  <c:v>R1</c:v>
                </c:pt>
                <c:pt idx="3">
                  <c:v>2</c:v>
                </c:pt>
                <c:pt idx="4">
                  <c:v>3（暫定値）</c:v>
                </c:pt>
              </c:strCache>
            </c:strRef>
          </c:cat>
          <c:val>
            <c:numRef>
              <c:f>'04(03実績)'!$BB$25:$BF$25</c:f>
              <c:numCache>
                <c:formatCode>0.0%</c:formatCode>
                <c:ptCount val="5"/>
                <c:pt idx="0">
                  <c:v>0.4804665254333812</c:v>
                </c:pt>
                <c:pt idx="1">
                  <c:v>0.48797716732072777</c:v>
                </c:pt>
                <c:pt idx="2">
                  <c:v>0.48142779934162039</c:v>
                </c:pt>
                <c:pt idx="3">
                  <c:v>0.38202470115569664</c:v>
                </c:pt>
                <c:pt idx="4">
                  <c:v>0.44069317337024788</c:v>
                </c:pt>
              </c:numCache>
            </c:numRef>
          </c:val>
          <c:smooth val="0"/>
          <c:extLst>
            <c:ext xmlns:c16="http://schemas.microsoft.com/office/drawing/2014/chart" uri="{C3380CC4-5D6E-409C-BE32-E72D297353CC}">
              <c16:uniqueId val="{00000000-AD97-433B-9FD3-7429055B14EA}"/>
            </c:ext>
          </c:extLst>
        </c:ser>
        <c:dLbls>
          <c:showLegendKey val="0"/>
          <c:showVal val="0"/>
          <c:showCatName val="0"/>
          <c:showSerName val="0"/>
          <c:showPercent val="0"/>
          <c:showBubbleSize val="0"/>
        </c:dLbls>
        <c:marker val="1"/>
        <c:smooth val="0"/>
        <c:axId val="579276032"/>
        <c:axId val="579273080"/>
      </c:lineChart>
      <c:catAx>
        <c:axId val="57927603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579273080"/>
        <c:crosses val="autoZero"/>
        <c:auto val="1"/>
        <c:lblAlgn val="ctr"/>
        <c:lblOffset val="100"/>
        <c:noMultiLvlLbl val="0"/>
      </c:catAx>
      <c:valAx>
        <c:axId val="5792730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579276032"/>
        <c:crosses val="autoZero"/>
        <c:crossBetween val="between"/>
      </c:valAx>
      <c:valAx>
        <c:axId val="579267832"/>
        <c:scaling>
          <c:orientation val="minMax"/>
        </c:scaling>
        <c:delete val="0"/>
        <c:axPos val="r"/>
        <c:numFmt formatCode="#,##0&quot;人&quot;"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crossAx val="579269472"/>
        <c:crosses val="max"/>
        <c:crossBetween val="between"/>
      </c:valAx>
      <c:catAx>
        <c:axId val="579269472"/>
        <c:scaling>
          <c:orientation val="minMax"/>
        </c:scaling>
        <c:delete val="1"/>
        <c:axPos val="b"/>
        <c:numFmt formatCode="General" sourceLinked="1"/>
        <c:majorTickMark val="out"/>
        <c:minorTickMark val="none"/>
        <c:tickLblPos val="nextTo"/>
        <c:crossAx val="579267832"/>
        <c:crosses val="autoZero"/>
        <c:auto val="1"/>
        <c:lblAlgn val="ctr"/>
        <c:lblOffset val="100"/>
        <c:noMultiLvlLbl val="0"/>
      </c:catAx>
      <c:spPr>
        <a:noFill/>
        <a:ln>
          <a:noFill/>
        </a:ln>
        <a:effectLst/>
      </c:spPr>
    </c:plotArea>
    <c:legend>
      <c:legendPos val="b"/>
      <c:layout>
        <c:manualLayout>
          <c:xMode val="edge"/>
          <c:yMode val="edge"/>
          <c:x val="0.55122918383058039"/>
          <c:y val="0.10948073701842546"/>
          <c:w val="0.30463121783876507"/>
          <c:h val="9.989949748743719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9524</xdr:colOff>
      <xdr:row>23</xdr:row>
      <xdr:rowOff>19050</xdr:rowOff>
    </xdr:from>
    <xdr:to>
      <xdr:col>46</xdr:col>
      <xdr:colOff>95250</xdr:colOff>
      <xdr:row>32</xdr:row>
      <xdr:rowOff>66675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B1:DF139"/>
  <sheetViews>
    <sheetView tabSelected="1" view="pageBreakPreview" zoomScaleNormal="100" zoomScaleSheetLayoutView="100" workbookViewId="0">
      <selection activeCell="B1" sqref="B1"/>
    </sheetView>
  </sheetViews>
  <sheetFormatPr defaultColWidth="1.90625" defaultRowHeight="18" customHeight="1" x14ac:dyDescent="0.2"/>
  <cols>
    <col min="1" max="15" width="1.90625" style="1" customWidth="1"/>
    <col min="16" max="16" width="1.90625" style="4" customWidth="1"/>
    <col min="17" max="31" width="1.90625" style="1" customWidth="1"/>
    <col min="32" max="32" width="1.7265625" style="1" customWidth="1"/>
    <col min="33" max="52" width="1.90625" style="1" customWidth="1"/>
    <col min="53" max="53" width="7.90625" style="1" customWidth="1"/>
    <col min="54" max="58" width="8.08984375" style="1" customWidth="1"/>
    <col min="59" max="67" width="1.90625" style="1" customWidth="1"/>
    <col min="68" max="68" width="1.7265625" style="1" customWidth="1"/>
    <col min="69" max="16384" width="1.90625" style="1"/>
  </cols>
  <sheetData>
    <row r="1" spans="3:55" ht="18" customHeight="1" x14ac:dyDescent="0.2">
      <c r="C1" s="327" t="s">
        <v>0</v>
      </c>
      <c r="D1" s="327"/>
      <c r="E1" s="327"/>
      <c r="F1" s="327"/>
      <c r="G1" s="327"/>
      <c r="H1" s="327"/>
      <c r="I1" s="327"/>
      <c r="J1" s="327"/>
      <c r="K1" s="327"/>
      <c r="L1" s="327"/>
      <c r="M1" s="327"/>
      <c r="N1" s="327"/>
      <c r="O1" s="327"/>
      <c r="P1" s="327"/>
      <c r="Q1" s="327"/>
      <c r="R1" s="327"/>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row>
    <row r="2" spans="3:55" ht="18" customHeight="1" x14ac:dyDescent="0.2">
      <c r="C2" s="327"/>
      <c r="D2" s="327"/>
      <c r="E2" s="327"/>
      <c r="F2" s="327"/>
      <c r="G2" s="327"/>
      <c r="H2" s="327"/>
      <c r="I2" s="327"/>
      <c r="J2" s="327"/>
      <c r="K2" s="327"/>
      <c r="L2" s="327"/>
      <c r="M2" s="327"/>
      <c r="N2" s="327"/>
      <c r="O2" s="327"/>
      <c r="P2" s="327"/>
      <c r="Q2" s="327"/>
      <c r="R2" s="327"/>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row>
    <row r="4" spans="3:55" ht="18" customHeight="1" x14ac:dyDescent="0.2">
      <c r="C4" s="1" t="s">
        <v>67</v>
      </c>
    </row>
    <row r="6" spans="3:55" ht="18" customHeight="1" x14ac:dyDescent="0.2">
      <c r="C6" s="1" t="s">
        <v>1</v>
      </c>
    </row>
    <row r="7" spans="3:55" ht="18" customHeight="1" x14ac:dyDescent="0.2">
      <c r="C7" s="1" t="s">
        <v>2</v>
      </c>
    </row>
    <row r="8" spans="3:55" ht="18" customHeight="1" x14ac:dyDescent="0.2">
      <c r="C8" s="1" t="s">
        <v>3</v>
      </c>
    </row>
    <row r="9" spans="3:55" ht="18" customHeight="1" x14ac:dyDescent="0.2">
      <c r="C9" s="1" t="s">
        <v>4</v>
      </c>
    </row>
    <row r="10" spans="3:55" ht="18" customHeight="1" x14ac:dyDescent="0.2">
      <c r="C10" s="1" t="s">
        <v>5</v>
      </c>
    </row>
    <row r="12" spans="3:55" ht="18" customHeight="1" x14ac:dyDescent="0.2">
      <c r="C12" s="1" t="s">
        <v>53</v>
      </c>
      <c r="AX12" s="9" t="s">
        <v>6</v>
      </c>
    </row>
    <row r="13" spans="3:55" ht="18" customHeight="1" x14ac:dyDescent="0.2">
      <c r="C13" s="316" t="s">
        <v>7</v>
      </c>
      <c r="D13" s="317"/>
      <c r="E13" s="317"/>
      <c r="F13" s="318"/>
      <c r="G13" s="316" t="s">
        <v>8</v>
      </c>
      <c r="H13" s="317"/>
      <c r="I13" s="317"/>
      <c r="J13" s="317"/>
      <c r="K13" s="317"/>
      <c r="L13" s="317"/>
      <c r="M13" s="318"/>
      <c r="N13" s="316" t="s">
        <v>9</v>
      </c>
      <c r="O13" s="317"/>
      <c r="P13" s="317"/>
      <c r="Q13" s="317"/>
      <c r="R13" s="317"/>
      <c r="S13" s="317"/>
      <c r="T13" s="317"/>
      <c r="U13" s="317"/>
      <c r="V13" s="318"/>
      <c r="W13" s="316" t="s">
        <v>11</v>
      </c>
      <c r="X13" s="317"/>
      <c r="Y13" s="317"/>
      <c r="Z13" s="317"/>
      <c r="AA13" s="317"/>
      <c r="AB13" s="317"/>
      <c r="AC13" s="317"/>
      <c r="AD13" s="317"/>
      <c r="AE13" s="318"/>
      <c r="AF13" s="316" t="s">
        <v>12</v>
      </c>
      <c r="AG13" s="317"/>
      <c r="AH13" s="317"/>
      <c r="AI13" s="317"/>
      <c r="AJ13" s="317"/>
      <c r="AK13" s="318"/>
      <c r="AL13" s="316" t="s">
        <v>15</v>
      </c>
      <c r="AM13" s="317"/>
      <c r="AN13" s="317"/>
      <c r="AO13" s="317"/>
      <c r="AP13" s="317"/>
      <c r="AQ13" s="318"/>
      <c r="AR13" s="316" t="s">
        <v>13</v>
      </c>
      <c r="AS13" s="317"/>
      <c r="AT13" s="317"/>
      <c r="AU13" s="317"/>
      <c r="AV13" s="317"/>
      <c r="AW13" s="318"/>
      <c r="AY13" s="6"/>
      <c r="AZ13" s="6"/>
      <c r="BA13" s="6"/>
      <c r="BB13" s="6"/>
      <c r="BC13" s="6"/>
    </row>
    <row r="14" spans="3:55" s="10" customFormat="1" ht="15.75" customHeight="1" x14ac:dyDescent="0.2">
      <c r="C14" s="270" t="s">
        <v>131</v>
      </c>
      <c r="D14" s="271"/>
      <c r="E14" s="271"/>
      <c r="F14" s="272"/>
      <c r="G14" s="200" t="s">
        <v>62</v>
      </c>
      <c r="H14" s="201"/>
      <c r="I14" s="201"/>
      <c r="J14" s="201"/>
      <c r="K14" s="201"/>
      <c r="L14" s="201"/>
      <c r="M14" s="202"/>
      <c r="N14" s="97"/>
      <c r="O14" s="89"/>
      <c r="P14" s="329">
        <v>43899</v>
      </c>
      <c r="Q14" s="329"/>
      <c r="R14" s="329"/>
      <c r="S14" s="329"/>
      <c r="T14" s="329"/>
      <c r="U14" s="38"/>
      <c r="V14" s="96"/>
      <c r="W14" s="99"/>
      <c r="X14" s="100"/>
      <c r="Y14" s="329">
        <v>21092</v>
      </c>
      <c r="Z14" s="329"/>
      <c r="AA14" s="329"/>
      <c r="AB14" s="329"/>
      <c r="AC14" s="329"/>
      <c r="AD14" s="11"/>
      <c r="AE14" s="12"/>
      <c r="AF14" s="276">
        <f>$Y14/$P14</f>
        <v>0.4804665254333812</v>
      </c>
      <c r="AG14" s="277"/>
      <c r="AH14" s="277"/>
      <c r="AI14" s="277"/>
      <c r="AJ14" s="277"/>
      <c r="AK14" s="311"/>
      <c r="AL14" s="276">
        <v>0.6</v>
      </c>
      <c r="AM14" s="277"/>
      <c r="AN14" s="277"/>
      <c r="AO14" s="277"/>
      <c r="AP14" s="277"/>
      <c r="AQ14" s="311"/>
      <c r="AR14" s="13"/>
      <c r="AS14" s="14" t="s">
        <v>63</v>
      </c>
      <c r="AT14" s="307">
        <v>1000</v>
      </c>
      <c r="AU14" s="307"/>
      <c r="AV14" s="307"/>
      <c r="AW14" s="315"/>
      <c r="AY14" s="16"/>
      <c r="AZ14" s="16"/>
      <c r="BA14" s="16"/>
      <c r="BB14" s="16"/>
      <c r="BC14" s="16"/>
    </row>
    <row r="15" spans="3:55" ht="15.75" customHeight="1" x14ac:dyDescent="0.2">
      <c r="C15" s="308"/>
      <c r="D15" s="309"/>
      <c r="E15" s="309"/>
      <c r="F15" s="310"/>
      <c r="G15" s="302" t="s">
        <v>64</v>
      </c>
      <c r="H15" s="303"/>
      <c r="I15" s="303"/>
      <c r="J15" s="303"/>
      <c r="K15" s="303"/>
      <c r="L15" s="303"/>
      <c r="M15" s="304"/>
      <c r="N15" s="98"/>
      <c r="O15" s="90"/>
      <c r="P15" s="330"/>
      <c r="Q15" s="330"/>
      <c r="R15" s="330"/>
      <c r="S15" s="330"/>
      <c r="T15" s="330"/>
      <c r="U15" s="39"/>
      <c r="V15" s="40"/>
      <c r="W15" s="41"/>
      <c r="X15" s="8"/>
      <c r="Y15" s="330"/>
      <c r="Z15" s="330"/>
      <c r="AA15" s="330"/>
      <c r="AB15" s="330"/>
      <c r="AC15" s="330"/>
      <c r="AD15" s="17"/>
      <c r="AE15" s="18"/>
      <c r="AF15" s="312"/>
      <c r="AG15" s="313"/>
      <c r="AH15" s="313"/>
      <c r="AI15" s="313"/>
      <c r="AJ15" s="313"/>
      <c r="AK15" s="314"/>
      <c r="AL15" s="312"/>
      <c r="AM15" s="313"/>
      <c r="AN15" s="313"/>
      <c r="AO15" s="313"/>
      <c r="AP15" s="313"/>
      <c r="AQ15" s="314"/>
      <c r="AR15" s="19"/>
      <c r="AS15" s="20"/>
      <c r="AT15" s="319">
        <v>500</v>
      </c>
      <c r="AU15" s="319"/>
      <c r="AV15" s="319"/>
      <c r="AW15" s="320"/>
    </row>
    <row r="16" spans="3:55" s="10" customFormat="1" ht="15.75" customHeight="1" x14ac:dyDescent="0.2">
      <c r="C16" s="270" t="s">
        <v>132</v>
      </c>
      <c r="D16" s="271"/>
      <c r="E16" s="271"/>
      <c r="F16" s="272"/>
      <c r="G16" s="200" t="s">
        <v>62</v>
      </c>
      <c r="H16" s="201"/>
      <c r="I16" s="201"/>
      <c r="J16" s="201"/>
      <c r="K16" s="201"/>
      <c r="L16" s="201"/>
      <c r="M16" s="202"/>
      <c r="N16" s="97"/>
      <c r="O16" s="89"/>
      <c r="P16" s="329">
        <v>42045</v>
      </c>
      <c r="Q16" s="329"/>
      <c r="R16" s="329"/>
      <c r="S16" s="329"/>
      <c r="T16" s="329"/>
      <c r="U16" s="38"/>
      <c r="V16" s="96"/>
      <c r="W16" s="99"/>
      <c r="X16" s="100"/>
      <c r="Y16" s="329">
        <v>20517</v>
      </c>
      <c r="Z16" s="329"/>
      <c r="AA16" s="329"/>
      <c r="AB16" s="329"/>
      <c r="AC16" s="329"/>
      <c r="AD16" s="11"/>
      <c r="AE16" s="12"/>
      <c r="AF16" s="276">
        <f>$Y16/$P16</f>
        <v>0.48797716732072777</v>
      </c>
      <c r="AG16" s="277"/>
      <c r="AH16" s="277"/>
      <c r="AI16" s="277"/>
      <c r="AJ16" s="277"/>
      <c r="AK16" s="311"/>
      <c r="AL16" s="276">
        <v>0.5</v>
      </c>
      <c r="AM16" s="277"/>
      <c r="AN16" s="277"/>
      <c r="AO16" s="277"/>
      <c r="AP16" s="277"/>
      <c r="AQ16" s="311"/>
      <c r="AR16" s="13"/>
      <c r="AS16" s="14" t="s">
        <v>63</v>
      </c>
      <c r="AT16" s="307">
        <v>1000</v>
      </c>
      <c r="AU16" s="307"/>
      <c r="AV16" s="307"/>
      <c r="AW16" s="315"/>
      <c r="AY16" s="16"/>
      <c r="AZ16" s="16"/>
      <c r="BA16" s="16"/>
      <c r="BB16" s="16"/>
      <c r="BC16" s="16"/>
    </row>
    <row r="17" spans="2:58" ht="15.75" customHeight="1" x14ac:dyDescent="0.2">
      <c r="C17" s="308"/>
      <c r="D17" s="309"/>
      <c r="E17" s="309"/>
      <c r="F17" s="310"/>
      <c r="G17" s="302" t="s">
        <v>64</v>
      </c>
      <c r="H17" s="303"/>
      <c r="I17" s="303"/>
      <c r="J17" s="303"/>
      <c r="K17" s="303"/>
      <c r="L17" s="303"/>
      <c r="M17" s="304"/>
      <c r="N17" s="98"/>
      <c r="O17" s="90"/>
      <c r="P17" s="330"/>
      <c r="Q17" s="330"/>
      <c r="R17" s="330"/>
      <c r="S17" s="330"/>
      <c r="T17" s="330"/>
      <c r="U17" s="39"/>
      <c r="V17" s="40"/>
      <c r="W17" s="41"/>
      <c r="X17" s="8"/>
      <c r="Y17" s="330"/>
      <c r="Z17" s="330"/>
      <c r="AA17" s="330"/>
      <c r="AB17" s="330"/>
      <c r="AC17" s="330"/>
      <c r="AD17" s="17"/>
      <c r="AE17" s="18"/>
      <c r="AF17" s="312"/>
      <c r="AG17" s="313"/>
      <c r="AH17" s="313"/>
      <c r="AI17" s="313"/>
      <c r="AJ17" s="313"/>
      <c r="AK17" s="314"/>
      <c r="AL17" s="312"/>
      <c r="AM17" s="313"/>
      <c r="AN17" s="313"/>
      <c r="AO17" s="313"/>
      <c r="AP17" s="313"/>
      <c r="AQ17" s="314"/>
      <c r="AR17" s="19"/>
      <c r="AS17" s="20"/>
      <c r="AT17" s="319">
        <v>500</v>
      </c>
      <c r="AU17" s="319"/>
      <c r="AV17" s="319"/>
      <c r="AW17" s="320"/>
    </row>
    <row r="18" spans="2:58" s="10" customFormat="1" ht="15.75" customHeight="1" x14ac:dyDescent="0.2">
      <c r="C18" s="270" t="s">
        <v>134</v>
      </c>
      <c r="D18" s="271"/>
      <c r="E18" s="271"/>
      <c r="F18" s="272"/>
      <c r="G18" s="200" t="s">
        <v>62</v>
      </c>
      <c r="H18" s="201"/>
      <c r="I18" s="201"/>
      <c r="J18" s="201"/>
      <c r="K18" s="201"/>
      <c r="L18" s="201"/>
      <c r="M18" s="202"/>
      <c r="N18" s="97"/>
      <c r="O18" s="89"/>
      <c r="P18" s="322">
        <v>40706</v>
      </c>
      <c r="Q18" s="322"/>
      <c r="R18" s="322"/>
      <c r="S18" s="322"/>
      <c r="T18" s="322"/>
      <c r="U18" s="38"/>
      <c r="V18" s="96"/>
      <c r="W18" s="99"/>
      <c r="X18" s="100"/>
      <c r="Y18" s="322">
        <v>19597</v>
      </c>
      <c r="Z18" s="322"/>
      <c r="AA18" s="322"/>
      <c r="AB18" s="322"/>
      <c r="AC18" s="322"/>
      <c r="AD18" s="11"/>
      <c r="AE18" s="12"/>
      <c r="AF18" s="276">
        <f>$Y18/$P18</f>
        <v>0.48142779934162039</v>
      </c>
      <c r="AG18" s="277"/>
      <c r="AH18" s="277"/>
      <c r="AI18" s="277"/>
      <c r="AJ18" s="277"/>
      <c r="AK18" s="311"/>
      <c r="AL18" s="276">
        <v>0.52</v>
      </c>
      <c r="AM18" s="277"/>
      <c r="AN18" s="277"/>
      <c r="AO18" s="277"/>
      <c r="AP18" s="277"/>
      <c r="AQ18" s="311"/>
      <c r="AR18" s="13"/>
      <c r="AS18" s="14" t="s">
        <v>63</v>
      </c>
      <c r="AT18" s="307">
        <v>1000</v>
      </c>
      <c r="AU18" s="307"/>
      <c r="AV18" s="307"/>
      <c r="AW18" s="315"/>
      <c r="AY18" s="16"/>
      <c r="AZ18" s="16"/>
      <c r="BA18" s="16"/>
      <c r="BB18" s="16"/>
      <c r="BC18" s="16"/>
    </row>
    <row r="19" spans="2:58" ht="15.75" customHeight="1" x14ac:dyDescent="0.2">
      <c r="C19" s="308"/>
      <c r="D19" s="309"/>
      <c r="E19" s="309"/>
      <c r="F19" s="310"/>
      <c r="G19" s="302" t="s">
        <v>64</v>
      </c>
      <c r="H19" s="303"/>
      <c r="I19" s="303"/>
      <c r="J19" s="303"/>
      <c r="K19" s="303"/>
      <c r="L19" s="303"/>
      <c r="M19" s="304"/>
      <c r="N19" s="98"/>
      <c r="O19" s="90"/>
      <c r="P19" s="323"/>
      <c r="Q19" s="323"/>
      <c r="R19" s="323"/>
      <c r="S19" s="323"/>
      <c r="T19" s="323"/>
      <c r="U19" s="39"/>
      <c r="V19" s="40"/>
      <c r="W19" s="41"/>
      <c r="X19" s="8"/>
      <c r="Y19" s="323"/>
      <c r="Z19" s="323"/>
      <c r="AA19" s="323"/>
      <c r="AB19" s="323"/>
      <c r="AC19" s="323"/>
      <c r="AD19" s="17"/>
      <c r="AE19" s="18"/>
      <c r="AF19" s="312"/>
      <c r="AG19" s="313"/>
      <c r="AH19" s="313"/>
      <c r="AI19" s="313"/>
      <c r="AJ19" s="313"/>
      <c r="AK19" s="314"/>
      <c r="AL19" s="312"/>
      <c r="AM19" s="313"/>
      <c r="AN19" s="313"/>
      <c r="AO19" s="313"/>
      <c r="AP19" s="313"/>
      <c r="AQ19" s="314"/>
      <c r="AR19" s="19"/>
      <c r="AS19" s="20"/>
      <c r="AT19" s="319">
        <v>500</v>
      </c>
      <c r="AU19" s="319"/>
      <c r="AV19" s="319"/>
      <c r="AW19" s="320"/>
    </row>
    <row r="20" spans="2:58" s="10" customFormat="1" ht="15.75" customHeight="1" x14ac:dyDescent="0.2">
      <c r="C20" s="270" t="s">
        <v>135</v>
      </c>
      <c r="D20" s="271"/>
      <c r="E20" s="271"/>
      <c r="F20" s="272"/>
      <c r="G20" s="200" t="s">
        <v>62</v>
      </c>
      <c r="H20" s="201"/>
      <c r="I20" s="201"/>
      <c r="J20" s="201"/>
      <c r="K20" s="201"/>
      <c r="L20" s="201"/>
      <c r="M20" s="202"/>
      <c r="N20" s="97"/>
      <c r="O20" s="89"/>
      <c r="P20" s="322">
        <v>40322</v>
      </c>
      <c r="Q20" s="322"/>
      <c r="R20" s="322"/>
      <c r="S20" s="322"/>
      <c r="T20" s="322"/>
      <c r="U20" s="38"/>
      <c r="V20" s="96"/>
      <c r="W20" s="99"/>
      <c r="X20" s="100"/>
      <c r="Y20" s="322">
        <v>15404</v>
      </c>
      <c r="Z20" s="322"/>
      <c r="AA20" s="322"/>
      <c r="AB20" s="322"/>
      <c r="AC20" s="322"/>
      <c r="AD20" s="11"/>
      <c r="AE20" s="12"/>
      <c r="AF20" s="276">
        <f>$Y20/$P20</f>
        <v>0.38202470115569664</v>
      </c>
      <c r="AG20" s="277"/>
      <c r="AH20" s="277"/>
      <c r="AI20" s="277"/>
      <c r="AJ20" s="277"/>
      <c r="AK20" s="311"/>
      <c r="AL20" s="276">
        <v>0.54</v>
      </c>
      <c r="AM20" s="277"/>
      <c r="AN20" s="277"/>
      <c r="AO20" s="277"/>
      <c r="AP20" s="277"/>
      <c r="AQ20" s="311"/>
      <c r="AR20" s="13"/>
      <c r="AS20" s="14" t="s">
        <v>63</v>
      </c>
      <c r="AT20" s="307">
        <v>1000</v>
      </c>
      <c r="AU20" s="307"/>
      <c r="AV20" s="307"/>
      <c r="AW20" s="315"/>
      <c r="AY20" s="15"/>
      <c r="AZ20" s="16"/>
      <c r="BA20" s="16"/>
      <c r="BB20" s="16"/>
      <c r="BC20" s="16"/>
    </row>
    <row r="21" spans="2:58" ht="15.75" customHeight="1" x14ac:dyDescent="0.2">
      <c r="C21" s="308"/>
      <c r="D21" s="309"/>
      <c r="E21" s="309"/>
      <c r="F21" s="310"/>
      <c r="G21" s="302" t="s">
        <v>64</v>
      </c>
      <c r="H21" s="303"/>
      <c r="I21" s="303"/>
      <c r="J21" s="303"/>
      <c r="K21" s="303"/>
      <c r="L21" s="303"/>
      <c r="M21" s="304"/>
      <c r="N21" s="98"/>
      <c r="O21" s="90"/>
      <c r="P21" s="323"/>
      <c r="Q21" s="323"/>
      <c r="R21" s="323"/>
      <c r="S21" s="323"/>
      <c r="T21" s="323"/>
      <c r="U21" s="39"/>
      <c r="V21" s="40"/>
      <c r="W21" s="41"/>
      <c r="X21" s="8"/>
      <c r="Y21" s="323"/>
      <c r="Z21" s="323"/>
      <c r="AA21" s="323"/>
      <c r="AB21" s="323"/>
      <c r="AC21" s="323"/>
      <c r="AD21" s="17"/>
      <c r="AE21" s="18"/>
      <c r="AF21" s="312"/>
      <c r="AG21" s="313"/>
      <c r="AH21" s="313"/>
      <c r="AI21" s="313"/>
      <c r="AJ21" s="313"/>
      <c r="AK21" s="314"/>
      <c r="AL21" s="312"/>
      <c r="AM21" s="313"/>
      <c r="AN21" s="313"/>
      <c r="AO21" s="313"/>
      <c r="AP21" s="313"/>
      <c r="AQ21" s="314"/>
      <c r="AR21" s="19"/>
      <c r="AS21" s="20"/>
      <c r="AT21" s="319">
        <v>500</v>
      </c>
      <c r="AU21" s="319"/>
      <c r="AV21" s="319"/>
      <c r="AW21" s="320"/>
      <c r="AY21" s="15"/>
      <c r="AZ21" s="6"/>
      <c r="BA21" s="6"/>
      <c r="BB21" s="6"/>
      <c r="BC21" s="6"/>
    </row>
    <row r="22" spans="2:58" s="10" customFormat="1" ht="15.75" customHeight="1" x14ac:dyDescent="0.2">
      <c r="C22" s="257" t="s">
        <v>136</v>
      </c>
      <c r="D22" s="258"/>
      <c r="E22" s="258"/>
      <c r="F22" s="259"/>
      <c r="G22" s="200" t="s">
        <v>62</v>
      </c>
      <c r="H22" s="201"/>
      <c r="I22" s="201"/>
      <c r="J22" s="201"/>
      <c r="K22" s="201"/>
      <c r="L22" s="201"/>
      <c r="M22" s="202"/>
      <c r="N22" s="97"/>
      <c r="O22" s="89"/>
      <c r="P22" s="322">
        <v>39009</v>
      </c>
      <c r="Q22" s="322"/>
      <c r="R22" s="322"/>
      <c r="S22" s="322"/>
      <c r="T22" s="322"/>
      <c r="U22" s="38"/>
      <c r="V22" s="96"/>
      <c r="W22" s="99"/>
      <c r="X22" s="100"/>
      <c r="Y22" s="322">
        <v>17191</v>
      </c>
      <c r="Z22" s="322"/>
      <c r="AA22" s="322"/>
      <c r="AB22" s="322"/>
      <c r="AC22" s="322"/>
      <c r="AD22" s="11"/>
      <c r="AE22" s="12"/>
      <c r="AF22" s="276">
        <f>$Y22/$P22</f>
        <v>0.44069317337024788</v>
      </c>
      <c r="AG22" s="277"/>
      <c r="AH22" s="277"/>
      <c r="AI22" s="277"/>
      <c r="AJ22" s="277"/>
      <c r="AK22" s="311"/>
      <c r="AL22" s="392">
        <v>0.56000000000000005</v>
      </c>
      <c r="AM22" s="393"/>
      <c r="AN22" s="393"/>
      <c r="AO22" s="393"/>
      <c r="AP22" s="393"/>
      <c r="AQ22" s="394"/>
      <c r="AR22" s="13"/>
      <c r="AS22" s="14" t="s">
        <v>63</v>
      </c>
      <c r="AT22" s="307">
        <v>1000</v>
      </c>
      <c r="AU22" s="307"/>
      <c r="AV22" s="307"/>
      <c r="AW22" s="315"/>
    </row>
    <row r="23" spans="2:58" ht="15.75" customHeight="1" x14ac:dyDescent="0.2">
      <c r="C23" s="260"/>
      <c r="D23" s="261"/>
      <c r="E23" s="261"/>
      <c r="F23" s="262"/>
      <c r="G23" s="302" t="s">
        <v>64</v>
      </c>
      <c r="H23" s="303"/>
      <c r="I23" s="303"/>
      <c r="J23" s="303"/>
      <c r="K23" s="303"/>
      <c r="L23" s="303"/>
      <c r="M23" s="304"/>
      <c r="N23" s="98"/>
      <c r="O23" s="90"/>
      <c r="P23" s="323"/>
      <c r="Q23" s="323"/>
      <c r="R23" s="323"/>
      <c r="S23" s="323"/>
      <c r="T23" s="323"/>
      <c r="U23" s="39"/>
      <c r="V23" s="40"/>
      <c r="W23" s="41"/>
      <c r="X23" s="8"/>
      <c r="Y23" s="323"/>
      <c r="Z23" s="323"/>
      <c r="AA23" s="323"/>
      <c r="AB23" s="323"/>
      <c r="AC23" s="323"/>
      <c r="AD23" s="17"/>
      <c r="AE23" s="18"/>
      <c r="AF23" s="312"/>
      <c r="AG23" s="313"/>
      <c r="AH23" s="313"/>
      <c r="AI23" s="313"/>
      <c r="AJ23" s="313"/>
      <c r="AK23" s="314"/>
      <c r="AL23" s="395"/>
      <c r="AM23" s="396"/>
      <c r="AN23" s="396"/>
      <c r="AO23" s="396"/>
      <c r="AP23" s="396"/>
      <c r="AQ23" s="397"/>
      <c r="AR23" s="19"/>
      <c r="AS23" s="20"/>
      <c r="AT23" s="319">
        <v>500</v>
      </c>
      <c r="AU23" s="319"/>
      <c r="AV23" s="319"/>
      <c r="AW23" s="320"/>
    </row>
    <row r="24" spans="2:58" s="6" customFormat="1" ht="18" customHeight="1" x14ac:dyDescent="0.2">
      <c r="B24" s="91"/>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7"/>
      <c r="AT24" s="7"/>
      <c r="AU24" s="7"/>
      <c r="AV24" s="7"/>
      <c r="AW24" s="7"/>
      <c r="BA24" s="91"/>
      <c r="BB24" s="114" t="str">
        <f>C14</f>
        <v>29</v>
      </c>
      <c r="BC24" s="114" t="str">
        <f>C16</f>
        <v>30</v>
      </c>
      <c r="BD24" s="114" t="str">
        <f>C18</f>
        <v>R1</v>
      </c>
      <c r="BE24" s="114" t="str">
        <f>C20</f>
        <v>2</v>
      </c>
      <c r="BF24" s="115" t="str">
        <f>C22&amp;"（暫定値）"</f>
        <v>3（暫定値）</v>
      </c>
    </row>
    <row r="25" spans="2:58" s="6" customFormat="1" ht="18" customHeight="1" x14ac:dyDescent="0.2">
      <c r="B25" s="91"/>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7"/>
      <c r="AT25" s="7"/>
      <c r="AU25" s="7"/>
      <c r="AV25" s="7"/>
      <c r="AW25" s="7"/>
      <c r="BA25" s="34" t="s">
        <v>124</v>
      </c>
      <c r="BB25" s="116">
        <f>AF14</f>
        <v>0.4804665254333812</v>
      </c>
      <c r="BC25" s="116">
        <f>AF16</f>
        <v>0.48797716732072777</v>
      </c>
      <c r="BD25" s="116">
        <f>AF18</f>
        <v>0.48142779934162039</v>
      </c>
      <c r="BE25" s="116">
        <f>AF20</f>
        <v>0.38202470115569664</v>
      </c>
      <c r="BF25" s="116">
        <f>AF22</f>
        <v>0.44069317337024788</v>
      </c>
    </row>
    <row r="26" spans="2:58" s="6" customFormat="1" ht="18" customHeight="1" x14ac:dyDescent="0.2">
      <c r="B26" s="91"/>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7"/>
      <c r="AT26" s="7"/>
      <c r="AU26" s="7"/>
      <c r="AV26" s="7"/>
      <c r="AW26" s="7"/>
      <c r="BA26" s="34" t="s">
        <v>125</v>
      </c>
      <c r="BB26" s="117">
        <f>Y14</f>
        <v>21092</v>
      </c>
      <c r="BC26" s="117">
        <f>Y16</f>
        <v>20517</v>
      </c>
      <c r="BD26" s="117">
        <f>Y18</f>
        <v>19597</v>
      </c>
      <c r="BE26" s="117">
        <f>Y20</f>
        <v>15404</v>
      </c>
      <c r="BF26" s="117">
        <f>Y22</f>
        <v>17191</v>
      </c>
    </row>
    <row r="27" spans="2:58" s="6" customFormat="1" ht="18" customHeight="1" x14ac:dyDescent="0.2">
      <c r="B27" s="91"/>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7"/>
      <c r="AT27" s="7"/>
      <c r="AU27" s="7"/>
      <c r="AV27" s="7"/>
      <c r="AW27" s="7"/>
    </row>
    <row r="28" spans="2:58" s="6" customFormat="1" ht="18" customHeight="1" x14ac:dyDescent="0.2">
      <c r="B28" s="91"/>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7"/>
      <c r="AT28" s="7"/>
      <c r="AU28" s="7"/>
      <c r="AV28" s="7"/>
      <c r="AW28" s="7"/>
    </row>
    <row r="29" spans="2:58" s="6" customFormat="1" ht="18" customHeight="1" x14ac:dyDescent="0.2">
      <c r="B29" s="91"/>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7"/>
      <c r="AT29" s="7"/>
      <c r="AU29" s="7"/>
      <c r="AV29" s="7"/>
      <c r="AW29" s="7"/>
    </row>
    <row r="30" spans="2:58" s="6" customFormat="1" ht="18" customHeight="1" x14ac:dyDescent="0.2">
      <c r="B30" s="91"/>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7"/>
      <c r="AT30" s="7"/>
      <c r="AU30" s="7"/>
      <c r="AV30" s="7"/>
      <c r="AW30" s="7"/>
    </row>
    <row r="31" spans="2:58" s="6" customFormat="1" ht="18" customHeight="1" x14ac:dyDescent="0.2">
      <c r="B31" s="91"/>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7"/>
      <c r="AT31" s="7"/>
      <c r="AU31" s="7"/>
      <c r="AV31" s="7"/>
      <c r="AW31" s="7"/>
    </row>
    <row r="32" spans="2:58" s="6" customFormat="1" ht="18" customHeight="1" x14ac:dyDescent="0.2">
      <c r="B32" s="91"/>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7"/>
      <c r="AT32" s="7"/>
      <c r="AU32" s="7"/>
      <c r="AV32" s="7"/>
      <c r="AW32" s="7"/>
    </row>
    <row r="33" spans="2:53" ht="18" customHeight="1" x14ac:dyDescent="0.2">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row>
    <row r="34" spans="2:53" ht="18" customHeight="1" x14ac:dyDescent="0.2">
      <c r="C34" s="1" t="s">
        <v>54</v>
      </c>
      <c r="AI34" s="6"/>
      <c r="AJ34" s="6"/>
      <c r="AK34" s="6"/>
      <c r="AL34" s="6"/>
      <c r="AM34" s="6"/>
      <c r="AN34" s="6"/>
      <c r="AO34" s="6"/>
      <c r="AP34" s="6"/>
      <c r="AQ34" s="6"/>
      <c r="AR34" s="3"/>
      <c r="AX34" s="9" t="s">
        <v>6</v>
      </c>
    </row>
    <row r="35" spans="2:53" ht="18" customHeight="1" x14ac:dyDescent="0.2">
      <c r="C35" s="316" t="s">
        <v>7</v>
      </c>
      <c r="D35" s="317"/>
      <c r="E35" s="317"/>
      <c r="F35" s="318"/>
      <c r="G35" s="316" t="s">
        <v>16</v>
      </c>
      <c r="H35" s="317"/>
      <c r="I35" s="317"/>
      <c r="J35" s="317"/>
      <c r="K35" s="317"/>
      <c r="L35" s="317"/>
      <c r="M35" s="318"/>
      <c r="N35" s="321" t="s">
        <v>9</v>
      </c>
      <c r="O35" s="321"/>
      <c r="P35" s="321"/>
      <c r="Q35" s="321"/>
      <c r="R35" s="321"/>
      <c r="S35" s="321"/>
      <c r="T35" s="321"/>
      <c r="U35" s="321"/>
      <c r="V35" s="321"/>
      <c r="W35" s="321" t="s">
        <v>50</v>
      </c>
      <c r="X35" s="321"/>
      <c r="Y35" s="321"/>
      <c r="Z35" s="321"/>
      <c r="AA35" s="321"/>
      <c r="AB35" s="321"/>
      <c r="AC35" s="321"/>
      <c r="AD35" s="321"/>
      <c r="AE35" s="321"/>
      <c r="AF35" s="316" t="s">
        <v>49</v>
      </c>
      <c r="AG35" s="317"/>
      <c r="AH35" s="317"/>
      <c r="AI35" s="317"/>
      <c r="AJ35" s="317"/>
      <c r="AK35" s="318"/>
      <c r="AL35" s="316" t="s">
        <v>15</v>
      </c>
      <c r="AM35" s="317"/>
      <c r="AN35" s="317"/>
      <c r="AO35" s="317"/>
      <c r="AP35" s="317"/>
      <c r="AQ35" s="318"/>
      <c r="AR35" s="324" t="s">
        <v>13</v>
      </c>
      <c r="AS35" s="325"/>
      <c r="AT35" s="325"/>
      <c r="AU35" s="325"/>
      <c r="AV35" s="325"/>
      <c r="AW35" s="326"/>
    </row>
    <row r="36" spans="2:53" s="10" customFormat="1" ht="15.75" customHeight="1" x14ac:dyDescent="0.2">
      <c r="C36" s="270" t="s">
        <v>131</v>
      </c>
      <c r="D36" s="271"/>
      <c r="E36" s="271"/>
      <c r="F36" s="272"/>
      <c r="G36" s="299" t="s">
        <v>105</v>
      </c>
      <c r="H36" s="300"/>
      <c r="I36" s="300"/>
      <c r="J36" s="300"/>
      <c r="K36" s="300"/>
      <c r="L36" s="300"/>
      <c r="M36" s="301"/>
      <c r="N36" s="101"/>
      <c r="O36" s="87"/>
      <c r="P36" s="305">
        <v>1931</v>
      </c>
      <c r="Q36" s="305"/>
      <c r="R36" s="305"/>
      <c r="S36" s="305"/>
      <c r="T36" s="305"/>
      <c r="U36" s="102"/>
      <c r="V36" s="88"/>
      <c r="W36" s="103"/>
      <c r="X36" s="101"/>
      <c r="Y36" s="307">
        <v>307</v>
      </c>
      <c r="Z36" s="307"/>
      <c r="AA36" s="307"/>
      <c r="AB36" s="307"/>
      <c r="AC36" s="307"/>
      <c r="AD36" s="104"/>
      <c r="AE36" s="105"/>
      <c r="AF36" s="276">
        <f>($Y36+$Y37)/($P36+$P37)</f>
        <v>0.14540182270091134</v>
      </c>
      <c r="AG36" s="277"/>
      <c r="AH36" s="277"/>
      <c r="AI36" s="293"/>
      <c r="AJ36" s="293"/>
      <c r="AK36" s="294"/>
      <c r="AL36" s="276">
        <v>0.6</v>
      </c>
      <c r="AM36" s="277"/>
      <c r="AN36" s="277"/>
      <c r="AO36" s="293"/>
      <c r="AP36" s="293"/>
      <c r="AQ36" s="294"/>
      <c r="AR36" s="131" t="s">
        <v>65</v>
      </c>
      <c r="AS36" s="132"/>
      <c r="AT36" s="132"/>
      <c r="AU36" s="132"/>
      <c r="AV36" s="132"/>
      <c r="AW36" s="133"/>
      <c r="BA36" s="111">
        <f t="shared" ref="BA36:BA45" si="0">$Y36/$P36</f>
        <v>0.15898498187467633</v>
      </c>
    </row>
    <row r="37" spans="2:53" ht="15.75" customHeight="1" x14ac:dyDescent="0.2">
      <c r="C37" s="273"/>
      <c r="D37" s="274"/>
      <c r="E37" s="274"/>
      <c r="F37" s="275"/>
      <c r="G37" s="302" t="s">
        <v>106</v>
      </c>
      <c r="H37" s="303"/>
      <c r="I37" s="303"/>
      <c r="J37" s="303"/>
      <c r="K37" s="303"/>
      <c r="L37" s="303"/>
      <c r="M37" s="304"/>
      <c r="N37" s="94"/>
      <c r="O37" s="85"/>
      <c r="P37" s="306">
        <v>483</v>
      </c>
      <c r="Q37" s="306"/>
      <c r="R37" s="306"/>
      <c r="S37" s="306"/>
      <c r="T37" s="306"/>
      <c r="U37" s="106"/>
      <c r="V37" s="86"/>
      <c r="W37" s="107"/>
      <c r="X37" s="94"/>
      <c r="Y37" s="319">
        <v>44</v>
      </c>
      <c r="Z37" s="319"/>
      <c r="AA37" s="319"/>
      <c r="AB37" s="319"/>
      <c r="AC37" s="319"/>
      <c r="AD37" s="108"/>
      <c r="AE37" s="109"/>
      <c r="AF37" s="295"/>
      <c r="AG37" s="296"/>
      <c r="AH37" s="296"/>
      <c r="AI37" s="296"/>
      <c r="AJ37" s="296"/>
      <c r="AK37" s="297"/>
      <c r="AL37" s="295"/>
      <c r="AM37" s="296"/>
      <c r="AN37" s="296"/>
      <c r="AO37" s="296"/>
      <c r="AP37" s="296"/>
      <c r="AQ37" s="297"/>
      <c r="AR37" s="298" t="s">
        <v>65</v>
      </c>
      <c r="AS37" s="204"/>
      <c r="AT37" s="204"/>
      <c r="AU37" s="204"/>
      <c r="AV37" s="204"/>
      <c r="AW37" s="205"/>
      <c r="BA37" s="112">
        <f t="shared" si="0"/>
        <v>9.1097308488612833E-2</v>
      </c>
    </row>
    <row r="38" spans="2:53" s="10" customFormat="1" ht="15.75" customHeight="1" x14ac:dyDescent="0.2">
      <c r="C38" s="270" t="s">
        <v>132</v>
      </c>
      <c r="D38" s="288"/>
      <c r="E38" s="288"/>
      <c r="F38" s="289"/>
      <c r="G38" s="299" t="s">
        <v>105</v>
      </c>
      <c r="H38" s="300"/>
      <c r="I38" s="300"/>
      <c r="J38" s="300"/>
      <c r="K38" s="300"/>
      <c r="L38" s="300"/>
      <c r="M38" s="301"/>
      <c r="N38" s="101"/>
      <c r="O38" s="87"/>
      <c r="P38" s="305">
        <v>1678</v>
      </c>
      <c r="Q38" s="305"/>
      <c r="R38" s="305"/>
      <c r="S38" s="305"/>
      <c r="T38" s="305"/>
      <c r="U38" s="102"/>
      <c r="V38" s="88"/>
      <c r="W38" s="103"/>
      <c r="X38" s="101"/>
      <c r="Y38" s="307">
        <v>183</v>
      </c>
      <c r="Z38" s="307"/>
      <c r="AA38" s="307"/>
      <c r="AB38" s="307"/>
      <c r="AC38" s="307"/>
      <c r="AD38" s="104"/>
      <c r="AE38" s="105"/>
      <c r="AF38" s="276">
        <f>($Y38+$Y39)/($P38+$P39)</f>
        <v>9.5011876484560567E-2</v>
      </c>
      <c r="AG38" s="277"/>
      <c r="AH38" s="277"/>
      <c r="AI38" s="278"/>
      <c r="AJ38" s="278"/>
      <c r="AK38" s="279"/>
      <c r="AL38" s="276">
        <v>0.26</v>
      </c>
      <c r="AM38" s="277"/>
      <c r="AN38" s="277"/>
      <c r="AO38" s="293"/>
      <c r="AP38" s="293"/>
      <c r="AQ38" s="294"/>
      <c r="AR38" s="267" t="s">
        <v>65</v>
      </c>
      <c r="AS38" s="268"/>
      <c r="AT38" s="268"/>
      <c r="AU38" s="268"/>
      <c r="AV38" s="268"/>
      <c r="AW38" s="269"/>
      <c r="BA38" s="111">
        <f t="shared" si="0"/>
        <v>0.10905840286054827</v>
      </c>
    </row>
    <row r="39" spans="2:53" ht="15.75" customHeight="1" x14ac:dyDescent="0.2">
      <c r="C39" s="290"/>
      <c r="D39" s="291"/>
      <c r="E39" s="291"/>
      <c r="F39" s="292"/>
      <c r="G39" s="302" t="s">
        <v>106</v>
      </c>
      <c r="H39" s="303"/>
      <c r="I39" s="303"/>
      <c r="J39" s="303"/>
      <c r="K39" s="303"/>
      <c r="L39" s="303"/>
      <c r="M39" s="304"/>
      <c r="N39" s="94"/>
      <c r="O39" s="85"/>
      <c r="P39" s="306">
        <v>427</v>
      </c>
      <c r="Q39" s="306"/>
      <c r="R39" s="306"/>
      <c r="S39" s="306"/>
      <c r="T39" s="306"/>
      <c r="U39" s="106"/>
      <c r="V39" s="86"/>
      <c r="W39" s="107"/>
      <c r="X39" s="94"/>
      <c r="Y39" s="319">
        <v>17</v>
      </c>
      <c r="Z39" s="319"/>
      <c r="AA39" s="319"/>
      <c r="AB39" s="319"/>
      <c r="AC39" s="319"/>
      <c r="AD39" s="108"/>
      <c r="AE39" s="109"/>
      <c r="AF39" s="280"/>
      <c r="AG39" s="281"/>
      <c r="AH39" s="281"/>
      <c r="AI39" s="281"/>
      <c r="AJ39" s="281"/>
      <c r="AK39" s="282"/>
      <c r="AL39" s="295"/>
      <c r="AM39" s="296"/>
      <c r="AN39" s="296"/>
      <c r="AO39" s="296"/>
      <c r="AP39" s="296"/>
      <c r="AQ39" s="297"/>
      <c r="AR39" s="224" t="s">
        <v>65</v>
      </c>
      <c r="AS39" s="225"/>
      <c r="AT39" s="225"/>
      <c r="AU39" s="225"/>
      <c r="AV39" s="225"/>
      <c r="AW39" s="226"/>
      <c r="BA39" s="112">
        <f t="shared" si="0"/>
        <v>3.9812646370023422E-2</v>
      </c>
    </row>
    <row r="40" spans="2:53" s="10" customFormat="1" ht="15.75" customHeight="1" x14ac:dyDescent="0.2">
      <c r="C40" s="270" t="s">
        <v>133</v>
      </c>
      <c r="D40" s="271"/>
      <c r="E40" s="271"/>
      <c r="F40" s="272"/>
      <c r="G40" s="299" t="s">
        <v>105</v>
      </c>
      <c r="H40" s="300"/>
      <c r="I40" s="300"/>
      <c r="J40" s="300"/>
      <c r="K40" s="300"/>
      <c r="L40" s="300"/>
      <c r="M40" s="301"/>
      <c r="N40" s="101"/>
      <c r="O40" s="87"/>
      <c r="P40" s="305">
        <v>1512</v>
      </c>
      <c r="Q40" s="305"/>
      <c r="R40" s="305"/>
      <c r="S40" s="305"/>
      <c r="T40" s="305"/>
      <c r="U40" s="102"/>
      <c r="V40" s="88"/>
      <c r="W40" s="103"/>
      <c r="X40" s="101"/>
      <c r="Y40" s="305">
        <v>167</v>
      </c>
      <c r="Z40" s="305"/>
      <c r="AA40" s="305"/>
      <c r="AB40" s="305"/>
      <c r="AC40" s="305"/>
      <c r="AD40" s="104"/>
      <c r="AE40" s="105"/>
      <c r="AF40" s="276">
        <f>($Y40+$Y41)/($P40+$P41)</f>
        <v>0.10185676392572944</v>
      </c>
      <c r="AG40" s="277"/>
      <c r="AH40" s="277"/>
      <c r="AI40" s="278"/>
      <c r="AJ40" s="278"/>
      <c r="AK40" s="279"/>
      <c r="AL40" s="276">
        <v>0.32</v>
      </c>
      <c r="AM40" s="277"/>
      <c r="AN40" s="277"/>
      <c r="AO40" s="283"/>
      <c r="AP40" s="283"/>
      <c r="AQ40" s="284"/>
      <c r="AR40" s="131" t="s">
        <v>65</v>
      </c>
      <c r="AS40" s="132"/>
      <c r="AT40" s="132"/>
      <c r="AU40" s="132"/>
      <c r="AV40" s="132"/>
      <c r="AW40" s="133"/>
      <c r="BA40" s="111">
        <f t="shared" si="0"/>
        <v>0.11044973544973545</v>
      </c>
    </row>
    <row r="41" spans="2:53" ht="15.75" customHeight="1" x14ac:dyDescent="0.2">
      <c r="C41" s="273"/>
      <c r="D41" s="274"/>
      <c r="E41" s="274"/>
      <c r="F41" s="275"/>
      <c r="G41" s="302" t="s">
        <v>106</v>
      </c>
      <c r="H41" s="303"/>
      <c r="I41" s="303"/>
      <c r="J41" s="303"/>
      <c r="K41" s="303"/>
      <c r="L41" s="303"/>
      <c r="M41" s="304"/>
      <c r="N41" s="94"/>
      <c r="O41" s="85"/>
      <c r="P41" s="306">
        <v>373</v>
      </c>
      <c r="Q41" s="306"/>
      <c r="R41" s="306"/>
      <c r="S41" s="306"/>
      <c r="T41" s="306"/>
      <c r="U41" s="106"/>
      <c r="V41" s="86"/>
      <c r="W41" s="107"/>
      <c r="X41" s="94"/>
      <c r="Y41" s="306">
        <v>25</v>
      </c>
      <c r="Z41" s="306"/>
      <c r="AA41" s="306"/>
      <c r="AB41" s="306"/>
      <c r="AC41" s="306"/>
      <c r="AD41" s="108"/>
      <c r="AE41" s="109"/>
      <c r="AF41" s="280"/>
      <c r="AG41" s="281"/>
      <c r="AH41" s="281"/>
      <c r="AI41" s="281"/>
      <c r="AJ41" s="281"/>
      <c r="AK41" s="282"/>
      <c r="AL41" s="285"/>
      <c r="AM41" s="286"/>
      <c r="AN41" s="286"/>
      <c r="AO41" s="286"/>
      <c r="AP41" s="286"/>
      <c r="AQ41" s="287"/>
      <c r="AR41" s="298" t="s">
        <v>65</v>
      </c>
      <c r="AS41" s="204"/>
      <c r="AT41" s="204"/>
      <c r="AU41" s="204"/>
      <c r="AV41" s="204"/>
      <c r="AW41" s="205"/>
      <c r="BA41" s="112">
        <f t="shared" si="0"/>
        <v>6.7024128686327081E-2</v>
      </c>
    </row>
    <row r="42" spans="2:53" s="10" customFormat="1" ht="15.75" customHeight="1" x14ac:dyDescent="0.2">
      <c r="C42" s="270" t="s">
        <v>135</v>
      </c>
      <c r="D42" s="271"/>
      <c r="E42" s="271"/>
      <c r="F42" s="272"/>
      <c r="G42" s="299" t="s">
        <v>105</v>
      </c>
      <c r="H42" s="300"/>
      <c r="I42" s="300"/>
      <c r="J42" s="300"/>
      <c r="K42" s="300"/>
      <c r="L42" s="300"/>
      <c r="M42" s="301"/>
      <c r="N42" s="101"/>
      <c r="O42" s="87"/>
      <c r="P42" s="305">
        <v>1040</v>
      </c>
      <c r="Q42" s="305"/>
      <c r="R42" s="305"/>
      <c r="S42" s="305"/>
      <c r="T42" s="305"/>
      <c r="U42" s="102"/>
      <c r="V42" s="88"/>
      <c r="W42" s="103"/>
      <c r="X42" s="101"/>
      <c r="Y42" s="305">
        <v>47</v>
      </c>
      <c r="Z42" s="305"/>
      <c r="AA42" s="305"/>
      <c r="AB42" s="305"/>
      <c r="AC42" s="305"/>
      <c r="AD42" s="104"/>
      <c r="AE42" s="105"/>
      <c r="AF42" s="276">
        <f>($Y42+$Y43)/($P42+$P43)</f>
        <v>4.2187500000000003E-2</v>
      </c>
      <c r="AG42" s="277"/>
      <c r="AH42" s="277"/>
      <c r="AI42" s="293"/>
      <c r="AJ42" s="293"/>
      <c r="AK42" s="294"/>
      <c r="AL42" s="276">
        <v>0.39</v>
      </c>
      <c r="AM42" s="277"/>
      <c r="AN42" s="277"/>
      <c r="AO42" s="293"/>
      <c r="AP42" s="293"/>
      <c r="AQ42" s="294"/>
      <c r="AR42" s="267" t="s">
        <v>17</v>
      </c>
      <c r="AS42" s="268"/>
      <c r="AT42" s="268"/>
      <c r="AU42" s="268"/>
      <c r="AV42" s="268"/>
      <c r="AW42" s="269"/>
      <c r="BA42" s="111">
        <f t="shared" si="0"/>
        <v>4.5192307692307691E-2</v>
      </c>
    </row>
    <row r="43" spans="2:53" ht="15.75" customHeight="1" x14ac:dyDescent="0.2">
      <c r="C43" s="273"/>
      <c r="D43" s="274"/>
      <c r="E43" s="274"/>
      <c r="F43" s="275"/>
      <c r="G43" s="302" t="s">
        <v>106</v>
      </c>
      <c r="H43" s="303"/>
      <c r="I43" s="303"/>
      <c r="J43" s="303"/>
      <c r="K43" s="303"/>
      <c r="L43" s="303"/>
      <c r="M43" s="304"/>
      <c r="N43" s="94"/>
      <c r="O43" s="85"/>
      <c r="P43" s="306">
        <v>240</v>
      </c>
      <c r="Q43" s="306"/>
      <c r="R43" s="306"/>
      <c r="S43" s="306"/>
      <c r="T43" s="306"/>
      <c r="U43" s="106"/>
      <c r="V43" s="86"/>
      <c r="W43" s="107"/>
      <c r="X43" s="94"/>
      <c r="Y43" s="306">
        <v>7</v>
      </c>
      <c r="Z43" s="306"/>
      <c r="AA43" s="306"/>
      <c r="AB43" s="306"/>
      <c r="AC43" s="306"/>
      <c r="AD43" s="108"/>
      <c r="AE43" s="109"/>
      <c r="AF43" s="295"/>
      <c r="AG43" s="296"/>
      <c r="AH43" s="296"/>
      <c r="AI43" s="296"/>
      <c r="AJ43" s="296"/>
      <c r="AK43" s="297"/>
      <c r="AL43" s="295"/>
      <c r="AM43" s="296"/>
      <c r="AN43" s="296"/>
      <c r="AO43" s="296"/>
      <c r="AP43" s="296"/>
      <c r="AQ43" s="297"/>
      <c r="AR43" s="224" t="s">
        <v>17</v>
      </c>
      <c r="AS43" s="225"/>
      <c r="AT43" s="225"/>
      <c r="AU43" s="225"/>
      <c r="AV43" s="225"/>
      <c r="AW43" s="226"/>
      <c r="BA43" s="112">
        <f t="shared" si="0"/>
        <v>2.9166666666666667E-2</v>
      </c>
    </row>
    <row r="44" spans="2:53" s="10" customFormat="1" ht="15.75" customHeight="1" x14ac:dyDescent="0.2">
      <c r="C44" s="257" t="s">
        <v>136</v>
      </c>
      <c r="D44" s="258"/>
      <c r="E44" s="258"/>
      <c r="F44" s="259"/>
      <c r="G44" s="299" t="s">
        <v>105</v>
      </c>
      <c r="H44" s="300"/>
      <c r="I44" s="300"/>
      <c r="J44" s="300"/>
      <c r="K44" s="300"/>
      <c r="L44" s="300"/>
      <c r="M44" s="301"/>
      <c r="N44" s="101"/>
      <c r="O44" s="87"/>
      <c r="P44" s="305">
        <v>1382</v>
      </c>
      <c r="Q44" s="305"/>
      <c r="R44" s="305"/>
      <c r="S44" s="305"/>
      <c r="T44" s="305"/>
      <c r="U44" s="102"/>
      <c r="V44" s="88"/>
      <c r="W44" s="103"/>
      <c r="X44" s="101"/>
      <c r="Y44" s="305">
        <v>114</v>
      </c>
      <c r="Z44" s="305"/>
      <c r="AA44" s="305"/>
      <c r="AB44" s="305"/>
      <c r="AC44" s="305"/>
      <c r="AD44" s="104"/>
      <c r="AE44" s="105"/>
      <c r="AF44" s="276">
        <f>($Y44+$Y45)/($P44+$P45)</f>
        <v>7.2004608294930869E-2</v>
      </c>
      <c r="AG44" s="277"/>
      <c r="AH44" s="277"/>
      <c r="AI44" s="293"/>
      <c r="AJ44" s="293"/>
      <c r="AK44" s="294"/>
      <c r="AL44" s="402">
        <v>0.46</v>
      </c>
      <c r="AM44" s="403"/>
      <c r="AN44" s="403"/>
      <c r="AO44" s="404"/>
      <c r="AP44" s="404"/>
      <c r="AQ44" s="405"/>
      <c r="AR44" s="131" t="s">
        <v>65</v>
      </c>
      <c r="AS44" s="132"/>
      <c r="AT44" s="132"/>
      <c r="AU44" s="132"/>
      <c r="AV44" s="132"/>
      <c r="AW44" s="133"/>
      <c r="BA44" s="111">
        <f t="shared" si="0"/>
        <v>8.2489146164978294E-2</v>
      </c>
    </row>
    <row r="45" spans="2:53" ht="15.75" customHeight="1" x14ac:dyDescent="0.2">
      <c r="C45" s="260"/>
      <c r="D45" s="261"/>
      <c r="E45" s="261"/>
      <c r="F45" s="262"/>
      <c r="G45" s="302" t="s">
        <v>106</v>
      </c>
      <c r="H45" s="303"/>
      <c r="I45" s="303"/>
      <c r="J45" s="303"/>
      <c r="K45" s="303"/>
      <c r="L45" s="303"/>
      <c r="M45" s="304"/>
      <c r="N45" s="94"/>
      <c r="O45" s="85"/>
      <c r="P45" s="306">
        <v>354</v>
      </c>
      <c r="Q45" s="306"/>
      <c r="R45" s="306"/>
      <c r="S45" s="306"/>
      <c r="T45" s="306"/>
      <c r="U45" s="106"/>
      <c r="V45" s="86"/>
      <c r="W45" s="107"/>
      <c r="X45" s="94"/>
      <c r="Y45" s="306">
        <v>11</v>
      </c>
      <c r="Z45" s="306"/>
      <c r="AA45" s="306"/>
      <c r="AB45" s="306"/>
      <c r="AC45" s="306"/>
      <c r="AD45" s="108"/>
      <c r="AE45" s="109"/>
      <c r="AF45" s="409"/>
      <c r="AG45" s="410"/>
      <c r="AH45" s="410"/>
      <c r="AI45" s="410"/>
      <c r="AJ45" s="410"/>
      <c r="AK45" s="411"/>
      <c r="AL45" s="406"/>
      <c r="AM45" s="407"/>
      <c r="AN45" s="407"/>
      <c r="AO45" s="407"/>
      <c r="AP45" s="407"/>
      <c r="AQ45" s="408"/>
      <c r="AR45" s="298" t="s">
        <v>65</v>
      </c>
      <c r="AS45" s="204"/>
      <c r="AT45" s="204"/>
      <c r="AU45" s="204"/>
      <c r="AV45" s="204"/>
      <c r="AW45" s="205"/>
      <c r="BA45" s="113">
        <f t="shared" si="0"/>
        <v>3.1073446327683617E-2</v>
      </c>
    </row>
    <row r="46" spans="2:53" s="6" customFormat="1" ht="18" customHeight="1" x14ac:dyDescent="0.2">
      <c r="C46" s="37" t="s">
        <v>137</v>
      </c>
      <c r="D46" s="21"/>
      <c r="E46" s="21"/>
      <c r="F46" s="21"/>
      <c r="G46" s="21"/>
      <c r="H46" s="21"/>
      <c r="I46" s="21"/>
      <c r="J46" s="21"/>
      <c r="K46" s="21"/>
      <c r="L46" s="21"/>
      <c r="M46" s="21"/>
      <c r="N46" s="21"/>
      <c r="O46" s="21"/>
      <c r="P46" s="22"/>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row>
    <row r="47" spans="2:53" s="6" customFormat="1" ht="18" customHeight="1" x14ac:dyDescent="0.2">
      <c r="C47" s="47" t="s">
        <v>138</v>
      </c>
      <c r="D47" s="21"/>
      <c r="E47" s="21"/>
      <c r="F47" s="21"/>
      <c r="G47" s="21"/>
      <c r="H47" s="21"/>
      <c r="I47" s="21"/>
      <c r="J47" s="21"/>
      <c r="K47" s="21"/>
      <c r="L47" s="21"/>
      <c r="M47" s="21"/>
      <c r="N47" s="21"/>
      <c r="O47" s="21"/>
      <c r="P47" s="22"/>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row>
    <row r="48" spans="2:53" s="6" customFormat="1" ht="18" customHeight="1" x14ac:dyDescent="0.2">
      <c r="B48" s="75" t="s">
        <v>92</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7"/>
      <c r="AT48" s="7"/>
      <c r="AU48" s="7"/>
      <c r="AV48" s="7"/>
      <c r="AW48" s="7"/>
    </row>
    <row r="49" spans="2:59" s="6" customFormat="1" ht="18" customHeight="1" x14ac:dyDescent="0.2">
      <c r="B49" s="49" t="s">
        <v>55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7"/>
      <c r="AT49" s="7"/>
      <c r="AU49" s="7"/>
      <c r="AV49" s="7"/>
      <c r="AW49" s="7"/>
    </row>
    <row r="50" spans="2:59" s="54" customFormat="1" ht="18" customHeight="1" x14ac:dyDescent="0.2">
      <c r="B50" s="57"/>
      <c r="C50" s="57" t="s">
        <v>84</v>
      </c>
      <c r="D50" s="57"/>
      <c r="E50" s="57"/>
      <c r="F50" s="57"/>
      <c r="G50" s="57"/>
      <c r="H50" s="57"/>
      <c r="I50" s="57"/>
      <c r="J50" s="57"/>
      <c r="K50" s="57"/>
      <c r="L50" s="57"/>
      <c r="M50" s="57"/>
      <c r="N50" s="57"/>
      <c r="O50" s="57"/>
      <c r="P50" s="4"/>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row>
    <row r="51" spans="2:59" s="54" customFormat="1" ht="18" customHeight="1" x14ac:dyDescent="0.2">
      <c r="B51" s="57"/>
      <c r="C51" s="57"/>
      <c r="D51" s="57"/>
      <c r="E51" s="57"/>
      <c r="F51" s="57"/>
      <c r="G51" s="57"/>
      <c r="H51" s="57"/>
      <c r="I51" s="57"/>
      <c r="J51" s="57"/>
      <c r="K51" s="57"/>
      <c r="L51" s="57"/>
      <c r="M51" s="57"/>
      <c r="N51" s="57"/>
      <c r="O51" s="57"/>
      <c r="P51" s="4"/>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row>
    <row r="52" spans="2:59" s="54" customFormat="1" ht="18" customHeight="1" x14ac:dyDescent="0.2">
      <c r="B52" s="57"/>
      <c r="C52" s="57" t="s">
        <v>68</v>
      </c>
      <c r="D52" s="57"/>
      <c r="E52" s="57"/>
      <c r="F52" s="57"/>
      <c r="G52" s="57"/>
      <c r="H52" s="57"/>
      <c r="I52" s="57"/>
      <c r="J52" s="57"/>
      <c r="K52" s="57"/>
      <c r="L52" s="57"/>
      <c r="M52" s="57"/>
      <c r="N52" s="57"/>
      <c r="O52" s="57"/>
      <c r="P52" s="4"/>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BG52" s="119"/>
    </row>
    <row r="53" spans="2:59" s="54" customFormat="1" ht="18" customHeight="1" x14ac:dyDescent="0.2">
      <c r="B53" s="57"/>
      <c r="C53" s="57" t="s">
        <v>126</v>
      </c>
      <c r="D53" s="57"/>
      <c r="E53" s="57"/>
      <c r="F53" s="57"/>
      <c r="G53" s="57"/>
      <c r="H53" s="57"/>
      <c r="I53" s="57"/>
      <c r="J53" s="57"/>
      <c r="K53" s="57"/>
      <c r="L53" s="57"/>
      <c r="M53" s="57"/>
      <c r="N53" s="57"/>
      <c r="O53" s="57"/>
      <c r="P53" s="4"/>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BG53" s="119"/>
    </row>
    <row r="54" spans="2:59" s="54" customFormat="1" ht="18" customHeight="1" x14ac:dyDescent="0.2">
      <c r="B54" s="57"/>
      <c r="C54" s="57" t="s">
        <v>127</v>
      </c>
      <c r="D54" s="57"/>
      <c r="E54" s="57"/>
      <c r="F54" s="57"/>
      <c r="G54" s="57"/>
      <c r="H54" s="57"/>
      <c r="I54" s="57"/>
      <c r="J54" s="57"/>
      <c r="K54" s="57"/>
      <c r="L54" s="57"/>
      <c r="M54" s="57"/>
      <c r="N54" s="57"/>
      <c r="O54" s="57"/>
      <c r="P54" s="4"/>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BG54" s="119"/>
    </row>
    <row r="55" spans="2:59" ht="18" customHeight="1" x14ac:dyDescent="0.2">
      <c r="B55" s="57"/>
      <c r="C55" s="118" t="s">
        <v>128</v>
      </c>
      <c r="D55" s="57"/>
      <c r="E55" s="57"/>
      <c r="F55" s="57"/>
      <c r="G55" s="57"/>
      <c r="H55" s="57"/>
      <c r="I55" s="57"/>
      <c r="J55" s="57"/>
      <c r="K55" s="57"/>
      <c r="L55" s="57"/>
      <c r="M55" s="57"/>
      <c r="N55" s="57"/>
      <c r="O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BG55" s="118"/>
    </row>
    <row r="56" spans="2:59" s="95" customFormat="1" ht="18" customHeight="1" x14ac:dyDescent="0.2">
      <c r="C56" s="118" t="s">
        <v>129</v>
      </c>
      <c r="P56" s="4"/>
      <c r="BG56" s="118"/>
    </row>
    <row r="57" spans="2:59" s="95" customFormat="1" ht="18" customHeight="1" x14ac:dyDescent="0.2">
      <c r="C57" s="118" t="s">
        <v>130</v>
      </c>
      <c r="P57" s="4"/>
      <c r="BG57" s="118"/>
    </row>
    <row r="58" spans="2:59" s="95" customFormat="1" ht="18" customHeight="1" x14ac:dyDescent="0.2">
      <c r="P58" s="4"/>
    </row>
    <row r="59" spans="2:59" ht="18" customHeight="1" x14ac:dyDescent="0.2">
      <c r="B59" s="57"/>
      <c r="C59" s="57" t="s">
        <v>108</v>
      </c>
      <c r="D59" s="57"/>
      <c r="E59" s="57"/>
      <c r="F59" s="57"/>
      <c r="G59" s="57"/>
      <c r="H59" s="57"/>
      <c r="I59" s="57"/>
      <c r="J59" s="57"/>
      <c r="K59" s="57"/>
      <c r="L59" s="57"/>
      <c r="M59" s="3"/>
      <c r="N59" s="3"/>
      <c r="O59" s="3"/>
      <c r="P59" s="3"/>
      <c r="Q59" s="3"/>
      <c r="R59" s="3"/>
      <c r="S59" s="3"/>
      <c r="T59" s="3"/>
      <c r="U59" s="3"/>
      <c r="V59" s="3"/>
      <c r="W59" s="57"/>
      <c r="X59" s="57"/>
      <c r="Y59" s="57"/>
      <c r="Z59" s="57"/>
      <c r="AA59" s="57"/>
      <c r="AB59" s="57"/>
      <c r="AC59" s="57"/>
      <c r="AD59" s="57"/>
      <c r="AE59" s="57"/>
      <c r="AF59" s="57"/>
      <c r="AG59" s="57"/>
      <c r="AH59" s="75"/>
      <c r="AI59" s="57"/>
      <c r="AJ59" s="57"/>
      <c r="AK59" s="57"/>
      <c r="AL59" s="57"/>
      <c r="AM59" s="57"/>
      <c r="AN59" s="57"/>
      <c r="AO59" s="57"/>
      <c r="AP59" s="57"/>
      <c r="AQ59" s="57"/>
      <c r="AR59" s="57"/>
      <c r="AS59" s="57"/>
      <c r="AT59" s="57"/>
      <c r="AU59" s="57"/>
      <c r="AV59" s="57"/>
      <c r="AW59" s="9" t="s">
        <v>60</v>
      </c>
    </row>
    <row r="60" spans="2:59" ht="18" customHeight="1" x14ac:dyDescent="0.2">
      <c r="B60" s="57"/>
      <c r="C60" s="254" t="s">
        <v>101</v>
      </c>
      <c r="D60" s="255"/>
      <c r="E60" s="255"/>
      <c r="F60" s="255"/>
      <c r="G60" s="255"/>
      <c r="H60" s="255"/>
      <c r="I60" s="255"/>
      <c r="J60" s="255"/>
      <c r="K60" s="255"/>
      <c r="L60" s="255"/>
      <c r="M60" s="255"/>
      <c r="N60" s="255"/>
      <c r="O60" s="255"/>
      <c r="P60" s="255"/>
      <c r="Q60" s="255"/>
      <c r="R60" s="255"/>
      <c r="S60" s="255"/>
      <c r="T60" s="255"/>
      <c r="U60" s="255"/>
      <c r="V60" s="255"/>
      <c r="W60" s="255"/>
      <c r="X60" s="256"/>
      <c r="Y60" s="128">
        <v>29</v>
      </c>
      <c r="Z60" s="129"/>
      <c r="AA60" s="129"/>
      <c r="AB60" s="129"/>
      <c r="AC60" s="130"/>
      <c r="AD60" s="128">
        <v>30</v>
      </c>
      <c r="AE60" s="129"/>
      <c r="AF60" s="129"/>
      <c r="AG60" s="129"/>
      <c r="AH60" s="130"/>
      <c r="AI60" s="128" t="s">
        <v>139</v>
      </c>
      <c r="AJ60" s="129"/>
      <c r="AK60" s="129"/>
      <c r="AL60" s="129"/>
      <c r="AM60" s="130"/>
      <c r="AN60" s="128">
        <v>2</v>
      </c>
      <c r="AO60" s="129"/>
      <c r="AP60" s="129"/>
      <c r="AQ60" s="129"/>
      <c r="AR60" s="130"/>
      <c r="AS60" s="177">
        <v>3</v>
      </c>
      <c r="AT60" s="178"/>
      <c r="AU60" s="178"/>
      <c r="AV60" s="178"/>
      <c r="AW60" s="179"/>
      <c r="BC60" s="77"/>
      <c r="BD60" s="77"/>
      <c r="BE60" s="92"/>
      <c r="BF60" s="92"/>
    </row>
    <row r="61" spans="2:59" ht="18" customHeight="1" x14ac:dyDescent="0.2">
      <c r="B61" s="57"/>
      <c r="C61" s="350" t="s">
        <v>107</v>
      </c>
      <c r="D61" s="351"/>
      <c r="E61" s="351"/>
      <c r="F61" s="351"/>
      <c r="G61" s="351"/>
      <c r="H61" s="351"/>
      <c r="I61" s="351"/>
      <c r="J61" s="351"/>
      <c r="K61" s="351"/>
      <c r="L61" s="351"/>
      <c r="M61" s="351"/>
      <c r="N61" s="352"/>
      <c r="O61" s="346" t="s">
        <v>109</v>
      </c>
      <c r="P61" s="307"/>
      <c r="Q61" s="307"/>
      <c r="R61" s="307"/>
      <c r="S61" s="307"/>
      <c r="T61" s="307"/>
      <c r="U61" s="307"/>
      <c r="V61" s="307"/>
      <c r="W61" s="307"/>
      <c r="X61" s="315"/>
      <c r="Y61" s="131" t="s">
        <v>100</v>
      </c>
      <c r="Z61" s="132"/>
      <c r="AA61" s="132"/>
      <c r="AB61" s="132"/>
      <c r="AC61" s="133"/>
      <c r="AD61" s="131" t="s">
        <v>100</v>
      </c>
      <c r="AE61" s="132"/>
      <c r="AF61" s="132"/>
      <c r="AG61" s="132"/>
      <c r="AH61" s="133"/>
      <c r="AI61" s="131">
        <v>130</v>
      </c>
      <c r="AJ61" s="132"/>
      <c r="AK61" s="132"/>
      <c r="AL61" s="132"/>
      <c r="AM61" s="133"/>
      <c r="AN61" s="131">
        <v>338</v>
      </c>
      <c r="AO61" s="132"/>
      <c r="AP61" s="132"/>
      <c r="AQ61" s="132"/>
      <c r="AR61" s="133"/>
      <c r="AS61" s="251">
        <v>193</v>
      </c>
      <c r="AT61" s="252"/>
      <c r="AU61" s="252"/>
      <c r="AV61" s="252"/>
      <c r="AW61" s="253"/>
      <c r="BC61" s="78"/>
      <c r="BD61" s="78"/>
      <c r="BE61" s="79"/>
      <c r="BF61" s="79"/>
    </row>
    <row r="62" spans="2:59" ht="18" customHeight="1" x14ac:dyDescent="0.2">
      <c r="B62" s="57"/>
      <c r="C62" s="353"/>
      <c r="D62" s="354"/>
      <c r="E62" s="354"/>
      <c r="F62" s="354"/>
      <c r="G62" s="354"/>
      <c r="H62" s="354"/>
      <c r="I62" s="354"/>
      <c r="J62" s="354"/>
      <c r="K62" s="354"/>
      <c r="L62" s="354"/>
      <c r="M62" s="354"/>
      <c r="N62" s="355"/>
      <c r="O62" s="347" t="s">
        <v>110</v>
      </c>
      <c r="P62" s="348"/>
      <c r="Q62" s="348"/>
      <c r="R62" s="348"/>
      <c r="S62" s="348"/>
      <c r="T62" s="348"/>
      <c r="U62" s="348"/>
      <c r="V62" s="348"/>
      <c r="W62" s="348"/>
      <c r="X62" s="349"/>
      <c r="Y62" s="221">
        <v>41</v>
      </c>
      <c r="Z62" s="222"/>
      <c r="AA62" s="222"/>
      <c r="AB62" s="222"/>
      <c r="AC62" s="223"/>
      <c r="AD62" s="221">
        <v>17</v>
      </c>
      <c r="AE62" s="222"/>
      <c r="AF62" s="222"/>
      <c r="AG62" s="222"/>
      <c r="AH62" s="223"/>
      <c r="AI62" s="221">
        <v>15</v>
      </c>
      <c r="AJ62" s="222"/>
      <c r="AK62" s="222"/>
      <c r="AL62" s="222"/>
      <c r="AM62" s="223"/>
      <c r="AN62" s="221">
        <v>16</v>
      </c>
      <c r="AO62" s="222"/>
      <c r="AP62" s="222"/>
      <c r="AQ62" s="222"/>
      <c r="AR62" s="223"/>
      <c r="AS62" s="248">
        <v>19</v>
      </c>
      <c r="AT62" s="249"/>
      <c r="AU62" s="249"/>
      <c r="AV62" s="249"/>
      <c r="AW62" s="250"/>
      <c r="BC62" s="78"/>
      <c r="BD62" s="78"/>
      <c r="BE62" s="79"/>
      <c r="BF62" s="79"/>
    </row>
    <row r="63" spans="2:59" s="57" customFormat="1" ht="18" customHeight="1" x14ac:dyDescent="0.2">
      <c r="C63" s="254" t="s">
        <v>111</v>
      </c>
      <c r="D63" s="255"/>
      <c r="E63" s="255"/>
      <c r="F63" s="255"/>
      <c r="G63" s="255"/>
      <c r="H63" s="255"/>
      <c r="I63" s="255"/>
      <c r="J63" s="255"/>
      <c r="K63" s="255"/>
      <c r="L63" s="255"/>
      <c r="M63" s="255"/>
      <c r="N63" s="255"/>
      <c r="O63" s="255"/>
      <c r="P63" s="255"/>
      <c r="Q63" s="255"/>
      <c r="R63" s="255"/>
      <c r="S63" s="255"/>
      <c r="T63" s="255"/>
      <c r="U63" s="255"/>
      <c r="V63" s="255"/>
      <c r="W63" s="255"/>
      <c r="X63" s="256"/>
      <c r="Y63" s="125">
        <v>31</v>
      </c>
      <c r="Z63" s="126"/>
      <c r="AA63" s="126"/>
      <c r="AB63" s="126"/>
      <c r="AC63" s="127"/>
      <c r="AD63" s="125">
        <v>16</v>
      </c>
      <c r="AE63" s="126"/>
      <c r="AF63" s="126"/>
      <c r="AG63" s="126"/>
      <c r="AH63" s="127"/>
      <c r="AI63" s="125">
        <v>6</v>
      </c>
      <c r="AJ63" s="126"/>
      <c r="AK63" s="126"/>
      <c r="AL63" s="126"/>
      <c r="AM63" s="127"/>
      <c r="AN63" s="125">
        <v>6</v>
      </c>
      <c r="AO63" s="126"/>
      <c r="AP63" s="126"/>
      <c r="AQ63" s="126"/>
      <c r="AR63" s="127"/>
      <c r="AS63" s="245">
        <v>30</v>
      </c>
      <c r="AT63" s="246"/>
      <c r="AU63" s="246"/>
      <c r="AV63" s="246"/>
      <c r="AW63" s="247"/>
    </row>
    <row r="64" spans="2:59" ht="18" customHeight="1" x14ac:dyDescent="0.2">
      <c r="C64" s="81"/>
      <c r="D64" s="78"/>
      <c r="E64" s="78"/>
      <c r="F64" s="78"/>
      <c r="G64" s="79"/>
      <c r="H64" s="79"/>
      <c r="I64" s="79"/>
      <c r="J64" s="79"/>
      <c r="K64" s="79"/>
      <c r="L64" s="79"/>
      <c r="M64" s="79"/>
      <c r="N64" s="79"/>
      <c r="O64" s="79"/>
      <c r="P64" s="80"/>
      <c r="Q64" s="80"/>
      <c r="R64" s="80"/>
      <c r="S64" s="80"/>
      <c r="T64" s="80"/>
      <c r="U64" s="80"/>
      <c r="V64" s="80"/>
      <c r="W64" s="80"/>
      <c r="X64" s="80"/>
      <c r="Y64" s="80"/>
      <c r="Z64" s="80"/>
      <c r="AA64" s="80"/>
      <c r="AB64" s="80"/>
      <c r="AC64" s="80"/>
      <c r="AD64" s="80"/>
      <c r="AE64" s="80"/>
      <c r="AF64" s="80"/>
      <c r="AG64" s="80"/>
      <c r="AH64" s="80"/>
      <c r="AI64" s="80"/>
      <c r="AJ64" s="80"/>
      <c r="AK64" s="76"/>
      <c r="AL64" s="76"/>
      <c r="AM64" s="76"/>
      <c r="AN64" s="76"/>
      <c r="AO64" s="76"/>
      <c r="AP64" s="76"/>
      <c r="AQ64" s="76"/>
      <c r="AR64" s="76"/>
      <c r="AS64" s="76"/>
      <c r="AT64" s="76"/>
      <c r="AU64" s="76"/>
      <c r="AV64" s="76"/>
      <c r="AW64" s="76"/>
      <c r="AX64" s="76"/>
    </row>
    <row r="65" spans="3:54" ht="18" customHeight="1" x14ac:dyDescent="0.2">
      <c r="C65" s="1" t="s">
        <v>22</v>
      </c>
      <c r="D65" s="5"/>
      <c r="E65" s="5"/>
      <c r="F65" s="5"/>
      <c r="G65" s="5"/>
      <c r="H65" s="5"/>
      <c r="I65" s="5"/>
      <c r="J65" s="5"/>
      <c r="K65" s="5"/>
      <c r="L65" s="5"/>
      <c r="M65" s="5"/>
      <c r="N65" s="5"/>
      <c r="O65" s="5"/>
      <c r="Q65" s="5"/>
      <c r="R65" s="5"/>
    </row>
    <row r="67" spans="3:54" ht="18" customHeight="1" x14ac:dyDescent="0.2">
      <c r="C67" s="1" t="s">
        <v>23</v>
      </c>
    </row>
    <row r="68" spans="3:54" ht="18" customHeight="1" x14ac:dyDescent="0.2">
      <c r="C68" s="1" t="s">
        <v>24</v>
      </c>
    </row>
    <row r="69" spans="3:54" ht="18" customHeight="1" x14ac:dyDescent="0.2">
      <c r="C69" s="1" t="s">
        <v>25</v>
      </c>
    </row>
    <row r="70" spans="3:54" ht="18" customHeight="1" x14ac:dyDescent="0.2">
      <c r="C70" s="1" t="s">
        <v>26</v>
      </c>
    </row>
    <row r="71" spans="3:54" ht="18" customHeight="1" x14ac:dyDescent="0.2">
      <c r="C71" s="1" t="s">
        <v>27</v>
      </c>
    </row>
    <row r="72" spans="3:54" ht="18" customHeight="1" x14ac:dyDescent="0.2">
      <c r="C72" s="1" t="s">
        <v>28</v>
      </c>
    </row>
    <row r="73" spans="3:54" ht="18" customHeight="1" x14ac:dyDescent="0.2">
      <c r="C73" s="1" t="s">
        <v>29</v>
      </c>
    </row>
    <row r="75" spans="3:54" ht="18" customHeight="1" x14ac:dyDescent="0.2">
      <c r="C75" s="1" t="s">
        <v>79</v>
      </c>
      <c r="D75" s="2"/>
      <c r="E75" s="2"/>
      <c r="F75" s="2"/>
      <c r="G75" s="2"/>
      <c r="AW75" s="9" t="s">
        <v>6</v>
      </c>
      <c r="AY75" s="9"/>
    </row>
    <row r="76" spans="3:54" s="10" customFormat="1" ht="18" customHeight="1" x14ac:dyDescent="0.2">
      <c r="C76" s="456" t="s">
        <v>30</v>
      </c>
      <c r="D76" s="457"/>
      <c r="E76" s="457"/>
      <c r="F76" s="457"/>
      <c r="G76" s="457"/>
      <c r="H76" s="457"/>
      <c r="I76" s="457"/>
      <c r="J76" s="457"/>
      <c r="K76" s="457"/>
      <c r="L76" s="457"/>
      <c r="M76" s="458"/>
      <c r="N76" s="477" t="s">
        <v>7</v>
      </c>
      <c r="O76" s="478"/>
      <c r="P76" s="478"/>
      <c r="Q76" s="478"/>
      <c r="R76" s="479"/>
      <c r="S76" s="334">
        <v>29</v>
      </c>
      <c r="T76" s="335"/>
      <c r="U76" s="335"/>
      <c r="V76" s="336"/>
      <c r="W76" s="334">
        <v>30</v>
      </c>
      <c r="X76" s="335"/>
      <c r="Y76" s="335"/>
      <c r="Z76" s="336"/>
      <c r="AA76" s="334" t="s">
        <v>133</v>
      </c>
      <c r="AB76" s="335"/>
      <c r="AC76" s="335"/>
      <c r="AD76" s="336"/>
      <c r="AE76" s="334">
        <v>2</v>
      </c>
      <c r="AF76" s="335"/>
      <c r="AG76" s="335"/>
      <c r="AH76" s="336"/>
      <c r="AI76" s="480">
        <v>3</v>
      </c>
      <c r="AJ76" s="481"/>
      <c r="AK76" s="481"/>
      <c r="AL76" s="481"/>
      <c r="AM76" s="481"/>
      <c r="AN76" s="481"/>
      <c r="AO76" s="481"/>
      <c r="AP76" s="481"/>
      <c r="AQ76" s="481"/>
      <c r="AR76" s="481"/>
      <c r="AS76" s="481"/>
      <c r="AT76" s="481"/>
      <c r="AU76" s="481"/>
      <c r="AV76" s="481"/>
      <c r="AW76" s="482"/>
      <c r="AY76" s="1"/>
      <c r="AZ76" s="1"/>
      <c r="BA76" s="1"/>
      <c r="BB76" s="1"/>
    </row>
    <row r="77" spans="3:54" s="10" customFormat="1" ht="18" customHeight="1" thickBot="1" x14ac:dyDescent="0.25">
      <c r="C77" s="459"/>
      <c r="D77" s="460"/>
      <c r="E77" s="460"/>
      <c r="F77" s="460"/>
      <c r="G77" s="460"/>
      <c r="H77" s="460"/>
      <c r="I77" s="460"/>
      <c r="J77" s="460"/>
      <c r="K77" s="460"/>
      <c r="L77" s="460"/>
      <c r="M77" s="461"/>
      <c r="N77" s="474" t="s">
        <v>8</v>
      </c>
      <c r="O77" s="475"/>
      <c r="P77" s="475"/>
      <c r="Q77" s="475"/>
      <c r="R77" s="476"/>
      <c r="S77" s="139" t="s">
        <v>113</v>
      </c>
      <c r="T77" s="140"/>
      <c r="U77" s="140"/>
      <c r="V77" s="141"/>
      <c r="W77" s="139" t="s">
        <v>113</v>
      </c>
      <c r="X77" s="140"/>
      <c r="Y77" s="140"/>
      <c r="Z77" s="141"/>
      <c r="AA77" s="139" t="s">
        <v>113</v>
      </c>
      <c r="AB77" s="140"/>
      <c r="AC77" s="140"/>
      <c r="AD77" s="141"/>
      <c r="AE77" s="139" t="s">
        <v>80</v>
      </c>
      <c r="AF77" s="140"/>
      <c r="AG77" s="140"/>
      <c r="AH77" s="141"/>
      <c r="AI77" s="139" t="s">
        <v>80</v>
      </c>
      <c r="AJ77" s="140"/>
      <c r="AK77" s="140"/>
      <c r="AL77" s="441"/>
      <c r="AM77" s="441" t="s">
        <v>81</v>
      </c>
      <c r="AN77" s="442"/>
      <c r="AO77" s="442"/>
      <c r="AP77" s="442"/>
      <c r="AQ77" s="442" t="s">
        <v>31</v>
      </c>
      <c r="AR77" s="442"/>
      <c r="AS77" s="442"/>
      <c r="AT77" s="442"/>
      <c r="AU77" s="442" t="s">
        <v>13</v>
      </c>
      <c r="AV77" s="442"/>
      <c r="AW77" s="443"/>
      <c r="AY77" s="1"/>
      <c r="AZ77" s="1"/>
      <c r="BA77" s="1"/>
      <c r="BB77" s="1"/>
    </row>
    <row r="78" spans="3:54" ht="18" customHeight="1" thickTop="1" x14ac:dyDescent="0.2">
      <c r="C78" s="462" t="s">
        <v>34</v>
      </c>
      <c r="D78" s="463"/>
      <c r="E78" s="463"/>
      <c r="F78" s="463"/>
      <c r="G78" s="463"/>
      <c r="H78" s="463"/>
      <c r="I78" s="463"/>
      <c r="J78" s="464"/>
      <c r="K78" s="169" t="s">
        <v>32</v>
      </c>
      <c r="L78" s="170"/>
      <c r="M78" s="171"/>
      <c r="N78" s="373" t="s">
        <v>14</v>
      </c>
      <c r="O78" s="374"/>
      <c r="P78" s="374"/>
      <c r="Q78" s="374"/>
      <c r="R78" s="375"/>
      <c r="S78" s="145">
        <v>1307</v>
      </c>
      <c r="T78" s="145"/>
      <c r="U78" s="145"/>
      <c r="V78" s="146"/>
      <c r="W78" s="145">
        <v>1247</v>
      </c>
      <c r="X78" s="145"/>
      <c r="Y78" s="145"/>
      <c r="Z78" s="146"/>
      <c r="AA78" s="145">
        <v>1118</v>
      </c>
      <c r="AB78" s="145"/>
      <c r="AC78" s="145"/>
      <c r="AD78" s="146"/>
      <c r="AE78" s="331" t="s">
        <v>123</v>
      </c>
      <c r="AF78" s="332"/>
      <c r="AG78" s="332"/>
      <c r="AH78" s="333"/>
      <c r="AI78" s="142">
        <v>657</v>
      </c>
      <c r="AJ78" s="143"/>
      <c r="AK78" s="143"/>
      <c r="AL78" s="144"/>
      <c r="AM78" s="136">
        <v>2300</v>
      </c>
      <c r="AN78" s="137"/>
      <c r="AO78" s="137"/>
      <c r="AP78" s="137"/>
      <c r="AQ78" s="137">
        <f>AM78-AU78</f>
        <v>2000</v>
      </c>
      <c r="AR78" s="137"/>
      <c r="AS78" s="137"/>
      <c r="AT78" s="137"/>
      <c r="AU78" s="445">
        <v>300</v>
      </c>
      <c r="AV78" s="445"/>
      <c r="AW78" s="446"/>
    </row>
    <row r="79" spans="3:54" ht="18" customHeight="1" x14ac:dyDescent="0.2">
      <c r="C79" s="465"/>
      <c r="D79" s="466"/>
      <c r="E79" s="466"/>
      <c r="F79" s="466"/>
      <c r="G79" s="466"/>
      <c r="H79" s="466"/>
      <c r="I79" s="466"/>
      <c r="J79" s="467"/>
      <c r="K79" s="203" t="s">
        <v>33</v>
      </c>
      <c r="L79" s="204"/>
      <c r="M79" s="205"/>
      <c r="N79" s="376"/>
      <c r="O79" s="377"/>
      <c r="P79" s="377"/>
      <c r="Q79" s="377"/>
      <c r="R79" s="378"/>
      <c r="S79" s="147">
        <v>6594</v>
      </c>
      <c r="T79" s="147"/>
      <c r="U79" s="147"/>
      <c r="V79" s="148"/>
      <c r="W79" s="147">
        <v>4441</v>
      </c>
      <c r="X79" s="147"/>
      <c r="Y79" s="147"/>
      <c r="Z79" s="148"/>
      <c r="AA79" s="147">
        <v>4498</v>
      </c>
      <c r="AB79" s="147"/>
      <c r="AC79" s="147"/>
      <c r="AD79" s="148"/>
      <c r="AE79" s="343" t="s">
        <v>123</v>
      </c>
      <c r="AF79" s="344"/>
      <c r="AG79" s="344"/>
      <c r="AH79" s="345"/>
      <c r="AI79" s="215">
        <v>5479</v>
      </c>
      <c r="AJ79" s="216"/>
      <c r="AK79" s="216"/>
      <c r="AL79" s="217"/>
      <c r="AM79" s="213">
        <v>4400</v>
      </c>
      <c r="AN79" s="214"/>
      <c r="AO79" s="214"/>
      <c r="AP79" s="214"/>
      <c r="AQ79" s="214">
        <f>AM79-AU79</f>
        <v>3500</v>
      </c>
      <c r="AR79" s="214"/>
      <c r="AS79" s="214"/>
      <c r="AT79" s="214"/>
      <c r="AU79" s="214">
        <v>900</v>
      </c>
      <c r="AV79" s="214"/>
      <c r="AW79" s="379"/>
    </row>
    <row r="80" spans="3:54" ht="18" customHeight="1" x14ac:dyDescent="0.2">
      <c r="C80" s="468" t="s">
        <v>36</v>
      </c>
      <c r="D80" s="469"/>
      <c r="E80" s="469"/>
      <c r="F80" s="469"/>
      <c r="G80" s="469"/>
      <c r="H80" s="469"/>
      <c r="I80" s="469"/>
      <c r="J80" s="470"/>
      <c r="K80" s="206" t="s">
        <v>32</v>
      </c>
      <c r="L80" s="201"/>
      <c r="M80" s="202"/>
      <c r="N80" s="207" t="s">
        <v>37</v>
      </c>
      <c r="O80" s="208"/>
      <c r="P80" s="208"/>
      <c r="Q80" s="208"/>
      <c r="R80" s="209"/>
      <c r="S80" s="149">
        <v>1297</v>
      </c>
      <c r="T80" s="149"/>
      <c r="U80" s="149"/>
      <c r="V80" s="150"/>
      <c r="W80" s="149">
        <v>1172</v>
      </c>
      <c r="X80" s="149"/>
      <c r="Y80" s="149"/>
      <c r="Z80" s="150"/>
      <c r="AA80" s="149">
        <v>1114</v>
      </c>
      <c r="AB80" s="149"/>
      <c r="AC80" s="149"/>
      <c r="AD80" s="150"/>
      <c r="AE80" s="218">
        <v>714</v>
      </c>
      <c r="AF80" s="219"/>
      <c r="AG80" s="219"/>
      <c r="AH80" s="220"/>
      <c r="AI80" s="218">
        <v>726</v>
      </c>
      <c r="AJ80" s="219"/>
      <c r="AK80" s="219"/>
      <c r="AL80" s="220"/>
      <c r="AM80" s="149">
        <v>1800</v>
      </c>
      <c r="AN80" s="149"/>
      <c r="AO80" s="149"/>
      <c r="AP80" s="483"/>
      <c r="AQ80" s="484">
        <f>AM80-AU80</f>
        <v>1500</v>
      </c>
      <c r="AR80" s="149"/>
      <c r="AS80" s="149"/>
      <c r="AT80" s="483"/>
      <c r="AU80" s="369">
        <v>300</v>
      </c>
      <c r="AV80" s="369"/>
      <c r="AW80" s="370"/>
    </row>
    <row r="81" spans="3:71" ht="18" customHeight="1" x14ac:dyDescent="0.2">
      <c r="C81" s="465"/>
      <c r="D81" s="466"/>
      <c r="E81" s="466"/>
      <c r="F81" s="466"/>
      <c r="G81" s="466"/>
      <c r="H81" s="466"/>
      <c r="I81" s="466"/>
      <c r="J81" s="467"/>
      <c r="K81" s="203" t="s">
        <v>33</v>
      </c>
      <c r="L81" s="204"/>
      <c r="M81" s="205"/>
      <c r="N81" s="210"/>
      <c r="O81" s="211"/>
      <c r="P81" s="211"/>
      <c r="Q81" s="211"/>
      <c r="R81" s="212"/>
      <c r="S81" s="147">
        <v>2162</v>
      </c>
      <c r="T81" s="147"/>
      <c r="U81" s="147"/>
      <c r="V81" s="148"/>
      <c r="W81" s="147">
        <v>2022</v>
      </c>
      <c r="X81" s="147"/>
      <c r="Y81" s="147"/>
      <c r="Z81" s="148"/>
      <c r="AA81" s="147">
        <v>2151</v>
      </c>
      <c r="AB81" s="147"/>
      <c r="AC81" s="147"/>
      <c r="AD81" s="148"/>
      <c r="AE81" s="215">
        <v>1732</v>
      </c>
      <c r="AF81" s="216"/>
      <c r="AG81" s="216"/>
      <c r="AH81" s="217"/>
      <c r="AI81" s="215">
        <v>2207</v>
      </c>
      <c r="AJ81" s="216"/>
      <c r="AK81" s="216"/>
      <c r="AL81" s="217"/>
      <c r="AM81" s="189"/>
      <c r="AN81" s="189"/>
      <c r="AO81" s="189"/>
      <c r="AP81" s="429"/>
      <c r="AQ81" s="485"/>
      <c r="AR81" s="189"/>
      <c r="AS81" s="189"/>
      <c r="AT81" s="429"/>
      <c r="AU81" s="371"/>
      <c r="AV81" s="371"/>
      <c r="AW81" s="372"/>
    </row>
    <row r="82" spans="3:71" ht="18" customHeight="1" x14ac:dyDescent="0.2">
      <c r="C82" s="471" t="s">
        <v>83</v>
      </c>
      <c r="D82" s="158"/>
      <c r="E82" s="158"/>
      <c r="F82" s="159"/>
      <c r="G82" s="64" t="s">
        <v>41</v>
      </c>
      <c r="H82" s="60"/>
      <c r="I82" s="60"/>
      <c r="J82" s="61"/>
      <c r="K82" s="163" t="s">
        <v>32</v>
      </c>
      <c r="L82" s="164"/>
      <c r="M82" s="165"/>
      <c r="N82" s="364" t="s">
        <v>14</v>
      </c>
      <c r="O82" s="164"/>
      <c r="P82" s="164"/>
      <c r="Q82" s="164"/>
      <c r="R82" s="165"/>
      <c r="S82" s="151">
        <v>2702</v>
      </c>
      <c r="T82" s="151"/>
      <c r="U82" s="151"/>
      <c r="V82" s="152"/>
      <c r="W82" s="151">
        <v>2527</v>
      </c>
      <c r="X82" s="151"/>
      <c r="Y82" s="151"/>
      <c r="Z82" s="152"/>
      <c r="AA82" s="151">
        <v>2207</v>
      </c>
      <c r="AB82" s="151"/>
      <c r="AC82" s="151"/>
      <c r="AD82" s="152"/>
      <c r="AE82" s="337">
        <v>1716</v>
      </c>
      <c r="AF82" s="338"/>
      <c r="AG82" s="338"/>
      <c r="AH82" s="339"/>
      <c r="AI82" s="337">
        <v>1145</v>
      </c>
      <c r="AJ82" s="338"/>
      <c r="AK82" s="338"/>
      <c r="AL82" s="339"/>
      <c r="AM82" s="447">
        <v>1000</v>
      </c>
      <c r="AN82" s="448"/>
      <c r="AO82" s="448"/>
      <c r="AP82" s="448"/>
      <c r="AQ82" s="448">
        <f t="shared" ref="AQ82:AQ90" si="1">AM82-AU82</f>
        <v>900</v>
      </c>
      <c r="AR82" s="448"/>
      <c r="AS82" s="448"/>
      <c r="AT82" s="448"/>
      <c r="AU82" s="173">
        <v>100</v>
      </c>
      <c r="AV82" s="173"/>
      <c r="AW82" s="444"/>
    </row>
    <row r="83" spans="3:71" ht="18" customHeight="1" x14ac:dyDescent="0.2">
      <c r="C83" s="472"/>
      <c r="D83" s="161"/>
      <c r="E83" s="161"/>
      <c r="F83" s="162"/>
      <c r="G83" s="70" t="s">
        <v>78</v>
      </c>
      <c r="H83" s="71"/>
      <c r="I83" s="71"/>
      <c r="J83" s="72"/>
      <c r="K83" s="169"/>
      <c r="L83" s="170"/>
      <c r="M83" s="171"/>
      <c r="N83" s="183"/>
      <c r="O83" s="167"/>
      <c r="P83" s="167"/>
      <c r="Q83" s="167"/>
      <c r="R83" s="168"/>
      <c r="S83" s="153">
        <v>17</v>
      </c>
      <c r="T83" s="153"/>
      <c r="U83" s="153"/>
      <c r="V83" s="154"/>
      <c r="W83" s="153">
        <v>12</v>
      </c>
      <c r="X83" s="153"/>
      <c r="Y83" s="153"/>
      <c r="Z83" s="154"/>
      <c r="AA83" s="153">
        <v>14</v>
      </c>
      <c r="AB83" s="153"/>
      <c r="AC83" s="153"/>
      <c r="AD83" s="154"/>
      <c r="AE83" s="340">
        <v>8</v>
      </c>
      <c r="AF83" s="341"/>
      <c r="AG83" s="341"/>
      <c r="AH83" s="342"/>
      <c r="AI83" s="340">
        <v>7</v>
      </c>
      <c r="AJ83" s="341"/>
      <c r="AK83" s="341"/>
      <c r="AL83" s="342"/>
      <c r="AM83" s="263">
        <v>700</v>
      </c>
      <c r="AN83" s="138"/>
      <c r="AO83" s="138"/>
      <c r="AP83" s="138"/>
      <c r="AQ83" s="138">
        <f t="shared" si="1"/>
        <v>600</v>
      </c>
      <c r="AR83" s="138"/>
      <c r="AS83" s="138"/>
      <c r="AT83" s="138"/>
      <c r="AU83" s="138">
        <v>100</v>
      </c>
      <c r="AV83" s="138"/>
      <c r="AW83" s="191"/>
    </row>
    <row r="84" spans="3:71" s="53" customFormat="1" ht="18" customHeight="1" x14ac:dyDescent="0.2">
      <c r="C84" s="472"/>
      <c r="D84" s="161"/>
      <c r="E84" s="161"/>
      <c r="F84" s="162"/>
      <c r="G84" s="70" t="s">
        <v>41</v>
      </c>
      <c r="H84" s="71"/>
      <c r="I84" s="71"/>
      <c r="J84" s="72"/>
      <c r="K84" s="166" t="s">
        <v>33</v>
      </c>
      <c r="L84" s="167"/>
      <c r="M84" s="168"/>
      <c r="N84" s="183"/>
      <c r="O84" s="167"/>
      <c r="P84" s="167"/>
      <c r="Q84" s="167"/>
      <c r="R84" s="168"/>
      <c r="S84" s="145">
        <v>3731</v>
      </c>
      <c r="T84" s="145"/>
      <c r="U84" s="145"/>
      <c r="V84" s="146"/>
      <c r="W84" s="145">
        <v>3965</v>
      </c>
      <c r="X84" s="145"/>
      <c r="Y84" s="145"/>
      <c r="Z84" s="146"/>
      <c r="AA84" s="145">
        <v>4547</v>
      </c>
      <c r="AB84" s="145"/>
      <c r="AC84" s="145"/>
      <c r="AD84" s="146"/>
      <c r="AE84" s="142">
        <v>3831</v>
      </c>
      <c r="AF84" s="143"/>
      <c r="AG84" s="143"/>
      <c r="AH84" s="144"/>
      <c r="AI84" s="142">
        <v>5081</v>
      </c>
      <c r="AJ84" s="143"/>
      <c r="AK84" s="143"/>
      <c r="AL84" s="144"/>
      <c r="AM84" s="136">
        <v>1700</v>
      </c>
      <c r="AN84" s="137"/>
      <c r="AO84" s="137"/>
      <c r="AP84" s="137"/>
      <c r="AQ84" s="137">
        <f t="shared" si="1"/>
        <v>1400</v>
      </c>
      <c r="AR84" s="137"/>
      <c r="AS84" s="137"/>
      <c r="AT84" s="137"/>
      <c r="AU84" s="138">
        <v>300</v>
      </c>
      <c r="AV84" s="138"/>
      <c r="AW84" s="191"/>
    </row>
    <row r="85" spans="3:71" s="53" customFormat="1" ht="18" customHeight="1" x14ac:dyDescent="0.2">
      <c r="C85" s="473"/>
      <c r="D85" s="425"/>
      <c r="E85" s="425"/>
      <c r="F85" s="426"/>
      <c r="G85" s="65" t="s">
        <v>78</v>
      </c>
      <c r="H85" s="62"/>
      <c r="I85" s="62"/>
      <c r="J85" s="63"/>
      <c r="K85" s="368"/>
      <c r="L85" s="185"/>
      <c r="M85" s="186"/>
      <c r="N85" s="184"/>
      <c r="O85" s="185"/>
      <c r="P85" s="185"/>
      <c r="Q85" s="185"/>
      <c r="R85" s="186"/>
      <c r="S85" s="155">
        <v>242</v>
      </c>
      <c r="T85" s="155"/>
      <c r="U85" s="155"/>
      <c r="V85" s="156"/>
      <c r="W85" s="155">
        <v>244</v>
      </c>
      <c r="X85" s="155"/>
      <c r="Y85" s="155"/>
      <c r="Z85" s="156"/>
      <c r="AA85" s="155">
        <v>283</v>
      </c>
      <c r="AB85" s="155"/>
      <c r="AC85" s="155"/>
      <c r="AD85" s="156"/>
      <c r="AE85" s="264">
        <v>227</v>
      </c>
      <c r="AF85" s="265"/>
      <c r="AG85" s="265"/>
      <c r="AH85" s="266"/>
      <c r="AI85" s="264">
        <v>281</v>
      </c>
      <c r="AJ85" s="265"/>
      <c r="AK85" s="265"/>
      <c r="AL85" s="266"/>
      <c r="AM85" s="213">
        <v>1200</v>
      </c>
      <c r="AN85" s="214"/>
      <c r="AO85" s="214"/>
      <c r="AP85" s="214"/>
      <c r="AQ85" s="214">
        <f t="shared" si="1"/>
        <v>1000</v>
      </c>
      <c r="AR85" s="214"/>
      <c r="AS85" s="214"/>
      <c r="AT85" s="214"/>
      <c r="AU85" s="214">
        <v>200</v>
      </c>
      <c r="AV85" s="214"/>
      <c r="AW85" s="379"/>
    </row>
    <row r="86" spans="3:71" ht="27.75" customHeight="1" x14ac:dyDescent="0.2">
      <c r="C86" s="471" t="s">
        <v>38</v>
      </c>
      <c r="D86" s="158"/>
      <c r="E86" s="158"/>
      <c r="F86" s="159"/>
      <c r="G86" s="157" t="s">
        <v>39</v>
      </c>
      <c r="H86" s="158"/>
      <c r="I86" s="158"/>
      <c r="J86" s="159"/>
      <c r="K86" s="163" t="s">
        <v>32</v>
      </c>
      <c r="L86" s="164"/>
      <c r="M86" s="165"/>
      <c r="N86" s="200" t="s">
        <v>52</v>
      </c>
      <c r="O86" s="201"/>
      <c r="P86" s="201"/>
      <c r="Q86" s="201"/>
      <c r="R86" s="202"/>
      <c r="S86" s="123">
        <v>51</v>
      </c>
      <c r="T86" s="123"/>
      <c r="U86" s="123"/>
      <c r="V86" s="124"/>
      <c r="W86" s="123">
        <v>53</v>
      </c>
      <c r="X86" s="123"/>
      <c r="Y86" s="123"/>
      <c r="Z86" s="124"/>
      <c r="AA86" s="123">
        <v>39</v>
      </c>
      <c r="AB86" s="123"/>
      <c r="AC86" s="123"/>
      <c r="AD86" s="124"/>
      <c r="AE86" s="194">
        <v>25</v>
      </c>
      <c r="AF86" s="195"/>
      <c r="AG86" s="195"/>
      <c r="AH86" s="196"/>
      <c r="AI86" s="194">
        <v>33</v>
      </c>
      <c r="AJ86" s="195"/>
      <c r="AK86" s="195"/>
      <c r="AL86" s="196"/>
      <c r="AM86" s="172">
        <v>4400</v>
      </c>
      <c r="AN86" s="173"/>
      <c r="AO86" s="173"/>
      <c r="AP86" s="173"/>
      <c r="AQ86" s="173">
        <f t="shared" si="1"/>
        <v>3100</v>
      </c>
      <c r="AR86" s="173"/>
      <c r="AS86" s="173"/>
      <c r="AT86" s="173"/>
      <c r="AU86" s="192">
        <v>1300</v>
      </c>
      <c r="AV86" s="192"/>
      <c r="AW86" s="193"/>
      <c r="BA86" s="58"/>
      <c r="BB86" s="58"/>
      <c r="BC86" s="134"/>
      <c r="BD86" s="134"/>
      <c r="BE86" s="43"/>
      <c r="BF86" s="135"/>
      <c r="BG86" s="135"/>
      <c r="BH86" s="135"/>
      <c r="BI86" s="135"/>
      <c r="BJ86" s="43"/>
      <c r="BK86" s="135"/>
      <c r="BL86" s="135"/>
      <c r="BM86" s="135"/>
      <c r="BN86" s="135"/>
      <c r="BO86" s="43"/>
      <c r="BP86" s="135"/>
      <c r="BQ86" s="135"/>
      <c r="BR86" s="135"/>
      <c r="BS86" s="135"/>
    </row>
    <row r="87" spans="3:71" ht="18" customHeight="1" x14ac:dyDescent="0.2">
      <c r="C87" s="472"/>
      <c r="D87" s="161"/>
      <c r="E87" s="161"/>
      <c r="F87" s="162"/>
      <c r="G87" s="160"/>
      <c r="H87" s="161"/>
      <c r="I87" s="161"/>
      <c r="J87" s="162"/>
      <c r="K87" s="166"/>
      <c r="L87" s="167"/>
      <c r="M87" s="168"/>
      <c r="N87" s="180" t="s">
        <v>51</v>
      </c>
      <c r="O87" s="181"/>
      <c r="P87" s="181"/>
      <c r="Q87" s="181"/>
      <c r="R87" s="182"/>
      <c r="S87" s="145">
        <v>230</v>
      </c>
      <c r="T87" s="145"/>
      <c r="U87" s="145"/>
      <c r="V87" s="146"/>
      <c r="W87" s="145">
        <v>199</v>
      </c>
      <c r="X87" s="145"/>
      <c r="Y87" s="145"/>
      <c r="Z87" s="146"/>
      <c r="AA87" s="145">
        <v>228</v>
      </c>
      <c r="AB87" s="145"/>
      <c r="AC87" s="145"/>
      <c r="AD87" s="146"/>
      <c r="AE87" s="142">
        <v>106</v>
      </c>
      <c r="AF87" s="143"/>
      <c r="AG87" s="143"/>
      <c r="AH87" s="144"/>
      <c r="AI87" s="142">
        <v>149</v>
      </c>
      <c r="AJ87" s="143"/>
      <c r="AK87" s="143"/>
      <c r="AL87" s="144"/>
      <c r="AM87" s="136">
        <v>2100</v>
      </c>
      <c r="AN87" s="137"/>
      <c r="AO87" s="137"/>
      <c r="AP87" s="137"/>
      <c r="AQ87" s="138">
        <f t="shared" si="1"/>
        <v>1900</v>
      </c>
      <c r="AR87" s="138"/>
      <c r="AS87" s="138"/>
      <c r="AT87" s="138"/>
      <c r="AU87" s="138">
        <v>200</v>
      </c>
      <c r="AV87" s="138"/>
      <c r="AW87" s="191"/>
    </row>
    <row r="88" spans="3:71" ht="18" customHeight="1" x14ac:dyDescent="0.2">
      <c r="C88" s="472"/>
      <c r="D88" s="161"/>
      <c r="E88" s="161"/>
      <c r="F88" s="162"/>
      <c r="G88" s="174" t="s">
        <v>40</v>
      </c>
      <c r="H88" s="175"/>
      <c r="I88" s="175"/>
      <c r="J88" s="176"/>
      <c r="K88" s="169"/>
      <c r="L88" s="170"/>
      <c r="M88" s="171"/>
      <c r="N88" s="183"/>
      <c r="O88" s="167"/>
      <c r="P88" s="167"/>
      <c r="Q88" s="167"/>
      <c r="R88" s="168"/>
      <c r="S88" s="187">
        <v>2347</v>
      </c>
      <c r="T88" s="187"/>
      <c r="U88" s="187"/>
      <c r="V88" s="188"/>
      <c r="W88" s="187">
        <v>2126</v>
      </c>
      <c r="X88" s="187"/>
      <c r="Y88" s="187"/>
      <c r="Z88" s="188"/>
      <c r="AA88" s="187">
        <v>1858</v>
      </c>
      <c r="AB88" s="187"/>
      <c r="AC88" s="187"/>
      <c r="AD88" s="188"/>
      <c r="AE88" s="197">
        <v>1153</v>
      </c>
      <c r="AF88" s="198"/>
      <c r="AG88" s="198"/>
      <c r="AH88" s="199"/>
      <c r="AI88" s="197">
        <v>1146</v>
      </c>
      <c r="AJ88" s="198"/>
      <c r="AK88" s="198"/>
      <c r="AL88" s="199"/>
      <c r="AM88" s="263">
        <v>2400</v>
      </c>
      <c r="AN88" s="138"/>
      <c r="AO88" s="138"/>
      <c r="AP88" s="138"/>
      <c r="AQ88" s="138">
        <f t="shared" si="1"/>
        <v>2100</v>
      </c>
      <c r="AR88" s="138"/>
      <c r="AS88" s="138"/>
      <c r="AT88" s="138"/>
      <c r="AU88" s="138">
        <v>300</v>
      </c>
      <c r="AV88" s="138"/>
      <c r="AW88" s="191"/>
    </row>
    <row r="89" spans="3:71" s="53" customFormat="1" ht="18" customHeight="1" x14ac:dyDescent="0.2">
      <c r="C89" s="473"/>
      <c r="D89" s="425"/>
      <c r="E89" s="425"/>
      <c r="F89" s="426"/>
      <c r="G89" s="424" t="s">
        <v>40</v>
      </c>
      <c r="H89" s="425"/>
      <c r="I89" s="425"/>
      <c r="J89" s="426"/>
      <c r="K89" s="368" t="s">
        <v>33</v>
      </c>
      <c r="L89" s="185"/>
      <c r="M89" s="186"/>
      <c r="N89" s="184"/>
      <c r="O89" s="185"/>
      <c r="P89" s="185"/>
      <c r="Q89" s="185"/>
      <c r="R89" s="186"/>
      <c r="S89" s="189">
        <v>148</v>
      </c>
      <c r="T89" s="189"/>
      <c r="U89" s="189"/>
      <c r="V89" s="190"/>
      <c r="W89" s="189">
        <v>356</v>
      </c>
      <c r="X89" s="189"/>
      <c r="Y89" s="189"/>
      <c r="Z89" s="190"/>
      <c r="AA89" s="189">
        <v>1009</v>
      </c>
      <c r="AB89" s="189"/>
      <c r="AC89" s="189"/>
      <c r="AD89" s="190"/>
      <c r="AE89" s="365">
        <v>879</v>
      </c>
      <c r="AF89" s="366"/>
      <c r="AG89" s="366"/>
      <c r="AH89" s="367"/>
      <c r="AI89" s="365">
        <v>1139</v>
      </c>
      <c r="AJ89" s="366"/>
      <c r="AK89" s="366"/>
      <c r="AL89" s="367"/>
      <c r="AM89" s="429">
        <v>2600</v>
      </c>
      <c r="AN89" s="371"/>
      <c r="AO89" s="371"/>
      <c r="AP89" s="371"/>
      <c r="AQ89" s="137">
        <f t="shared" si="1"/>
        <v>2100</v>
      </c>
      <c r="AR89" s="137"/>
      <c r="AS89" s="137"/>
      <c r="AT89" s="137"/>
      <c r="AU89" s="214">
        <v>500</v>
      </c>
      <c r="AV89" s="214"/>
      <c r="AW89" s="379"/>
    </row>
    <row r="90" spans="3:71" ht="18" customHeight="1" x14ac:dyDescent="0.2">
      <c r="C90" s="468" t="s">
        <v>35</v>
      </c>
      <c r="D90" s="469"/>
      <c r="E90" s="469"/>
      <c r="F90" s="469"/>
      <c r="G90" s="469"/>
      <c r="H90" s="469"/>
      <c r="I90" s="469"/>
      <c r="J90" s="470"/>
      <c r="K90" s="206" t="s">
        <v>32</v>
      </c>
      <c r="L90" s="201"/>
      <c r="M90" s="202"/>
      <c r="N90" s="364" t="s">
        <v>14</v>
      </c>
      <c r="O90" s="164"/>
      <c r="P90" s="164"/>
      <c r="Q90" s="164"/>
      <c r="R90" s="165"/>
      <c r="S90" s="123">
        <v>1804</v>
      </c>
      <c r="T90" s="123"/>
      <c r="U90" s="123"/>
      <c r="V90" s="124"/>
      <c r="W90" s="123">
        <v>1731</v>
      </c>
      <c r="X90" s="123"/>
      <c r="Y90" s="123"/>
      <c r="Z90" s="124"/>
      <c r="AA90" s="123">
        <v>1650</v>
      </c>
      <c r="AB90" s="123"/>
      <c r="AC90" s="123"/>
      <c r="AD90" s="124"/>
      <c r="AE90" s="194">
        <v>1094</v>
      </c>
      <c r="AF90" s="195"/>
      <c r="AG90" s="195"/>
      <c r="AH90" s="196"/>
      <c r="AI90" s="194">
        <v>1034</v>
      </c>
      <c r="AJ90" s="195"/>
      <c r="AK90" s="195"/>
      <c r="AL90" s="196"/>
      <c r="AM90" s="172">
        <v>1100</v>
      </c>
      <c r="AN90" s="173"/>
      <c r="AO90" s="173"/>
      <c r="AP90" s="173"/>
      <c r="AQ90" s="173">
        <f t="shared" si="1"/>
        <v>1000</v>
      </c>
      <c r="AR90" s="173"/>
      <c r="AS90" s="173"/>
      <c r="AT90" s="173"/>
      <c r="AU90" s="369">
        <v>100</v>
      </c>
      <c r="AV90" s="369"/>
      <c r="AW90" s="370"/>
    </row>
    <row r="91" spans="3:71" ht="18" customHeight="1" x14ac:dyDescent="0.2">
      <c r="C91" s="465"/>
      <c r="D91" s="466"/>
      <c r="E91" s="466"/>
      <c r="F91" s="466"/>
      <c r="G91" s="466"/>
      <c r="H91" s="466"/>
      <c r="I91" s="466"/>
      <c r="J91" s="467"/>
      <c r="K91" s="203" t="s">
        <v>33</v>
      </c>
      <c r="L91" s="204"/>
      <c r="M91" s="205"/>
      <c r="N91" s="184"/>
      <c r="O91" s="185"/>
      <c r="P91" s="185"/>
      <c r="Q91" s="185"/>
      <c r="R91" s="186"/>
      <c r="S91" s="189">
        <v>7322</v>
      </c>
      <c r="T91" s="189"/>
      <c r="U91" s="189"/>
      <c r="V91" s="190"/>
      <c r="W91" s="189">
        <v>6888</v>
      </c>
      <c r="X91" s="189"/>
      <c r="Y91" s="189"/>
      <c r="Z91" s="190"/>
      <c r="AA91" s="189">
        <v>6873</v>
      </c>
      <c r="AB91" s="189"/>
      <c r="AC91" s="189"/>
      <c r="AD91" s="190"/>
      <c r="AE91" s="365">
        <v>5389</v>
      </c>
      <c r="AF91" s="366"/>
      <c r="AG91" s="366"/>
      <c r="AH91" s="367"/>
      <c r="AI91" s="365">
        <v>6459</v>
      </c>
      <c r="AJ91" s="366"/>
      <c r="AK91" s="366"/>
      <c r="AL91" s="367"/>
      <c r="AM91" s="429">
        <v>1300</v>
      </c>
      <c r="AN91" s="371"/>
      <c r="AO91" s="371"/>
      <c r="AP91" s="371"/>
      <c r="AQ91" s="371">
        <f>AM91-AU90</f>
        <v>1200</v>
      </c>
      <c r="AR91" s="371"/>
      <c r="AS91" s="371"/>
      <c r="AT91" s="371"/>
      <c r="AU91" s="371"/>
      <c r="AV91" s="371"/>
      <c r="AW91" s="372"/>
    </row>
    <row r="92" spans="3:71" s="59" customFormat="1" ht="18" customHeight="1" thickBot="1" x14ac:dyDescent="0.25">
      <c r="C92" s="486" t="s">
        <v>82</v>
      </c>
      <c r="D92" s="487"/>
      <c r="E92" s="487"/>
      <c r="F92" s="487"/>
      <c r="G92" s="487"/>
      <c r="H92" s="487"/>
      <c r="I92" s="487"/>
      <c r="J92" s="487"/>
      <c r="K92" s="487"/>
      <c r="L92" s="487"/>
      <c r="M92" s="487"/>
      <c r="N92" s="487"/>
      <c r="O92" s="487"/>
      <c r="P92" s="487"/>
      <c r="Q92" s="487"/>
      <c r="R92" s="488"/>
      <c r="S92" s="227">
        <f>SUM(S78:V82,S84,S86:V91)</f>
        <v>29695</v>
      </c>
      <c r="T92" s="228"/>
      <c r="U92" s="228"/>
      <c r="V92" s="229"/>
      <c r="W92" s="227">
        <f>SUM(W78:Z82,W84,W86:Z91)</f>
        <v>26727</v>
      </c>
      <c r="X92" s="228"/>
      <c r="Y92" s="228"/>
      <c r="Z92" s="229"/>
      <c r="AA92" s="227">
        <f>SUM(AA78:AD82,AA84,AA86:AD91)</f>
        <v>27292</v>
      </c>
      <c r="AB92" s="228"/>
      <c r="AC92" s="228"/>
      <c r="AD92" s="229"/>
      <c r="AE92" s="227">
        <f>SUM(AE78:AH82,AE84,AE86:AH91)</f>
        <v>16639</v>
      </c>
      <c r="AF92" s="228"/>
      <c r="AG92" s="228"/>
      <c r="AH92" s="229"/>
      <c r="AI92" s="227">
        <f>SUM(AI78:AL82,AI84,AI86:AL91)</f>
        <v>25255</v>
      </c>
      <c r="AJ92" s="228"/>
      <c r="AK92" s="228"/>
      <c r="AL92" s="230"/>
      <c r="AM92" s="231"/>
      <c r="AN92" s="231"/>
      <c r="AO92" s="231"/>
      <c r="AP92" s="231"/>
      <c r="AQ92" s="231"/>
      <c r="AR92" s="231"/>
      <c r="AS92" s="231"/>
      <c r="AT92" s="231"/>
      <c r="AU92" s="231"/>
      <c r="AV92" s="231"/>
      <c r="AW92" s="232"/>
    </row>
    <row r="93" spans="3:71" ht="18" customHeight="1" thickTop="1" x14ac:dyDescent="0.2">
      <c r="C93" s="273" t="s">
        <v>150</v>
      </c>
      <c r="D93" s="161"/>
      <c r="E93" s="161"/>
      <c r="F93" s="161"/>
      <c r="G93" s="161"/>
      <c r="H93" s="161"/>
      <c r="I93" s="161"/>
      <c r="J93" s="162"/>
      <c r="K93" s="233" t="s">
        <v>33</v>
      </c>
      <c r="L93" s="234"/>
      <c r="M93" s="235"/>
      <c r="N93" s="239" t="s">
        <v>151</v>
      </c>
      <c r="O93" s="240"/>
      <c r="P93" s="240"/>
      <c r="Q93" s="240"/>
      <c r="R93" s="241"/>
      <c r="S93" s="427">
        <v>576</v>
      </c>
      <c r="T93" s="145"/>
      <c r="U93" s="145"/>
      <c r="V93" s="146"/>
      <c r="W93" s="427">
        <v>667</v>
      </c>
      <c r="X93" s="145"/>
      <c r="Y93" s="145"/>
      <c r="Z93" s="146"/>
      <c r="AA93" s="427">
        <v>616</v>
      </c>
      <c r="AB93" s="145"/>
      <c r="AC93" s="145"/>
      <c r="AD93" s="146"/>
      <c r="AE93" s="142">
        <v>435</v>
      </c>
      <c r="AF93" s="143"/>
      <c r="AG93" s="143"/>
      <c r="AH93" s="144"/>
      <c r="AI93" s="142">
        <v>518</v>
      </c>
      <c r="AJ93" s="143"/>
      <c r="AK93" s="143"/>
      <c r="AL93" s="144"/>
      <c r="AM93" s="136">
        <v>500</v>
      </c>
      <c r="AN93" s="137"/>
      <c r="AO93" s="137"/>
      <c r="AP93" s="137"/>
      <c r="AQ93" s="137">
        <v>500</v>
      </c>
      <c r="AR93" s="137"/>
      <c r="AS93" s="137"/>
      <c r="AT93" s="137"/>
      <c r="AU93" s="452" t="s">
        <v>17</v>
      </c>
      <c r="AV93" s="452"/>
      <c r="AW93" s="453"/>
    </row>
    <row r="94" spans="3:71" ht="18" customHeight="1" x14ac:dyDescent="0.2">
      <c r="C94" s="473"/>
      <c r="D94" s="425"/>
      <c r="E94" s="425"/>
      <c r="F94" s="425"/>
      <c r="G94" s="425"/>
      <c r="H94" s="425"/>
      <c r="I94" s="425"/>
      <c r="J94" s="426"/>
      <c r="K94" s="236"/>
      <c r="L94" s="237"/>
      <c r="M94" s="238"/>
      <c r="N94" s="242"/>
      <c r="O94" s="243"/>
      <c r="P94" s="243"/>
      <c r="Q94" s="243"/>
      <c r="R94" s="244"/>
      <c r="S94" s="428"/>
      <c r="T94" s="189"/>
      <c r="U94" s="189"/>
      <c r="V94" s="190"/>
      <c r="W94" s="428"/>
      <c r="X94" s="189"/>
      <c r="Y94" s="189"/>
      <c r="Z94" s="190"/>
      <c r="AA94" s="428"/>
      <c r="AB94" s="189"/>
      <c r="AC94" s="189"/>
      <c r="AD94" s="190"/>
      <c r="AE94" s="365"/>
      <c r="AF94" s="366"/>
      <c r="AG94" s="366"/>
      <c r="AH94" s="367"/>
      <c r="AI94" s="365"/>
      <c r="AJ94" s="366"/>
      <c r="AK94" s="366"/>
      <c r="AL94" s="367"/>
      <c r="AM94" s="429"/>
      <c r="AN94" s="371"/>
      <c r="AO94" s="371"/>
      <c r="AP94" s="371"/>
      <c r="AQ94" s="371"/>
      <c r="AR94" s="371"/>
      <c r="AS94" s="371"/>
      <c r="AT94" s="371"/>
      <c r="AU94" s="454"/>
      <c r="AV94" s="454"/>
      <c r="AW94" s="455"/>
    </row>
    <row r="95" spans="3:71" s="91" customFormat="1" ht="18" customHeight="1" x14ac:dyDescent="0.2">
      <c r="C95" s="81" t="s">
        <v>112</v>
      </c>
      <c r="D95" s="82"/>
      <c r="E95" s="82"/>
      <c r="F95" s="82"/>
      <c r="G95" s="82"/>
      <c r="H95" s="82"/>
      <c r="I95" s="82"/>
      <c r="J95" s="82"/>
      <c r="K95" s="93"/>
      <c r="L95" s="93"/>
      <c r="M95" s="93"/>
      <c r="N95" s="93"/>
      <c r="O95" s="93"/>
      <c r="P95" s="93"/>
      <c r="Q95" s="93"/>
      <c r="R95" s="93"/>
      <c r="S95" s="83"/>
      <c r="T95" s="83"/>
      <c r="U95" s="83"/>
      <c r="V95" s="83"/>
      <c r="W95" s="83"/>
      <c r="X95" s="83"/>
      <c r="Y95" s="83"/>
      <c r="Z95" s="83"/>
      <c r="AA95" s="83"/>
      <c r="AB95" s="83"/>
      <c r="AC95" s="83"/>
      <c r="AD95" s="83"/>
      <c r="AE95" s="83"/>
      <c r="AF95" s="83"/>
      <c r="AG95" s="83"/>
      <c r="AH95" s="83"/>
      <c r="AI95" s="84"/>
      <c r="AJ95" s="84"/>
      <c r="AK95" s="84"/>
      <c r="AL95" s="84"/>
      <c r="AM95" s="83"/>
      <c r="AN95" s="83"/>
      <c r="AO95" s="83"/>
      <c r="AP95" s="83"/>
      <c r="AQ95" s="83"/>
      <c r="AR95" s="83"/>
      <c r="AS95" s="83"/>
      <c r="AT95" s="83"/>
      <c r="AU95" s="110"/>
      <c r="AV95" s="110"/>
      <c r="AW95" s="110"/>
    </row>
    <row r="97" spans="3:110" ht="18" customHeight="1" x14ac:dyDescent="0.2">
      <c r="C97" s="1" t="s">
        <v>85</v>
      </c>
    </row>
    <row r="99" spans="3:110" ht="18" customHeight="1" x14ac:dyDescent="0.2">
      <c r="C99" s="1" t="s">
        <v>18</v>
      </c>
    </row>
    <row r="100" spans="3:110" ht="18" customHeight="1" x14ac:dyDescent="0.2">
      <c r="C100" s="1" t="s">
        <v>19</v>
      </c>
    </row>
    <row r="102" spans="3:110" ht="18" customHeight="1" x14ac:dyDescent="0.2">
      <c r="C102" s="1" t="s">
        <v>48</v>
      </c>
      <c r="AT102" s="9" t="s">
        <v>6</v>
      </c>
    </row>
    <row r="103" spans="3:110" s="10" customFormat="1" ht="18" customHeight="1" x14ac:dyDescent="0.2">
      <c r="C103" s="316" t="s">
        <v>7</v>
      </c>
      <c r="D103" s="317"/>
      <c r="E103" s="317"/>
      <c r="F103" s="318"/>
      <c r="G103" s="316" t="s">
        <v>8</v>
      </c>
      <c r="H103" s="317"/>
      <c r="I103" s="317"/>
      <c r="J103" s="317"/>
      <c r="K103" s="317"/>
      <c r="L103" s="317"/>
      <c r="M103" s="317"/>
      <c r="N103" s="318"/>
      <c r="O103" s="316" t="s">
        <v>10</v>
      </c>
      <c r="P103" s="317"/>
      <c r="Q103" s="317"/>
      <c r="R103" s="317"/>
      <c r="S103" s="317"/>
      <c r="T103" s="318"/>
      <c r="U103" s="316" t="s">
        <v>20</v>
      </c>
      <c r="V103" s="317"/>
      <c r="W103" s="317"/>
      <c r="X103" s="317"/>
      <c r="Y103" s="317"/>
      <c r="Z103" s="318"/>
      <c r="AA103" s="316" t="s">
        <v>45</v>
      </c>
      <c r="AB103" s="317"/>
      <c r="AC103" s="317"/>
      <c r="AD103" s="317"/>
      <c r="AE103" s="317"/>
      <c r="AF103" s="317"/>
      <c r="AG103" s="317"/>
      <c r="AH103" s="317"/>
      <c r="AI103" s="318"/>
      <c r="AJ103" s="316" t="s">
        <v>46</v>
      </c>
      <c r="AK103" s="317"/>
      <c r="AL103" s="317"/>
      <c r="AM103" s="317"/>
      <c r="AN103" s="317"/>
      <c r="AO103" s="317"/>
      <c r="AP103" s="317"/>
      <c r="AQ103" s="317"/>
      <c r="AR103" s="317"/>
      <c r="AS103" s="317"/>
      <c r="AT103" s="318"/>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row>
    <row r="104" spans="3:110" s="6" customFormat="1" ht="18" customHeight="1" x14ac:dyDescent="0.2">
      <c r="C104" s="384" t="s">
        <v>140</v>
      </c>
      <c r="D104" s="385"/>
      <c r="E104" s="385"/>
      <c r="F104" s="386"/>
      <c r="G104" s="398" t="s">
        <v>66</v>
      </c>
      <c r="H104" s="399"/>
      <c r="I104" s="399"/>
      <c r="J104" s="399"/>
      <c r="K104" s="399"/>
      <c r="L104" s="399"/>
      <c r="M104" s="399"/>
      <c r="N104" s="400"/>
      <c r="O104" s="401">
        <v>131</v>
      </c>
      <c r="P104" s="391"/>
      <c r="Q104" s="391"/>
      <c r="R104" s="391"/>
      <c r="S104" s="391"/>
      <c r="T104" s="24"/>
      <c r="U104" s="401">
        <v>131</v>
      </c>
      <c r="V104" s="391"/>
      <c r="W104" s="391"/>
      <c r="X104" s="391"/>
      <c r="Y104" s="391"/>
      <c r="Z104" s="25"/>
      <c r="AA104" s="66"/>
      <c r="AB104" s="66"/>
      <c r="AC104" s="391">
        <v>10000</v>
      </c>
      <c r="AD104" s="391"/>
      <c r="AE104" s="391"/>
      <c r="AF104" s="391"/>
      <c r="AG104" s="391"/>
      <c r="AH104" s="69"/>
      <c r="AI104" s="26"/>
      <c r="AJ104" s="69"/>
      <c r="AK104" s="69"/>
      <c r="AL104" s="69"/>
      <c r="AM104" s="391">
        <f>U104*AC104</f>
        <v>1310000</v>
      </c>
      <c r="AN104" s="391"/>
      <c r="AO104" s="391"/>
      <c r="AP104" s="391"/>
      <c r="AQ104" s="391"/>
      <c r="AR104" s="391"/>
      <c r="AS104" s="69"/>
      <c r="AT104" s="26"/>
    </row>
    <row r="105" spans="3:110" s="6" customFormat="1" ht="18" customHeight="1" x14ac:dyDescent="0.2">
      <c r="C105" s="356" t="s">
        <v>132</v>
      </c>
      <c r="D105" s="357"/>
      <c r="E105" s="357"/>
      <c r="F105" s="358"/>
      <c r="G105" s="359" t="s">
        <v>66</v>
      </c>
      <c r="H105" s="360"/>
      <c r="I105" s="360"/>
      <c r="J105" s="360"/>
      <c r="K105" s="360"/>
      <c r="L105" s="360"/>
      <c r="M105" s="360"/>
      <c r="N105" s="361"/>
      <c r="O105" s="362">
        <v>130</v>
      </c>
      <c r="P105" s="363"/>
      <c r="Q105" s="363"/>
      <c r="R105" s="363"/>
      <c r="S105" s="363"/>
      <c r="T105" s="35"/>
      <c r="U105" s="362">
        <v>113</v>
      </c>
      <c r="V105" s="363"/>
      <c r="W105" s="363"/>
      <c r="X105" s="363"/>
      <c r="Y105" s="363"/>
      <c r="Z105" s="36"/>
      <c r="AA105" s="67"/>
      <c r="AB105" s="67"/>
      <c r="AC105" s="363">
        <v>10000</v>
      </c>
      <c r="AD105" s="363"/>
      <c r="AE105" s="363"/>
      <c r="AF105" s="363"/>
      <c r="AG105" s="363"/>
      <c r="AH105" s="69"/>
      <c r="AI105" s="26"/>
      <c r="AJ105" s="69"/>
      <c r="AK105" s="69"/>
      <c r="AL105" s="69"/>
      <c r="AM105" s="391">
        <f>U105*AC105</f>
        <v>1130000</v>
      </c>
      <c r="AN105" s="391"/>
      <c r="AO105" s="391"/>
      <c r="AP105" s="391"/>
      <c r="AQ105" s="391"/>
      <c r="AR105" s="391"/>
      <c r="AS105" s="69"/>
      <c r="AT105" s="26"/>
    </row>
    <row r="106" spans="3:110" s="6" customFormat="1" ht="18" customHeight="1" x14ac:dyDescent="0.2">
      <c r="C106" s="384" t="s">
        <v>133</v>
      </c>
      <c r="D106" s="385"/>
      <c r="E106" s="385"/>
      <c r="F106" s="386"/>
      <c r="G106" s="398" t="s">
        <v>66</v>
      </c>
      <c r="H106" s="399"/>
      <c r="I106" s="399"/>
      <c r="J106" s="399"/>
      <c r="K106" s="399"/>
      <c r="L106" s="399"/>
      <c r="M106" s="399"/>
      <c r="N106" s="400"/>
      <c r="O106" s="401">
        <v>140</v>
      </c>
      <c r="P106" s="391"/>
      <c r="Q106" s="391"/>
      <c r="R106" s="391"/>
      <c r="S106" s="391"/>
      <c r="T106" s="24"/>
      <c r="U106" s="401">
        <v>84</v>
      </c>
      <c r="V106" s="391"/>
      <c r="W106" s="391"/>
      <c r="X106" s="391"/>
      <c r="Y106" s="391"/>
      <c r="Z106" s="25"/>
      <c r="AA106" s="66"/>
      <c r="AB106" s="66"/>
      <c r="AC106" s="391">
        <v>10000</v>
      </c>
      <c r="AD106" s="391"/>
      <c r="AE106" s="391"/>
      <c r="AF106" s="391"/>
      <c r="AG106" s="391"/>
      <c r="AH106" s="66"/>
      <c r="AI106" s="26"/>
      <c r="AJ106" s="69"/>
      <c r="AK106" s="69"/>
      <c r="AL106" s="69"/>
      <c r="AM106" s="391">
        <f>U106*AC106</f>
        <v>840000</v>
      </c>
      <c r="AN106" s="391"/>
      <c r="AO106" s="391"/>
      <c r="AP106" s="391"/>
      <c r="AQ106" s="391"/>
      <c r="AR106" s="391"/>
      <c r="AS106" s="69"/>
      <c r="AT106" s="26"/>
      <c r="AU106" s="27"/>
      <c r="AV106" s="27"/>
      <c r="AW106" s="27"/>
    </row>
    <row r="107" spans="3:110" ht="18" customHeight="1" x14ac:dyDescent="0.2">
      <c r="C107" s="384" t="s">
        <v>141</v>
      </c>
      <c r="D107" s="385"/>
      <c r="E107" s="385"/>
      <c r="F107" s="386"/>
      <c r="G107" s="398" t="s">
        <v>66</v>
      </c>
      <c r="H107" s="399"/>
      <c r="I107" s="399"/>
      <c r="J107" s="399"/>
      <c r="K107" s="399"/>
      <c r="L107" s="399"/>
      <c r="M107" s="399"/>
      <c r="N107" s="400"/>
      <c r="O107" s="401">
        <v>120</v>
      </c>
      <c r="P107" s="391"/>
      <c r="Q107" s="391"/>
      <c r="R107" s="391"/>
      <c r="S107" s="391"/>
      <c r="T107" s="24"/>
      <c r="U107" s="401">
        <v>55</v>
      </c>
      <c r="V107" s="391"/>
      <c r="W107" s="391"/>
      <c r="X107" s="391"/>
      <c r="Y107" s="391"/>
      <c r="Z107" s="25"/>
      <c r="AA107" s="66"/>
      <c r="AB107" s="66"/>
      <c r="AC107" s="391">
        <v>10000</v>
      </c>
      <c r="AD107" s="391"/>
      <c r="AE107" s="391"/>
      <c r="AF107" s="391"/>
      <c r="AG107" s="391"/>
      <c r="AH107" s="66"/>
      <c r="AI107" s="24"/>
      <c r="AJ107" s="66"/>
      <c r="AK107" s="66"/>
      <c r="AL107" s="66"/>
      <c r="AM107" s="391">
        <f>U107*AC107</f>
        <v>550000</v>
      </c>
      <c r="AN107" s="391"/>
      <c r="AO107" s="391"/>
      <c r="AP107" s="391"/>
      <c r="AQ107" s="391"/>
      <c r="AR107" s="391"/>
      <c r="AS107" s="66"/>
      <c r="AT107" s="24"/>
    </row>
    <row r="108" spans="3:110" ht="18" customHeight="1" x14ac:dyDescent="0.2">
      <c r="C108" s="380" t="s">
        <v>136</v>
      </c>
      <c r="D108" s="381"/>
      <c r="E108" s="381"/>
      <c r="F108" s="382"/>
      <c r="G108" s="420" t="s">
        <v>21</v>
      </c>
      <c r="H108" s="421"/>
      <c r="I108" s="421"/>
      <c r="J108" s="421"/>
      <c r="K108" s="421"/>
      <c r="L108" s="421"/>
      <c r="M108" s="421"/>
      <c r="N108" s="422"/>
      <c r="O108" s="423">
        <v>116</v>
      </c>
      <c r="P108" s="423"/>
      <c r="Q108" s="423"/>
      <c r="R108" s="423"/>
      <c r="S108" s="423"/>
      <c r="T108" s="24"/>
      <c r="U108" s="423">
        <v>98</v>
      </c>
      <c r="V108" s="423"/>
      <c r="W108" s="423"/>
      <c r="X108" s="423"/>
      <c r="Y108" s="423"/>
      <c r="Z108" s="25"/>
      <c r="AA108" s="55"/>
      <c r="AB108" s="55"/>
      <c r="AC108" s="423">
        <v>10000</v>
      </c>
      <c r="AD108" s="423"/>
      <c r="AE108" s="423"/>
      <c r="AF108" s="423"/>
      <c r="AG108" s="423"/>
      <c r="AH108" s="23"/>
      <c r="AI108" s="24"/>
      <c r="AJ108" s="23"/>
      <c r="AK108" s="23"/>
      <c r="AL108" s="23"/>
      <c r="AM108" s="391">
        <f>U108*AC108</f>
        <v>980000</v>
      </c>
      <c r="AN108" s="391"/>
      <c r="AO108" s="391"/>
      <c r="AP108" s="391"/>
      <c r="AQ108" s="391"/>
      <c r="AR108" s="391"/>
      <c r="AS108" s="23"/>
      <c r="AT108" s="24"/>
    </row>
    <row r="109" spans="3:110" s="6" customFormat="1" ht="18" customHeight="1" x14ac:dyDescent="0.2">
      <c r="C109" s="42"/>
      <c r="D109" s="42"/>
      <c r="E109" s="42"/>
      <c r="F109" s="42"/>
      <c r="G109" s="45"/>
      <c r="H109" s="45"/>
      <c r="I109" s="45"/>
      <c r="J109" s="45"/>
      <c r="K109" s="45"/>
      <c r="L109" s="45"/>
      <c r="M109" s="45"/>
      <c r="N109" s="45"/>
      <c r="O109" s="27"/>
      <c r="P109" s="27"/>
      <c r="Q109" s="27"/>
      <c r="R109" s="27"/>
      <c r="S109" s="27"/>
      <c r="T109" s="27"/>
      <c r="U109" s="27"/>
      <c r="V109" s="27"/>
      <c r="W109" s="27"/>
      <c r="X109" s="27"/>
      <c r="Y109" s="27"/>
      <c r="Z109" s="46"/>
      <c r="AA109" s="27"/>
      <c r="AB109" s="27"/>
      <c r="AC109" s="27"/>
      <c r="AD109" s="27"/>
      <c r="AE109" s="27"/>
      <c r="AF109" s="27"/>
      <c r="AG109" s="27"/>
      <c r="AH109" s="27"/>
      <c r="AI109" s="27"/>
      <c r="AJ109" s="27"/>
      <c r="AK109" s="27"/>
      <c r="AL109" s="27"/>
      <c r="AM109" s="44"/>
      <c r="AN109" s="44"/>
      <c r="AO109" s="44"/>
      <c r="AP109" s="44"/>
      <c r="AQ109" s="44"/>
      <c r="AR109" s="44"/>
      <c r="AS109" s="27"/>
      <c r="AT109" s="27"/>
      <c r="AU109" s="27"/>
      <c r="AV109" s="27"/>
      <c r="AW109" s="27"/>
    </row>
    <row r="110" spans="3:110" ht="18" customHeight="1" x14ac:dyDescent="0.2">
      <c r="C110" s="1" t="s">
        <v>86</v>
      </c>
    </row>
    <row r="112" spans="3:110" ht="18" customHeight="1" x14ac:dyDescent="0.2">
      <c r="C112" s="1" t="s">
        <v>102</v>
      </c>
    </row>
    <row r="113" spans="2:41" ht="18" customHeight="1" x14ac:dyDescent="0.2">
      <c r="C113" s="1" t="s">
        <v>104</v>
      </c>
    </row>
    <row r="114" spans="2:41" ht="18" customHeight="1" x14ac:dyDescent="0.2">
      <c r="C114" s="1" t="s">
        <v>103</v>
      </c>
    </row>
    <row r="116" spans="2:41" ht="18" customHeight="1" x14ac:dyDescent="0.2">
      <c r="C116" s="1" t="s">
        <v>47</v>
      </c>
      <c r="M116" s="8"/>
      <c r="N116" s="8"/>
      <c r="O116" s="8"/>
      <c r="P116" s="8"/>
      <c r="Q116" s="8"/>
      <c r="R116" s="8"/>
      <c r="S116" s="8"/>
      <c r="T116" s="8"/>
      <c r="U116" s="8"/>
      <c r="V116" s="8"/>
      <c r="AM116" s="9" t="s">
        <v>61</v>
      </c>
    </row>
    <row r="117" spans="2:41" ht="18" customHeight="1" x14ac:dyDescent="0.2">
      <c r="C117" s="316" t="s">
        <v>7</v>
      </c>
      <c r="D117" s="317"/>
      <c r="E117" s="317"/>
      <c r="F117" s="318"/>
      <c r="G117" s="125" t="s">
        <v>42</v>
      </c>
      <c r="H117" s="126"/>
      <c r="I117" s="126"/>
      <c r="J117" s="126"/>
      <c r="K117" s="126"/>
      <c r="L117" s="126"/>
      <c r="M117" s="127"/>
      <c r="N117" s="125" t="s">
        <v>43</v>
      </c>
      <c r="O117" s="126"/>
      <c r="P117" s="126"/>
      <c r="Q117" s="126"/>
      <c r="R117" s="126"/>
      <c r="S117" s="126"/>
      <c r="T117" s="126"/>
      <c r="U117" s="126"/>
      <c r="V117" s="126"/>
      <c r="W117" s="127"/>
      <c r="X117" s="125" t="s">
        <v>44</v>
      </c>
      <c r="Y117" s="126"/>
      <c r="Z117" s="126"/>
      <c r="AA117" s="126"/>
      <c r="AB117" s="126"/>
      <c r="AC117" s="126"/>
      <c r="AD117" s="126"/>
      <c r="AE117" s="126"/>
      <c r="AF117" s="126"/>
      <c r="AG117" s="126"/>
      <c r="AH117" s="126"/>
      <c r="AI117" s="126"/>
      <c r="AJ117" s="126"/>
      <c r="AK117" s="126"/>
      <c r="AL117" s="126"/>
      <c r="AM117" s="126"/>
      <c r="AN117" s="126"/>
      <c r="AO117" s="127"/>
    </row>
    <row r="118" spans="2:41" ht="18" customHeight="1" x14ac:dyDescent="0.2">
      <c r="C118" s="356" t="s">
        <v>131</v>
      </c>
      <c r="D118" s="357"/>
      <c r="E118" s="357"/>
      <c r="F118" s="358"/>
      <c r="G118" s="125" t="s">
        <v>71</v>
      </c>
      <c r="H118" s="126"/>
      <c r="I118" s="126"/>
      <c r="J118" s="126"/>
      <c r="K118" s="126"/>
      <c r="L118" s="126"/>
      <c r="M118" s="127"/>
      <c r="N118" s="28"/>
      <c r="O118" s="73"/>
      <c r="P118" s="391">
        <v>37703</v>
      </c>
      <c r="Q118" s="391"/>
      <c r="R118" s="391"/>
      <c r="S118" s="391"/>
      <c r="T118" s="391"/>
      <c r="U118" s="29"/>
      <c r="V118" s="29"/>
      <c r="W118" s="30"/>
      <c r="X118" s="120" t="s">
        <v>72</v>
      </c>
      <c r="Y118" s="50"/>
      <c r="Z118" s="50"/>
      <c r="AA118" s="50"/>
      <c r="AB118" s="50"/>
      <c r="AC118" s="50"/>
      <c r="AD118" s="50"/>
      <c r="AE118" s="50"/>
      <c r="AF118" s="50"/>
      <c r="AG118" s="50"/>
      <c r="AH118" s="50"/>
      <c r="AI118" s="50"/>
      <c r="AJ118" s="50"/>
      <c r="AK118" s="50"/>
      <c r="AL118" s="50"/>
      <c r="AM118" s="50"/>
      <c r="AN118" s="50"/>
      <c r="AO118" s="51"/>
    </row>
    <row r="119" spans="2:41" ht="18" customHeight="1" x14ac:dyDescent="0.2">
      <c r="C119" s="384" t="s">
        <v>132</v>
      </c>
      <c r="D119" s="385"/>
      <c r="E119" s="385"/>
      <c r="F119" s="386"/>
      <c r="G119" s="125" t="s">
        <v>88</v>
      </c>
      <c r="H119" s="126"/>
      <c r="I119" s="126"/>
      <c r="J119" s="126"/>
      <c r="K119" s="126"/>
      <c r="L119" s="126"/>
      <c r="M119" s="127"/>
      <c r="N119" s="28"/>
      <c r="O119" s="73"/>
      <c r="P119" s="391">
        <v>42293</v>
      </c>
      <c r="Q119" s="391"/>
      <c r="R119" s="391"/>
      <c r="S119" s="391"/>
      <c r="T119" s="391"/>
      <c r="U119" s="29"/>
      <c r="V119" s="29"/>
      <c r="W119" s="30"/>
      <c r="X119" s="120" t="s">
        <v>89</v>
      </c>
      <c r="Y119" s="50"/>
      <c r="Z119" s="50"/>
      <c r="AA119" s="50"/>
      <c r="AB119" s="50"/>
      <c r="AC119" s="50"/>
      <c r="AD119" s="50"/>
      <c r="AE119" s="50"/>
      <c r="AF119" s="50"/>
      <c r="AG119" s="50"/>
      <c r="AH119" s="50"/>
      <c r="AI119" s="50"/>
      <c r="AJ119" s="50"/>
      <c r="AK119" s="50"/>
      <c r="AL119" s="50"/>
      <c r="AM119" s="50"/>
      <c r="AN119" s="50"/>
      <c r="AO119" s="51"/>
    </row>
    <row r="120" spans="2:41" ht="18" customHeight="1" x14ac:dyDescent="0.2">
      <c r="C120" s="384" t="s">
        <v>134</v>
      </c>
      <c r="D120" s="385"/>
      <c r="E120" s="385"/>
      <c r="F120" s="386"/>
      <c r="G120" s="125" t="s">
        <v>98</v>
      </c>
      <c r="H120" s="126"/>
      <c r="I120" s="126"/>
      <c r="J120" s="126"/>
      <c r="K120" s="126"/>
      <c r="L120" s="126"/>
      <c r="M120" s="127"/>
      <c r="N120" s="52"/>
      <c r="O120" s="74"/>
      <c r="P120" s="391">
        <v>38928</v>
      </c>
      <c r="Q120" s="391"/>
      <c r="R120" s="391"/>
      <c r="S120" s="391"/>
      <c r="T120" s="391"/>
      <c r="U120" s="74"/>
      <c r="V120" s="74"/>
      <c r="W120" s="24"/>
      <c r="X120" s="120" t="s">
        <v>99</v>
      </c>
      <c r="Y120" s="50"/>
      <c r="Z120" s="50"/>
      <c r="AA120" s="50"/>
      <c r="AB120" s="50"/>
      <c r="AC120" s="50"/>
      <c r="AD120" s="50"/>
      <c r="AE120" s="50"/>
      <c r="AF120" s="50"/>
      <c r="AG120" s="50"/>
      <c r="AH120" s="50"/>
      <c r="AI120" s="50"/>
      <c r="AJ120" s="50"/>
      <c r="AK120" s="50"/>
      <c r="AL120" s="50"/>
      <c r="AM120" s="50"/>
      <c r="AN120" s="50"/>
      <c r="AO120" s="51"/>
    </row>
    <row r="121" spans="2:41" ht="18" customHeight="1" x14ac:dyDescent="0.2">
      <c r="C121" s="384" t="s">
        <v>135</v>
      </c>
      <c r="D121" s="385"/>
      <c r="E121" s="385"/>
      <c r="F121" s="386"/>
      <c r="G121" s="125" t="s">
        <v>114</v>
      </c>
      <c r="H121" s="126"/>
      <c r="I121" s="126"/>
      <c r="J121" s="126"/>
      <c r="K121" s="126"/>
      <c r="L121" s="126"/>
      <c r="M121" s="127"/>
      <c r="N121" s="52"/>
      <c r="O121" s="74"/>
      <c r="P121" s="391">
        <v>37883</v>
      </c>
      <c r="Q121" s="391"/>
      <c r="R121" s="391"/>
      <c r="S121" s="391"/>
      <c r="T121" s="391"/>
      <c r="U121" s="122"/>
      <c r="V121" s="122"/>
      <c r="W121" s="24"/>
      <c r="X121" s="120" t="s">
        <v>148</v>
      </c>
      <c r="Y121" s="121"/>
      <c r="Z121" s="121"/>
      <c r="AA121" s="121"/>
      <c r="AB121" s="121"/>
      <c r="AC121" s="121"/>
      <c r="AD121" s="121"/>
      <c r="AE121" s="121"/>
      <c r="AF121" s="121"/>
      <c r="AG121" s="121"/>
      <c r="AH121" s="121"/>
      <c r="AI121" s="121"/>
      <c r="AJ121" s="121"/>
      <c r="AK121" s="121"/>
      <c r="AL121" s="121"/>
      <c r="AM121" s="121"/>
      <c r="AN121" s="121"/>
      <c r="AO121" s="51"/>
    </row>
    <row r="122" spans="2:41" ht="18" customHeight="1" x14ac:dyDescent="0.2">
      <c r="C122" s="380" t="s">
        <v>136</v>
      </c>
      <c r="D122" s="381"/>
      <c r="E122" s="381"/>
      <c r="F122" s="382"/>
      <c r="G122" s="417" t="s">
        <v>142</v>
      </c>
      <c r="H122" s="418"/>
      <c r="I122" s="418"/>
      <c r="J122" s="418"/>
      <c r="K122" s="418"/>
      <c r="L122" s="418"/>
      <c r="M122" s="419"/>
      <c r="N122" s="28"/>
      <c r="O122" s="56"/>
      <c r="P122" s="383">
        <v>37211</v>
      </c>
      <c r="Q122" s="383"/>
      <c r="R122" s="383"/>
      <c r="S122" s="383"/>
      <c r="T122" s="383"/>
      <c r="U122" s="56"/>
      <c r="V122" s="56"/>
      <c r="W122" s="26"/>
      <c r="X122" s="31" t="s">
        <v>149</v>
      </c>
      <c r="Y122" s="32"/>
      <c r="Z122" s="32"/>
      <c r="AA122" s="32"/>
      <c r="AB122" s="32"/>
      <c r="AC122" s="32"/>
      <c r="AD122" s="32"/>
      <c r="AE122" s="32"/>
      <c r="AF122" s="32"/>
      <c r="AG122" s="32"/>
      <c r="AH122" s="32"/>
      <c r="AI122" s="32"/>
      <c r="AJ122" s="32"/>
      <c r="AK122" s="32"/>
      <c r="AL122" s="32"/>
      <c r="AM122" s="32"/>
      <c r="AN122" s="32"/>
      <c r="AO122" s="33"/>
    </row>
    <row r="123" spans="2:41" ht="18" customHeight="1" x14ac:dyDescent="0.2">
      <c r="C123" s="6"/>
    </row>
    <row r="124" spans="2:41" ht="18" customHeight="1" x14ac:dyDescent="0.2">
      <c r="B124" s="48"/>
      <c r="C124" s="48" t="s">
        <v>87</v>
      </c>
      <c r="D124" s="48"/>
      <c r="E124" s="48"/>
      <c r="F124" s="48"/>
      <c r="G124" s="48"/>
      <c r="H124" s="48"/>
    </row>
    <row r="125" spans="2:41" ht="18" customHeight="1" x14ac:dyDescent="0.2">
      <c r="B125" s="48"/>
      <c r="C125" s="48"/>
      <c r="D125" s="48"/>
      <c r="E125" s="48"/>
      <c r="F125" s="48"/>
      <c r="G125" s="48"/>
      <c r="H125" s="48"/>
    </row>
    <row r="126" spans="2:41" ht="18" customHeight="1" x14ac:dyDescent="0.2">
      <c r="B126" s="48"/>
      <c r="C126" s="48" t="s">
        <v>56</v>
      </c>
      <c r="D126" s="48"/>
      <c r="E126" s="48"/>
      <c r="F126" s="48"/>
      <c r="G126" s="48"/>
      <c r="H126" s="48"/>
    </row>
    <row r="127" spans="2:41" ht="18" customHeight="1" x14ac:dyDescent="0.2">
      <c r="B127" s="48"/>
      <c r="C127" s="48" t="s">
        <v>57</v>
      </c>
      <c r="D127" s="48"/>
      <c r="E127" s="48"/>
      <c r="F127" s="48"/>
      <c r="G127" s="48"/>
      <c r="H127" s="48"/>
    </row>
    <row r="128" spans="2:41" s="48" customFormat="1" ht="18" customHeight="1" x14ac:dyDescent="0.2">
      <c r="C128" s="48" t="s">
        <v>58</v>
      </c>
      <c r="P128" s="4"/>
    </row>
    <row r="129" spans="2:50" ht="18" customHeight="1" x14ac:dyDescent="0.2">
      <c r="B129" s="48"/>
      <c r="C129" s="59" t="s">
        <v>69</v>
      </c>
      <c r="D129" s="48"/>
      <c r="E129" s="48"/>
      <c r="F129" s="48"/>
      <c r="G129" s="48"/>
      <c r="H129" s="48"/>
    </row>
    <row r="130" spans="2:50" ht="18" customHeight="1" x14ac:dyDescent="0.2">
      <c r="C130" s="59" t="s">
        <v>70</v>
      </c>
    </row>
    <row r="132" spans="2:50" ht="18" customHeight="1" x14ac:dyDescent="0.2">
      <c r="B132" s="48"/>
      <c r="C132" s="48" t="s">
        <v>93</v>
      </c>
      <c r="D132" s="48"/>
      <c r="E132" s="48"/>
      <c r="F132" s="48"/>
      <c r="G132" s="48"/>
      <c r="H132" s="48"/>
      <c r="I132" s="48"/>
      <c r="J132" s="48"/>
      <c r="K132" s="48"/>
      <c r="L132" s="48"/>
      <c r="M132" s="3"/>
      <c r="N132" s="3"/>
      <c r="O132" s="3"/>
      <c r="P132" s="3"/>
      <c r="Q132" s="3"/>
      <c r="R132" s="3"/>
      <c r="S132" s="3"/>
      <c r="T132" s="3"/>
      <c r="U132" s="3"/>
      <c r="V132" s="3"/>
      <c r="W132" s="48"/>
      <c r="X132" s="48"/>
      <c r="Y132" s="48"/>
      <c r="Z132" s="48"/>
      <c r="AA132" s="48"/>
      <c r="AB132" s="48"/>
      <c r="AC132" s="48"/>
      <c r="AD132" s="48"/>
      <c r="AE132" s="48"/>
      <c r="AF132" s="48"/>
      <c r="AG132" s="48"/>
      <c r="AH132" s="9"/>
      <c r="AI132" s="48"/>
      <c r="AJ132" s="48"/>
      <c r="AK132" s="48"/>
      <c r="AL132" s="48"/>
      <c r="AM132" s="9"/>
      <c r="AN132" s="9"/>
      <c r="AO132" s="48"/>
      <c r="AP132" s="48"/>
      <c r="AQ132" s="48"/>
      <c r="AR132" s="48"/>
      <c r="AS132" s="48"/>
      <c r="AT132" s="9" t="s">
        <v>60</v>
      </c>
      <c r="AU132" s="48"/>
      <c r="AV132" s="9"/>
      <c r="AW132" s="9"/>
      <c r="AX132" s="48"/>
    </row>
    <row r="133" spans="2:50" s="57" customFormat="1" ht="18" customHeight="1" x14ac:dyDescent="0.2">
      <c r="C133" s="324" t="s">
        <v>7</v>
      </c>
      <c r="D133" s="325"/>
      <c r="E133" s="325"/>
      <c r="F133" s="326"/>
      <c r="G133" s="435" t="s">
        <v>74</v>
      </c>
      <c r="H133" s="436"/>
      <c r="I133" s="436"/>
      <c r="J133" s="436"/>
      <c r="K133" s="436"/>
      <c r="L133" s="436"/>
      <c r="M133" s="436"/>
      <c r="N133" s="436"/>
      <c r="O133" s="436"/>
      <c r="P133" s="436"/>
      <c r="Q133" s="436"/>
      <c r="R133" s="436"/>
      <c r="S133" s="436"/>
      <c r="T133" s="436"/>
      <c r="U133" s="436"/>
      <c r="V133" s="436"/>
      <c r="W133" s="436"/>
      <c r="X133" s="436"/>
      <c r="Y133" s="436"/>
      <c r="Z133" s="436"/>
      <c r="AA133" s="437"/>
      <c r="AB133" s="435" t="s">
        <v>75</v>
      </c>
      <c r="AC133" s="436"/>
      <c r="AD133" s="436"/>
      <c r="AE133" s="436"/>
      <c r="AF133" s="436"/>
      <c r="AG133" s="436"/>
      <c r="AH133" s="436"/>
      <c r="AI133" s="436"/>
      <c r="AJ133" s="436"/>
      <c r="AK133" s="436"/>
      <c r="AL133" s="436"/>
      <c r="AM133" s="436"/>
      <c r="AN133" s="436"/>
      <c r="AO133" s="436"/>
      <c r="AP133" s="436"/>
      <c r="AQ133" s="436"/>
      <c r="AR133" s="436"/>
      <c r="AS133" s="436"/>
      <c r="AT133" s="436"/>
      <c r="AU133" s="436"/>
      <c r="AV133" s="437"/>
    </row>
    <row r="134" spans="2:50" s="57" customFormat="1" ht="18" customHeight="1" x14ac:dyDescent="0.2">
      <c r="C134" s="387"/>
      <c r="D134" s="388"/>
      <c r="E134" s="388"/>
      <c r="F134" s="389"/>
      <c r="G134" s="440" t="s">
        <v>42</v>
      </c>
      <c r="H134" s="412"/>
      <c r="I134" s="412"/>
      <c r="J134" s="412"/>
      <c r="K134" s="412"/>
      <c r="L134" s="412"/>
      <c r="M134" s="412"/>
      <c r="N134" s="412" t="s">
        <v>59</v>
      </c>
      <c r="O134" s="412"/>
      <c r="P134" s="412"/>
      <c r="Q134" s="412"/>
      <c r="R134" s="412"/>
      <c r="S134" s="412" t="s">
        <v>73</v>
      </c>
      <c r="T134" s="412"/>
      <c r="U134" s="412"/>
      <c r="V134" s="412"/>
      <c r="W134" s="412"/>
      <c r="X134" s="412"/>
      <c r="Y134" s="412"/>
      <c r="Z134" s="412"/>
      <c r="AA134" s="413"/>
      <c r="AB134" s="440" t="s">
        <v>42</v>
      </c>
      <c r="AC134" s="412"/>
      <c r="AD134" s="412"/>
      <c r="AE134" s="412"/>
      <c r="AF134" s="412"/>
      <c r="AG134" s="412"/>
      <c r="AH134" s="412"/>
      <c r="AI134" s="412" t="s">
        <v>59</v>
      </c>
      <c r="AJ134" s="412"/>
      <c r="AK134" s="412"/>
      <c r="AL134" s="412"/>
      <c r="AM134" s="412"/>
      <c r="AN134" s="412" t="s">
        <v>73</v>
      </c>
      <c r="AO134" s="412"/>
      <c r="AP134" s="412"/>
      <c r="AQ134" s="412"/>
      <c r="AR134" s="412"/>
      <c r="AS134" s="412"/>
      <c r="AT134" s="412"/>
      <c r="AU134" s="412"/>
      <c r="AV134" s="413"/>
      <c r="AW134" s="59"/>
    </row>
    <row r="135" spans="2:50" s="57" customFormat="1" ht="18" customHeight="1" x14ac:dyDescent="0.2">
      <c r="C135" s="384" t="s">
        <v>131</v>
      </c>
      <c r="D135" s="385"/>
      <c r="E135" s="385"/>
      <c r="F135" s="386"/>
      <c r="G135" s="125" t="s">
        <v>76</v>
      </c>
      <c r="H135" s="126"/>
      <c r="I135" s="126"/>
      <c r="J135" s="126"/>
      <c r="K135" s="126"/>
      <c r="L135" s="126"/>
      <c r="M135" s="390"/>
      <c r="N135" s="438">
        <v>2297</v>
      </c>
      <c r="O135" s="391"/>
      <c r="P135" s="391"/>
      <c r="Q135" s="391"/>
      <c r="R135" s="439"/>
      <c r="S135" s="432" t="s">
        <v>115</v>
      </c>
      <c r="T135" s="433"/>
      <c r="U135" s="433"/>
      <c r="V135" s="433"/>
      <c r="W135" s="433"/>
      <c r="X135" s="433"/>
      <c r="Y135" s="433"/>
      <c r="Z135" s="433"/>
      <c r="AA135" s="434"/>
      <c r="AB135" s="125" t="s">
        <v>77</v>
      </c>
      <c r="AC135" s="126"/>
      <c r="AD135" s="126"/>
      <c r="AE135" s="126"/>
      <c r="AF135" s="126"/>
      <c r="AG135" s="126"/>
      <c r="AH135" s="390"/>
      <c r="AI135" s="438">
        <v>2421</v>
      </c>
      <c r="AJ135" s="391"/>
      <c r="AK135" s="391"/>
      <c r="AL135" s="391"/>
      <c r="AM135" s="439"/>
      <c r="AN135" s="432" t="s">
        <v>117</v>
      </c>
      <c r="AO135" s="433"/>
      <c r="AP135" s="433"/>
      <c r="AQ135" s="433"/>
      <c r="AR135" s="433"/>
      <c r="AS135" s="433"/>
      <c r="AT135" s="433"/>
      <c r="AU135" s="433"/>
      <c r="AV135" s="434"/>
      <c r="AW135" s="59"/>
    </row>
    <row r="136" spans="2:50" s="57" customFormat="1" ht="18" customHeight="1" x14ac:dyDescent="0.2">
      <c r="C136" s="384" t="s">
        <v>143</v>
      </c>
      <c r="D136" s="385"/>
      <c r="E136" s="385"/>
      <c r="F136" s="386"/>
      <c r="G136" s="125" t="s">
        <v>90</v>
      </c>
      <c r="H136" s="126"/>
      <c r="I136" s="126"/>
      <c r="J136" s="126"/>
      <c r="K136" s="126"/>
      <c r="L136" s="126"/>
      <c r="M136" s="390"/>
      <c r="N136" s="438">
        <v>2368</v>
      </c>
      <c r="O136" s="391"/>
      <c r="P136" s="391"/>
      <c r="Q136" s="391"/>
      <c r="R136" s="439"/>
      <c r="S136" s="432" t="s">
        <v>116</v>
      </c>
      <c r="T136" s="433"/>
      <c r="U136" s="433"/>
      <c r="V136" s="433"/>
      <c r="W136" s="433"/>
      <c r="X136" s="433"/>
      <c r="Y136" s="433"/>
      <c r="Z136" s="433"/>
      <c r="AA136" s="434"/>
      <c r="AB136" s="125" t="s">
        <v>91</v>
      </c>
      <c r="AC136" s="126"/>
      <c r="AD136" s="126"/>
      <c r="AE136" s="126"/>
      <c r="AF136" s="126"/>
      <c r="AG136" s="126"/>
      <c r="AH136" s="390"/>
      <c r="AI136" s="438">
        <v>2292</v>
      </c>
      <c r="AJ136" s="391"/>
      <c r="AK136" s="391"/>
      <c r="AL136" s="391"/>
      <c r="AM136" s="439"/>
      <c r="AN136" s="432" t="s">
        <v>118</v>
      </c>
      <c r="AO136" s="433"/>
      <c r="AP136" s="433"/>
      <c r="AQ136" s="433"/>
      <c r="AR136" s="433"/>
      <c r="AS136" s="433"/>
      <c r="AT136" s="433"/>
      <c r="AU136" s="433"/>
      <c r="AV136" s="434"/>
    </row>
    <row r="137" spans="2:50" s="57" customFormat="1" ht="18" customHeight="1" x14ac:dyDescent="0.2">
      <c r="C137" s="384" t="s">
        <v>134</v>
      </c>
      <c r="D137" s="385"/>
      <c r="E137" s="385"/>
      <c r="F137" s="386"/>
      <c r="G137" s="414" t="s">
        <v>94</v>
      </c>
      <c r="H137" s="415"/>
      <c r="I137" s="415"/>
      <c r="J137" s="415"/>
      <c r="K137" s="415"/>
      <c r="L137" s="415"/>
      <c r="M137" s="415"/>
      <c r="N137" s="416">
        <v>1843</v>
      </c>
      <c r="O137" s="416"/>
      <c r="P137" s="416"/>
      <c r="Q137" s="416"/>
      <c r="R137" s="416"/>
      <c r="S137" s="430" t="s">
        <v>96</v>
      </c>
      <c r="T137" s="430"/>
      <c r="U137" s="430"/>
      <c r="V137" s="430"/>
      <c r="W137" s="430"/>
      <c r="X137" s="430"/>
      <c r="Y137" s="430"/>
      <c r="Z137" s="430"/>
      <c r="AA137" s="431"/>
      <c r="AB137" s="414" t="s">
        <v>95</v>
      </c>
      <c r="AC137" s="415"/>
      <c r="AD137" s="415"/>
      <c r="AE137" s="415"/>
      <c r="AF137" s="415"/>
      <c r="AG137" s="415"/>
      <c r="AH137" s="415"/>
      <c r="AI137" s="416">
        <v>2307</v>
      </c>
      <c r="AJ137" s="416"/>
      <c r="AK137" s="416"/>
      <c r="AL137" s="416"/>
      <c r="AM137" s="416"/>
      <c r="AN137" s="430" t="s">
        <v>97</v>
      </c>
      <c r="AO137" s="430"/>
      <c r="AP137" s="430"/>
      <c r="AQ137" s="430"/>
      <c r="AR137" s="430"/>
      <c r="AS137" s="430"/>
      <c r="AT137" s="430"/>
      <c r="AU137" s="430"/>
      <c r="AV137" s="431"/>
    </row>
    <row r="138" spans="2:50" s="57" customFormat="1" ht="18" customHeight="1" x14ac:dyDescent="0.2">
      <c r="C138" s="495" t="s">
        <v>141</v>
      </c>
      <c r="D138" s="495"/>
      <c r="E138" s="495"/>
      <c r="F138" s="495"/>
      <c r="G138" s="414" t="s">
        <v>119</v>
      </c>
      <c r="H138" s="415"/>
      <c r="I138" s="415"/>
      <c r="J138" s="415"/>
      <c r="K138" s="415"/>
      <c r="L138" s="415"/>
      <c r="M138" s="415"/>
      <c r="N138" s="416">
        <v>1766</v>
      </c>
      <c r="O138" s="416"/>
      <c r="P138" s="416"/>
      <c r="Q138" s="416"/>
      <c r="R138" s="416"/>
      <c r="S138" s="430" t="s">
        <v>120</v>
      </c>
      <c r="T138" s="430"/>
      <c r="U138" s="430"/>
      <c r="V138" s="430"/>
      <c r="W138" s="430"/>
      <c r="X138" s="430"/>
      <c r="Y138" s="430"/>
      <c r="Z138" s="430"/>
      <c r="AA138" s="431"/>
      <c r="AB138" s="414" t="s">
        <v>121</v>
      </c>
      <c r="AC138" s="415"/>
      <c r="AD138" s="415"/>
      <c r="AE138" s="415"/>
      <c r="AF138" s="415"/>
      <c r="AG138" s="415"/>
      <c r="AH138" s="415"/>
      <c r="AI138" s="416">
        <v>1861</v>
      </c>
      <c r="AJ138" s="416"/>
      <c r="AK138" s="416"/>
      <c r="AL138" s="416"/>
      <c r="AM138" s="416"/>
      <c r="AN138" s="430" t="s">
        <v>122</v>
      </c>
      <c r="AO138" s="430"/>
      <c r="AP138" s="430"/>
      <c r="AQ138" s="430"/>
      <c r="AR138" s="430"/>
      <c r="AS138" s="430"/>
      <c r="AT138" s="430"/>
      <c r="AU138" s="430"/>
      <c r="AV138" s="431"/>
    </row>
    <row r="139" spans="2:50" s="68" customFormat="1" ht="18" customHeight="1" x14ac:dyDescent="0.2">
      <c r="C139" s="489" t="s">
        <v>136</v>
      </c>
      <c r="D139" s="489"/>
      <c r="E139" s="489"/>
      <c r="F139" s="489"/>
      <c r="G139" s="490" t="s">
        <v>144</v>
      </c>
      <c r="H139" s="491"/>
      <c r="I139" s="491"/>
      <c r="J139" s="491"/>
      <c r="K139" s="491"/>
      <c r="L139" s="491"/>
      <c r="M139" s="491"/>
      <c r="N139" s="492">
        <v>1651</v>
      </c>
      <c r="O139" s="492"/>
      <c r="P139" s="492"/>
      <c r="Q139" s="492"/>
      <c r="R139" s="492"/>
      <c r="S139" s="450" t="s">
        <v>145</v>
      </c>
      <c r="T139" s="450"/>
      <c r="U139" s="450"/>
      <c r="V139" s="450"/>
      <c r="W139" s="450"/>
      <c r="X139" s="450"/>
      <c r="Y139" s="450"/>
      <c r="Z139" s="450"/>
      <c r="AA139" s="451"/>
      <c r="AB139" s="493" t="s">
        <v>146</v>
      </c>
      <c r="AC139" s="494"/>
      <c r="AD139" s="494"/>
      <c r="AE139" s="494"/>
      <c r="AF139" s="494"/>
      <c r="AG139" s="494"/>
      <c r="AH139" s="494"/>
      <c r="AI139" s="449">
        <v>1244</v>
      </c>
      <c r="AJ139" s="449"/>
      <c r="AK139" s="449"/>
      <c r="AL139" s="449"/>
      <c r="AM139" s="449"/>
      <c r="AN139" s="450" t="s">
        <v>147</v>
      </c>
      <c r="AO139" s="450"/>
      <c r="AP139" s="450"/>
      <c r="AQ139" s="450"/>
      <c r="AR139" s="450"/>
      <c r="AS139" s="450"/>
      <c r="AT139" s="450"/>
      <c r="AU139" s="450"/>
      <c r="AV139" s="451"/>
    </row>
  </sheetData>
  <mergeCells count="409">
    <mergeCell ref="P44:T44"/>
    <mergeCell ref="Y44:AC44"/>
    <mergeCell ref="C103:F103"/>
    <mergeCell ref="AA90:AD90"/>
    <mergeCell ref="AA91:AD91"/>
    <mergeCell ref="G38:M38"/>
    <mergeCell ref="G39:M39"/>
    <mergeCell ref="G40:M40"/>
    <mergeCell ref="G41:M41"/>
    <mergeCell ref="G42:M42"/>
    <mergeCell ref="G43:M43"/>
    <mergeCell ref="G44:M44"/>
    <mergeCell ref="G45:M45"/>
    <mergeCell ref="P38:T38"/>
    <mergeCell ref="P43:T43"/>
    <mergeCell ref="P45:T45"/>
    <mergeCell ref="Y45:AC45"/>
    <mergeCell ref="Y38:AC38"/>
    <mergeCell ref="P39:T39"/>
    <mergeCell ref="Y39:AC39"/>
    <mergeCell ref="P40:T40"/>
    <mergeCell ref="Y40:AC40"/>
    <mergeCell ref="P41:T41"/>
    <mergeCell ref="Y41:AC41"/>
    <mergeCell ref="P42:T42"/>
    <mergeCell ref="Y42:AC42"/>
    <mergeCell ref="C138:F138"/>
    <mergeCell ref="N136:R136"/>
    <mergeCell ref="G138:M138"/>
    <mergeCell ref="N138:R138"/>
    <mergeCell ref="C117:F117"/>
    <mergeCell ref="C118:F118"/>
    <mergeCell ref="C119:F119"/>
    <mergeCell ref="C104:F104"/>
    <mergeCell ref="C106:F106"/>
    <mergeCell ref="N139:R139"/>
    <mergeCell ref="S139:AA139"/>
    <mergeCell ref="AB139:AH139"/>
    <mergeCell ref="S89:V89"/>
    <mergeCell ref="S90:V90"/>
    <mergeCell ref="S91:V91"/>
    <mergeCell ref="S93:V94"/>
    <mergeCell ref="G119:M119"/>
    <mergeCell ref="P119:T119"/>
    <mergeCell ref="G120:M120"/>
    <mergeCell ref="AI139:AM139"/>
    <mergeCell ref="AN139:AV139"/>
    <mergeCell ref="AU93:AW94"/>
    <mergeCell ref="C76:M77"/>
    <mergeCell ref="C78:J79"/>
    <mergeCell ref="C80:J81"/>
    <mergeCell ref="C82:F85"/>
    <mergeCell ref="C86:F89"/>
    <mergeCell ref="C90:J91"/>
    <mergeCell ref="C93:J94"/>
    <mergeCell ref="N77:R77"/>
    <mergeCell ref="N76:R76"/>
    <mergeCell ref="AI76:AW76"/>
    <mergeCell ref="AM80:AP81"/>
    <mergeCell ref="AQ80:AT81"/>
    <mergeCell ref="C92:R92"/>
    <mergeCell ref="S92:V92"/>
    <mergeCell ref="W92:Z92"/>
    <mergeCell ref="AA92:AD92"/>
    <mergeCell ref="W90:Z90"/>
    <mergeCell ref="W91:Z91"/>
    <mergeCell ref="W93:Z94"/>
    <mergeCell ref="C139:F139"/>
    <mergeCell ref="G139:M139"/>
    <mergeCell ref="S88:V88"/>
    <mergeCell ref="AI77:AL77"/>
    <mergeCell ref="S80:V80"/>
    <mergeCell ref="S81:V81"/>
    <mergeCell ref="S82:V82"/>
    <mergeCell ref="AU77:AW77"/>
    <mergeCell ref="AU85:AW85"/>
    <mergeCell ref="AU84:AW84"/>
    <mergeCell ref="AU83:AW83"/>
    <mergeCell ref="AU82:AW82"/>
    <mergeCell ref="AU80:AW81"/>
    <mergeCell ref="AU79:AW79"/>
    <mergeCell ref="AU78:AW78"/>
    <mergeCell ref="AM82:AP82"/>
    <mergeCell ref="AQ82:AT82"/>
    <mergeCell ref="AM83:AP83"/>
    <mergeCell ref="AQ83:AT83"/>
    <mergeCell ref="AQ84:AT84"/>
    <mergeCell ref="AM84:AP84"/>
    <mergeCell ref="AM77:AP77"/>
    <mergeCell ref="AQ77:AT77"/>
    <mergeCell ref="AI82:AL82"/>
    <mergeCell ref="AI83:AL83"/>
    <mergeCell ref="S78:V78"/>
    <mergeCell ref="AN138:AV138"/>
    <mergeCell ref="AN134:AV134"/>
    <mergeCell ref="AN135:AV135"/>
    <mergeCell ref="G133:AA133"/>
    <mergeCell ref="AB133:AV133"/>
    <mergeCell ref="G135:M135"/>
    <mergeCell ref="N135:R135"/>
    <mergeCell ref="AI137:AM137"/>
    <mergeCell ref="AI138:AM138"/>
    <mergeCell ref="AI135:AM135"/>
    <mergeCell ref="AI136:AM136"/>
    <mergeCell ref="AI134:AM134"/>
    <mergeCell ref="AB137:AH137"/>
    <mergeCell ref="S138:AA138"/>
    <mergeCell ref="AB138:AH138"/>
    <mergeCell ref="S137:AA137"/>
    <mergeCell ref="G134:M134"/>
    <mergeCell ref="N134:R134"/>
    <mergeCell ref="AB134:AH134"/>
    <mergeCell ref="AB135:AH135"/>
    <mergeCell ref="S135:AA135"/>
    <mergeCell ref="S136:AA136"/>
    <mergeCell ref="AN136:AV136"/>
    <mergeCell ref="AN137:AV137"/>
    <mergeCell ref="AQ90:AT90"/>
    <mergeCell ref="AQ89:AT89"/>
    <mergeCell ref="AM89:AP89"/>
    <mergeCell ref="AM91:AP91"/>
    <mergeCell ref="AQ91:AT91"/>
    <mergeCell ref="AM108:AR108"/>
    <mergeCell ref="AM105:AR105"/>
    <mergeCell ref="AQ93:AT94"/>
    <mergeCell ref="AM93:AP94"/>
    <mergeCell ref="AJ103:AT103"/>
    <mergeCell ref="AB136:AH136"/>
    <mergeCell ref="G89:J89"/>
    <mergeCell ref="K91:M91"/>
    <mergeCell ref="O106:S106"/>
    <mergeCell ref="U106:Y106"/>
    <mergeCell ref="AC106:AG106"/>
    <mergeCell ref="U105:Y105"/>
    <mergeCell ref="AC108:AG108"/>
    <mergeCell ref="P118:T118"/>
    <mergeCell ref="G118:M118"/>
    <mergeCell ref="AA103:AI103"/>
    <mergeCell ref="AA93:AD94"/>
    <mergeCell ref="AI93:AL94"/>
    <mergeCell ref="AE85:AH85"/>
    <mergeCell ref="G106:N106"/>
    <mergeCell ref="AC107:AG107"/>
    <mergeCell ref="AE90:AH90"/>
    <mergeCell ref="AE91:AH91"/>
    <mergeCell ref="G117:M117"/>
    <mergeCell ref="N117:W117"/>
    <mergeCell ref="X117:AO117"/>
    <mergeCell ref="G104:N104"/>
    <mergeCell ref="O104:S104"/>
    <mergeCell ref="U104:Y104"/>
    <mergeCell ref="AM106:AR106"/>
    <mergeCell ref="AC105:AG105"/>
    <mergeCell ref="AE89:AH89"/>
    <mergeCell ref="AE93:AH94"/>
    <mergeCell ref="AA89:AD89"/>
    <mergeCell ref="G108:N108"/>
    <mergeCell ref="O108:S108"/>
    <mergeCell ref="U108:Y108"/>
    <mergeCell ref="N82:R85"/>
    <mergeCell ref="S87:V87"/>
    <mergeCell ref="G103:N103"/>
    <mergeCell ref="O103:T103"/>
    <mergeCell ref="U103:Z103"/>
    <mergeCell ref="C136:F136"/>
    <mergeCell ref="C137:F137"/>
    <mergeCell ref="S134:AA134"/>
    <mergeCell ref="G137:M137"/>
    <mergeCell ref="N137:R137"/>
    <mergeCell ref="C120:F120"/>
    <mergeCell ref="C121:F121"/>
    <mergeCell ref="G121:M121"/>
    <mergeCell ref="P121:T121"/>
    <mergeCell ref="P120:T120"/>
    <mergeCell ref="C122:F122"/>
    <mergeCell ref="G122:M122"/>
    <mergeCell ref="C108:F108"/>
    <mergeCell ref="P122:T122"/>
    <mergeCell ref="C135:F135"/>
    <mergeCell ref="C133:F134"/>
    <mergeCell ref="G136:M136"/>
    <mergeCell ref="AA82:AD82"/>
    <mergeCell ref="AM107:AR107"/>
    <mergeCell ref="AT14:AW14"/>
    <mergeCell ref="C22:F23"/>
    <mergeCell ref="AF22:AK23"/>
    <mergeCell ref="AL22:AQ23"/>
    <mergeCell ref="AT22:AW22"/>
    <mergeCell ref="AT23:AW23"/>
    <mergeCell ref="AT15:AW15"/>
    <mergeCell ref="C16:F17"/>
    <mergeCell ref="C40:F41"/>
    <mergeCell ref="C107:F107"/>
    <mergeCell ref="G107:N107"/>
    <mergeCell ref="O107:S107"/>
    <mergeCell ref="U107:Y107"/>
    <mergeCell ref="AL44:AQ45"/>
    <mergeCell ref="AF44:AK45"/>
    <mergeCell ref="AC104:AG104"/>
    <mergeCell ref="AM104:AR104"/>
    <mergeCell ref="C105:F105"/>
    <mergeCell ref="G105:N105"/>
    <mergeCell ref="O105:S105"/>
    <mergeCell ref="AR44:AW44"/>
    <mergeCell ref="S77:V77"/>
    <mergeCell ref="AE76:AH76"/>
    <mergeCell ref="K90:M90"/>
    <mergeCell ref="N90:R91"/>
    <mergeCell ref="AM90:AP90"/>
    <mergeCell ref="AI89:AL89"/>
    <mergeCell ref="AI90:AL90"/>
    <mergeCell ref="AI91:AL91"/>
    <mergeCell ref="K89:M89"/>
    <mergeCell ref="K84:M85"/>
    <mergeCell ref="S83:V83"/>
    <mergeCell ref="AA84:AD84"/>
    <mergeCell ref="AU90:AW91"/>
    <mergeCell ref="K82:M83"/>
    <mergeCell ref="AM85:AP85"/>
    <mergeCell ref="AQ85:AT85"/>
    <mergeCell ref="K81:M81"/>
    <mergeCell ref="K78:M78"/>
    <mergeCell ref="N78:R79"/>
    <mergeCell ref="AU89:AW89"/>
    <mergeCell ref="AR13:AW13"/>
    <mergeCell ref="AT21:AW21"/>
    <mergeCell ref="AE77:AH77"/>
    <mergeCell ref="AE78:AH78"/>
    <mergeCell ref="AA76:AD76"/>
    <mergeCell ref="AA77:AD77"/>
    <mergeCell ref="AA78:AD78"/>
    <mergeCell ref="W76:Z76"/>
    <mergeCell ref="AA83:AD83"/>
    <mergeCell ref="AE82:AH82"/>
    <mergeCell ref="AE83:AH83"/>
    <mergeCell ref="AA80:AD80"/>
    <mergeCell ref="AA81:AD81"/>
    <mergeCell ref="AI78:AL78"/>
    <mergeCell ref="AR45:AW45"/>
    <mergeCell ref="AE79:AH79"/>
    <mergeCell ref="AE80:AH80"/>
    <mergeCell ref="AE81:AH81"/>
    <mergeCell ref="AA79:AD79"/>
    <mergeCell ref="C63:X63"/>
    <mergeCell ref="O61:X61"/>
    <mergeCell ref="O62:X62"/>
    <mergeCell ref="C61:N62"/>
    <mergeCell ref="AI60:AM60"/>
    <mergeCell ref="C1:AP2"/>
    <mergeCell ref="C13:F13"/>
    <mergeCell ref="AF13:AK13"/>
    <mergeCell ref="AL13:AQ13"/>
    <mergeCell ref="AF14:AK15"/>
    <mergeCell ref="AL14:AQ15"/>
    <mergeCell ref="C14:F15"/>
    <mergeCell ref="AF16:AK17"/>
    <mergeCell ref="AL16:AQ17"/>
    <mergeCell ref="P14:T15"/>
    <mergeCell ref="Y14:AC15"/>
    <mergeCell ref="P16:T17"/>
    <mergeCell ref="Y16:AC17"/>
    <mergeCell ref="G13:M13"/>
    <mergeCell ref="N13:V13"/>
    <mergeCell ref="W13:AE13"/>
    <mergeCell ref="G14:M14"/>
    <mergeCell ref="G15:M15"/>
    <mergeCell ref="G16:M16"/>
    <mergeCell ref="G17:M17"/>
    <mergeCell ref="G18:M18"/>
    <mergeCell ref="G19:M19"/>
    <mergeCell ref="Y37:AC37"/>
    <mergeCell ref="AT16:AW16"/>
    <mergeCell ref="AR35:AW35"/>
    <mergeCell ref="AT17:AW17"/>
    <mergeCell ref="P20:T21"/>
    <mergeCell ref="Y20:AC21"/>
    <mergeCell ref="P22:T23"/>
    <mergeCell ref="Y22:AC23"/>
    <mergeCell ref="Y18:AC19"/>
    <mergeCell ref="C18:F19"/>
    <mergeCell ref="AF18:AK19"/>
    <mergeCell ref="AL18:AQ19"/>
    <mergeCell ref="AT18:AW18"/>
    <mergeCell ref="C35:F35"/>
    <mergeCell ref="AF35:AK35"/>
    <mergeCell ref="AL35:AQ35"/>
    <mergeCell ref="C20:F21"/>
    <mergeCell ref="AF20:AK21"/>
    <mergeCell ref="AL20:AQ21"/>
    <mergeCell ref="AT20:AW20"/>
    <mergeCell ref="AT19:AW19"/>
    <mergeCell ref="G35:M35"/>
    <mergeCell ref="N35:V35"/>
    <mergeCell ref="W35:AE35"/>
    <mergeCell ref="G20:M20"/>
    <mergeCell ref="G21:M21"/>
    <mergeCell ref="G22:M22"/>
    <mergeCell ref="G23:M23"/>
    <mergeCell ref="P18:T19"/>
    <mergeCell ref="AR42:AW42"/>
    <mergeCell ref="C36:F37"/>
    <mergeCell ref="AR36:AW36"/>
    <mergeCell ref="AF40:AK41"/>
    <mergeCell ref="AL40:AQ41"/>
    <mergeCell ref="AR40:AW40"/>
    <mergeCell ref="C38:F39"/>
    <mergeCell ref="AR39:AW39"/>
    <mergeCell ref="C42:F43"/>
    <mergeCell ref="AF42:AK43"/>
    <mergeCell ref="AL42:AQ43"/>
    <mergeCell ref="AF36:AK37"/>
    <mergeCell ref="AR37:AW37"/>
    <mergeCell ref="AL36:AQ37"/>
    <mergeCell ref="AF38:AK39"/>
    <mergeCell ref="AL38:AQ39"/>
    <mergeCell ref="AR38:AW38"/>
    <mergeCell ref="AR41:AW41"/>
    <mergeCell ref="G36:M36"/>
    <mergeCell ref="G37:M37"/>
    <mergeCell ref="P36:T36"/>
    <mergeCell ref="P37:T37"/>
    <mergeCell ref="Y36:AC36"/>
    <mergeCell ref="Y43:AC43"/>
    <mergeCell ref="AR43:AW43"/>
    <mergeCell ref="AE92:AH92"/>
    <mergeCell ref="AI92:AL92"/>
    <mergeCell ref="AM92:AW92"/>
    <mergeCell ref="K93:M94"/>
    <mergeCell ref="N93:R94"/>
    <mergeCell ref="AS63:AW63"/>
    <mergeCell ref="AS62:AW62"/>
    <mergeCell ref="AS61:AW61"/>
    <mergeCell ref="AN60:AR60"/>
    <mergeCell ref="AN61:AR61"/>
    <mergeCell ref="AN62:AR62"/>
    <mergeCell ref="AN63:AR63"/>
    <mergeCell ref="C60:X60"/>
    <mergeCell ref="Y63:AC63"/>
    <mergeCell ref="C44:F45"/>
    <mergeCell ref="AM78:AP78"/>
    <mergeCell ref="AM88:AP88"/>
    <mergeCell ref="AQ88:AT88"/>
    <mergeCell ref="AI84:AL84"/>
    <mergeCell ref="AI85:AL85"/>
    <mergeCell ref="S84:V84"/>
    <mergeCell ref="S85:V85"/>
    <mergeCell ref="AA85:AD85"/>
    <mergeCell ref="K79:M79"/>
    <mergeCell ref="K80:M80"/>
    <mergeCell ref="N80:R81"/>
    <mergeCell ref="AM79:AP79"/>
    <mergeCell ref="AQ79:AT79"/>
    <mergeCell ref="AI79:AL79"/>
    <mergeCell ref="AI80:AL80"/>
    <mergeCell ref="Y62:AC62"/>
    <mergeCell ref="AI81:AL81"/>
    <mergeCell ref="AI62:AM62"/>
    <mergeCell ref="AI63:AM63"/>
    <mergeCell ref="AD62:AH62"/>
    <mergeCell ref="S76:V76"/>
    <mergeCell ref="S79:V79"/>
    <mergeCell ref="G86:J87"/>
    <mergeCell ref="K86:M88"/>
    <mergeCell ref="AM86:AP86"/>
    <mergeCell ref="AQ86:AT86"/>
    <mergeCell ref="G88:J88"/>
    <mergeCell ref="AS60:AW60"/>
    <mergeCell ref="N87:R89"/>
    <mergeCell ref="W87:Z87"/>
    <mergeCell ref="W88:Z88"/>
    <mergeCell ref="W89:Z89"/>
    <mergeCell ref="AU88:AW88"/>
    <mergeCell ref="AU87:AW87"/>
    <mergeCell ref="AU86:AW86"/>
    <mergeCell ref="AI86:AL86"/>
    <mergeCell ref="AI87:AL87"/>
    <mergeCell ref="AI88:AL88"/>
    <mergeCell ref="AE86:AH86"/>
    <mergeCell ref="AE87:AH87"/>
    <mergeCell ref="AE88:AH88"/>
    <mergeCell ref="AA86:AD86"/>
    <mergeCell ref="AA87:AD87"/>
    <mergeCell ref="AA88:AD88"/>
    <mergeCell ref="S86:V86"/>
    <mergeCell ref="N86:R86"/>
    <mergeCell ref="W86:Z86"/>
    <mergeCell ref="AD63:AH63"/>
    <mergeCell ref="Y60:AC60"/>
    <mergeCell ref="Y61:AC61"/>
    <mergeCell ref="BC86:BD86"/>
    <mergeCell ref="BF86:BI86"/>
    <mergeCell ref="BK86:BN86"/>
    <mergeCell ref="BP86:BS86"/>
    <mergeCell ref="AM87:AP87"/>
    <mergeCell ref="AQ87:AT87"/>
    <mergeCell ref="AQ78:AT78"/>
    <mergeCell ref="W77:Z77"/>
    <mergeCell ref="AE84:AH84"/>
    <mergeCell ref="W78:Z78"/>
    <mergeCell ref="W79:Z79"/>
    <mergeCell ref="W80:Z80"/>
    <mergeCell ref="W81:Z81"/>
    <mergeCell ref="W82:Z82"/>
    <mergeCell ref="W83:Z83"/>
    <mergeCell ref="W84:Z84"/>
    <mergeCell ref="W85:Z85"/>
    <mergeCell ref="AI61:AM61"/>
    <mergeCell ref="AD60:AH60"/>
    <mergeCell ref="AD61:AH61"/>
  </mergeCells>
  <phoneticPr fontId="2"/>
  <printOptions horizontalCentered="1"/>
  <pageMargins left="0.59055118110236227" right="0.59055118110236227" top="0.59055118110236227" bottom="0.59055118110236227" header="0.51181102362204722" footer="0"/>
  <pageSetup paperSize="9" scale="96" firstPageNumber="26" orientation="portrait" useFirstPageNumber="1" r:id="rId1"/>
  <headerFooter alignWithMargins="0">
    <oddFooter>&amp;C&amp;"ＭＳ 明朝,標準"&amp;12－ &amp;P －</oddFooter>
  </headerFooter>
  <rowBreaks count="2" manualBreakCount="2">
    <brk id="49" min="1" max="49" man="1"/>
    <brk id="96" min="1" max="49" man="1"/>
  </rowBreaks>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04(03実績)</vt:lpstr>
      <vt:lpstr>'04(03実績)'!Print_Area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2022-09-02T06:24:57Z</cp:lastPrinted>
  <dcterms:created xsi:type="dcterms:W3CDTF">2013-09-05T07:15:23Z</dcterms:created>
  <dcterms:modified xsi:type="dcterms:W3CDTF">2024-01-09T05:53:51Z</dcterms:modified>
</cp:coreProperties>
</file>